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nkoku2.local\nanfs\Share\財政課\財政課共有\財政関係フォルダ\年度別\令和3年度\●各種調査\R3.10.18_【作業依頼：〆切10月18日（月）中】令和元年度財政状況資料集の作成について（2回目）\"/>
    </mc:Choice>
  </mc:AlternateContent>
  <bookViews>
    <workbookView xWindow="0" yWindow="0" windowWidth="15360" windowHeight="7632"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W36" i="10"/>
  <c r="BE36" i="10"/>
  <c r="AM36" i="10"/>
  <c r="U36" i="10"/>
  <c r="C36" i="10"/>
  <c r="BW35" i="10"/>
  <c r="BE35" i="10"/>
  <c r="AM35" i="10"/>
  <c r="U35" i="10"/>
  <c r="C35" i="10"/>
  <c r="BW34" i="10"/>
  <c r="BE34" i="10"/>
  <c r="AM34" i="10"/>
  <c r="U34" i="10"/>
  <c r="C34" i="10"/>
  <c r="CO34" i="10" l="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<sst xmlns="http://schemas.openxmlformats.org/spreadsheetml/2006/main" count="1131" uniqueCount="611">
  <si>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</si>
  <si>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</si>
  <si>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</si>
  <si>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</si>
  <si>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</si>
  <si>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</si>
  <si>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</si>
  <si>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</si>
  <si>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</si>
  <si>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</si>
  <si>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</si>
  <si>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</si>
  <si>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</si>
  <si>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</si>
  <si>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</si>
  <si>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</si>
  <si>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</si>
  <si>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</si>
  <si>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</si>
  <si>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</si>
  <si>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</si>
  <si>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</si>
  <si>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</si>
  <si>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</si>
  <si>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</si>
  <si>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</si>
  <si>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</si>
  <si>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</si>
  <si>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</si>
  <si>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</si>
  <si>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</si>
  <si>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</si>
  <si>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</si>
  <si>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</si>
  <si>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</si>
  <si>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</si>
  <si>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</si>
  <si>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</si>
  <si>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</si>
  <si>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</si>
  <si>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</si>
  <si>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</si>
  <si>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</si>
  <si>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</si>
  <si>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</si>
  <si>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</si>
  <si>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</si>
  <si>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</si>
  <si>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</si>
  <si>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</si>
  <si>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</si>
  <si>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</si>
  <si>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</si>
  <si>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</si>
  <si>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</si>
  <si>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</si>
  <si>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</si>
  <si>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</si>
  <si>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</si>
  <si>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</si>
  <si>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</si>
  <si>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</si>
  <si>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</si>
  <si>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</si>
  <si>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</si>
  <si>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</si>
  <si>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</si>
  <si>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</si>
  <si>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</si>
  <si>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</si>
  <si>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</si>
  <si>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</si>
  <si>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</si>
  <si>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</si>
  <si>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</si>
  <si>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</si>
  <si>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</si>
  <si>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</si>
  <si>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</si>
  <si>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</si>
  <si>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</si>
  <si>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</si>
  <si>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</si>
  <si>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</si>
  <si>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</si>
  <si>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</si>
  <si>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</si>
  <si>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</si>
  <si>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</si>
  <si>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</si>
  <si>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</si>
  <si>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</si>
  <si>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</si>
  <si>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</si>
  <si>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</si>
  <si>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</si>
  <si>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</si>
  <si>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</si>
  <si>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南国市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</si>
  <si>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</si>
  <si>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</si>
  <si>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</si>
  <si>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</si>
  <si>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</si>
  <si>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</si>
  <si>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</si>
  <si>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</si>
  <si>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</si>
  <si>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</si>
  <si>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</si>
  <si>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</si>
  <si>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</si>
  <si>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</si>
  <si>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</si>
  <si>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</si>
  <si>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</si>
  <si>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</si>
  <si>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</si>
  <si>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</si>
  <si>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</si>
  <si>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</si>
  <si>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</si>
  <si>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</si>
  <si>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</si>
  <si>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</si>
  <si>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</si>
  <si>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</si>
  <si>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</si>
  <si>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</si>
  <si>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</si>
  <si>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</si>
  <si>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</si>
  <si>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</si>
  <si>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</si>
  <si>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</si>
  <si>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</si>
  <si>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</si>
  <si>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</si>
  <si>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</si>
  <si>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</si>
  <si>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</si>
  <si>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</si>
  <si>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</si>
  <si>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</si>
  <si>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</si>
  <si>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</si>
  <si>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</si>
  <si>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</si>
  <si>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</si>
  <si>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</si>
  <si>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</si>
  <si>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</si>
  <si>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</si>
  <si>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</si>
  <si>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</si>
  <si>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</si>
  <si>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</si>
  <si>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</si>
  <si>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</si>
  <si>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</si>
  <si>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</si>
  <si>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</si>
  <si>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</si>
  <si>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</si>
  <si>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</si>
  <si>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</si>
  <si>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</si>
  <si>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</si>
  <si>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</si>
  <si>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</si>
  <si>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</si>
  <si>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</si>
  <si>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</si>
  <si>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</si>
  <si>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</si>
  <si>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</si>
  <si>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</si>
  <si>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</si>
  <si>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</si>
  <si>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</si>
  <si>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</si>
  <si>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</si>
  <si>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</si>
  <si>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</si>
  <si>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</si>
  <si>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</si>
  <si>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</si>
  <si>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</si>
  <si>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</si>
  <si>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</si>
  <si>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</si>
  <si>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</si>
  <si>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</si>
  <si>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</si>
  <si>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</si>
  <si>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</si>
  <si>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</si>
  <si>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</si>
  <si>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</si>
  <si>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</si>
  <si>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</si>
  <si>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</si>
  <si>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</si>
  <si>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</si>
  <si>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</si>
  <si>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</si>
  <si>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</si>
  <si>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</si>
  <si>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</si>
  <si>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</si>
  <si>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</si>
  <si>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</si>
  <si>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</si>
  <si>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高知県南国市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</si>
  <si>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</si>
  <si>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</si>
  <si>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</si>
  <si>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</si>
  <si>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</si>
  <si>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</si>
  <si>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</si>
  <si>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</si>
  <si>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</si>
  <si>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</si>
  <si>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</si>
  <si>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</si>
  <si>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</si>
  <si>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</si>
  <si>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</si>
  <si>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</si>
  <si>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</si>
  <si>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</si>
  <si>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</si>
  <si>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</si>
  <si>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</si>
  <si>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</si>
  <si>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</si>
  <si>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</si>
  <si>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</si>
  <si>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</si>
  <si>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</si>
  <si>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</si>
  <si>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</si>
  <si>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</si>
  <si>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</si>
  <si>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</si>
  <si>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</si>
  <si>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</si>
  <si>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</si>
  <si>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</si>
  <si>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</si>
  <si>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</si>
  <si>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</si>
  <si>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</si>
  <si>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</si>
  <si>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</si>
  <si>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</si>
  <si>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</si>
  <si>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</si>
  <si>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</si>
  <si>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</si>
  <si>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</si>
  <si>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</si>
  <si>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</si>
  <si>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</si>
  <si>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</si>
  <si>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</si>
  <si>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</si>
  <si>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</si>
  <si>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</si>
  <si>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</si>
  <si>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</si>
  <si>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</si>
  <si>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</si>
  <si>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</si>
  <si>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</si>
  <si>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</si>
  <si>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</si>
  <si>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</si>
  <si>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</si>
  <si>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</si>
  <si>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</si>
  <si>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</si>
  <si>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</si>
  <si>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</si>
  <si>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</si>
  <si>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</si>
  <si>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</si>
  <si>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</si>
  <si>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</si>
  <si>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</si>
  <si>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</si>
  <si>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</si>
  <si>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</si>
  <si>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</si>
  <si>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</si>
  <si>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</si>
  <si>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</si>
  <si>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</si>
  <si>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</si>
  <si>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</si>
  <si>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</si>
  <si>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</si>
  <si>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</si>
  <si>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</si>
  <si>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</si>
  <si>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</si>
  <si>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</si>
  <si>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</si>
  <si>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</si>
  <si>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</si>
  <si>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</si>
  <si>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</si>
  <si>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</si>
  <si>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</si>
  <si>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</si>
  <si>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</si>
  <si>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</si>
  <si>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</si>
  <si>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</si>
  <si>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</si>
  <si>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</si>
  <si>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</si>
  <si>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</si>
  <si>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</si>
  <si>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</si>
  <si>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</si>
  <si>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</si>
  <si>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</si>
  <si>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</si>
  <si>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</si>
  <si>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</si>
  <si>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</si>
  <si>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</si>
  <si>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</si>
  <si>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</si>
  <si>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</si>
  <si>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</si>
  <si>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</si>
  <si>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</si>
  <si>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</si>
  <si>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</si>
  <si>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</si>
  <si>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</si>
  <si>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</si>
  <si>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</si>
  <si>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</si>
  <si>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</si>
  <si>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</si>
  <si>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</si>
  <si>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</si>
  <si>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</si>
  <si>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</si>
  <si>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</si>
  <si>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</si>
  <si>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</si>
  <si>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</si>
  <si>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</si>
  <si>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</si>
  <si>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</si>
  <si>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</si>
  <si>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</si>
  <si>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</si>
  <si>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</si>
  <si>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</si>
  <si>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</si>
  <si>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</si>
  <si>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</si>
  <si>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高知県南国市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</si>
  <si>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</si>
  <si>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</si>
  <si>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</si>
  <si>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</si>
  <si>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</si>
  <si>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</si>
  <si>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</si>
  <si>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</si>
  <si>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</si>
  <si>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</si>
  <si>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</si>
  <si>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</si>
  <si>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</si>
  <si>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</si>
  <si>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</si>
  <si>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</si>
  <si>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</si>
  <si>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</si>
  <si>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</si>
  <si>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</si>
  <si>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</si>
  <si>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</si>
  <si>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</si>
  <si>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</si>
  <si>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</si>
  <si>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</si>
  <si>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</si>
  <si>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</si>
  <si>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</si>
  <si>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</si>
  <si>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</si>
  <si>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</si>
  <si>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</si>
  <si>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</si>
  <si>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</si>
  <si>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</si>
  <si>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</si>
  <si>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</si>
  <si>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</si>
  <si>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</si>
  <si>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下水道事業特別会計</t>
    <phoneticPr fontId="5"/>
  </si>
  <si>
    <t>農業集落排水事業特別会計</t>
    <phoneticPr fontId="5"/>
  </si>
  <si>
    <t>法非適用企業</t>
    <phoneticPr fontId="5"/>
  </si>
  <si>
    <t>企業団地造成事業特別会計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</si>
  <si>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</si>
  <si>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</si>
  <si>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</si>
  <si>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</si>
  <si>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</si>
  <si>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</si>
  <si>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</si>
  <si>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</si>
  <si>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</si>
  <si>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</si>
  <si>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</si>
  <si>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</si>
  <si>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</si>
  <si>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</si>
  <si>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</si>
  <si>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</si>
  <si>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</si>
  <si>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</si>
  <si>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</si>
  <si>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</si>
  <si>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</si>
  <si>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</si>
  <si>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</si>
  <si>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</si>
  <si>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</si>
  <si>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</si>
  <si>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</si>
  <si>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</si>
  <si>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</si>
  <si>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</si>
  <si>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</si>
  <si>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</si>
  <si>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</si>
  <si>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</si>
  <si>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</si>
  <si>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</si>
  <si>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</si>
  <si>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</si>
  <si>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</si>
  <si>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</si>
  <si>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</si>
  <si>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</si>
  <si>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</si>
  <si>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</si>
  <si>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</si>
  <si>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</si>
  <si>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</si>
  <si>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</si>
  <si>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</si>
  <si>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</si>
  <si>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</si>
  <si>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</si>
  <si>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</si>
  <si>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</si>
  <si>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</si>
  <si>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</si>
  <si>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</si>
  <si>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</si>
  <si>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</si>
  <si>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</si>
  <si>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</si>
  <si>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</si>
  <si>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</si>
  <si>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</si>
  <si>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</si>
  <si>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</si>
  <si>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</si>
  <si>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</si>
  <si>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</si>
  <si>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</si>
  <si>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</si>
  <si>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</si>
  <si>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</si>
  <si>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</si>
  <si>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</si>
  <si>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</si>
  <si>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</si>
  <si>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</si>
  <si>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</si>
  <si>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</si>
  <si>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</si>
  <si>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</si>
  <si>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</si>
  <si>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</si>
  <si>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</si>
  <si>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</si>
  <si>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</si>
  <si>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</si>
  <si>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</si>
  <si>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</si>
  <si>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</si>
  <si>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</si>
  <si>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</si>
  <si>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</si>
  <si>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</si>
  <si>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</si>
  <si>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</si>
  <si>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</si>
  <si>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</si>
  <si>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</si>
  <si>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</si>
  <si>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</si>
  <si>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</si>
  <si>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</si>
  <si>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</si>
  <si>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</si>
  <si>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</si>
  <si>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</si>
  <si>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</si>
  <si>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</si>
  <si>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</si>
  <si>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</si>
  <si>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</si>
  <si>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</si>
  <si>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</si>
  <si>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</si>
  <si>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</si>
  <si>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</si>
  <si>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</si>
  <si>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</si>
  <si>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</si>
  <si>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</si>
  <si>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</si>
  <si>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</si>
  <si>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</si>
  <si>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</si>
  <si>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</si>
  <si>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</si>
  <si>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</si>
  <si>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</si>
  <si>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</si>
  <si>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</si>
  <si>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</si>
  <si>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</si>
  <si>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</si>
  <si>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</si>
  <si>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</si>
  <si>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</si>
  <si>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</si>
  <si>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</si>
  <si>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</si>
  <si>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</si>
  <si>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</si>
  <si>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</si>
  <si>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</si>
  <si>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1.40</t>
  </si>
  <si>
    <t>▲ 3.64</t>
  </si>
  <si>
    <t>▲ 0.46</t>
  </si>
  <si>
    <t>▲ 6.27</t>
  </si>
  <si>
    <t>水道事業会計</t>
  </si>
  <si>
    <t>一般会計</t>
  </si>
  <si>
    <t>介護保険特別会計</t>
  </si>
  <si>
    <t>下水道事業特別会計</t>
  </si>
  <si>
    <t>後期高齢者医療保険特別会計</t>
  </si>
  <si>
    <t>土地取得事業特別会計</t>
  </si>
  <si>
    <t>住宅新築資金等貸付事業特別会計</t>
  </si>
  <si>
    <t>国民健康保険特別会計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</si>
  <si>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</si>
  <si>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</si>
  <si>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</si>
  <si>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</si>
  <si>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</si>
  <si>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</si>
  <si>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</si>
  <si>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</si>
  <si>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地域福祉基金</t>
    <rPh sb="0" eb="2">
      <t>チイキ</t>
    </rPh>
    <rPh sb="2" eb="4">
      <t>フクシ</t>
    </rPh>
    <rPh sb="4" eb="6">
      <t>キキン</t>
    </rPh>
    <phoneticPr fontId="5"/>
  </si>
  <si>
    <t>ふるさと応援基金</t>
    <rPh sb="4" eb="6">
      <t>オウエン</t>
    </rPh>
    <rPh sb="6" eb="8">
      <t>キキン</t>
    </rPh>
    <phoneticPr fontId="5"/>
  </si>
  <si>
    <t>防災対策加速化基金</t>
    <rPh sb="0" eb="2">
      <t>ボウサイ</t>
    </rPh>
    <rPh sb="2" eb="4">
      <t>タイサク</t>
    </rPh>
    <rPh sb="4" eb="7">
      <t>カソクカ</t>
    </rPh>
    <rPh sb="7" eb="9">
      <t>キキン</t>
    </rPh>
    <phoneticPr fontId="5"/>
  </si>
  <si>
    <t>退職手当基金</t>
    <rPh sb="0" eb="2">
      <t>タイショク</t>
    </rPh>
    <rPh sb="2" eb="4">
      <t>テアテ</t>
    </rPh>
    <rPh sb="4" eb="6">
      <t>キキン</t>
    </rPh>
    <phoneticPr fontId="5"/>
  </si>
  <si>
    <t>庁舎建設・整備基金</t>
    <rPh sb="0" eb="2">
      <t>チョウシャ</t>
    </rPh>
    <rPh sb="2" eb="4">
      <t>ケンセツ</t>
    </rPh>
    <rPh sb="5" eb="7">
      <t>セイビ</t>
    </rPh>
    <rPh sb="7" eb="9">
      <t>キキン</t>
    </rPh>
    <phoneticPr fontId="5"/>
  </si>
  <si>
    <t>-</t>
    <phoneticPr fontId="2"/>
  </si>
  <si>
    <t>香美郡殖林組合</t>
    <rPh sb="0" eb="3">
      <t>カミグン</t>
    </rPh>
    <rPh sb="3" eb="4">
      <t>ショク</t>
    </rPh>
    <rPh sb="4" eb="5">
      <t>ハヤシ</t>
    </rPh>
    <rPh sb="5" eb="7">
      <t>クミアイ</t>
    </rPh>
    <phoneticPr fontId="2"/>
  </si>
  <si>
    <t>南国市土地開発公社</t>
    <rPh sb="0" eb="3">
      <t>ナンコクシ</t>
    </rPh>
    <rPh sb="3" eb="5">
      <t>トチ</t>
    </rPh>
    <rPh sb="5" eb="7">
      <t>カイハツ</t>
    </rPh>
    <rPh sb="7" eb="9">
      <t>コウシャ</t>
    </rPh>
    <phoneticPr fontId="2"/>
  </si>
  <si>
    <t>株式会社　道の駅南国</t>
    <rPh sb="0" eb="4">
      <t>カブシキガイシャ</t>
    </rPh>
    <rPh sb="5" eb="6">
      <t>ミチ</t>
    </rPh>
    <rPh sb="7" eb="8">
      <t>エキ</t>
    </rPh>
    <rPh sb="8" eb="10">
      <t>ナンコク</t>
    </rPh>
    <phoneticPr fontId="2"/>
  </si>
  <si>
    <t>土佐くろしお鉄道株式会社</t>
    <rPh sb="0" eb="2">
      <t>トサ</t>
    </rPh>
    <rPh sb="6" eb="8">
      <t>テツドウ</t>
    </rPh>
    <rPh sb="8" eb="12">
      <t>カブシキガイシャ</t>
    </rPh>
    <phoneticPr fontId="2"/>
  </si>
  <si>
    <t>香南斎場組合</t>
    <rPh sb="0" eb="2">
      <t>コウナン</t>
    </rPh>
    <rPh sb="2" eb="4">
      <t>サイジョウ</t>
    </rPh>
    <rPh sb="4" eb="6">
      <t>クミアイ</t>
    </rPh>
    <phoneticPr fontId="2"/>
  </si>
  <si>
    <t>香南清掃組合</t>
    <rPh sb="0" eb="6">
      <t>コウナンセイソウクミアイ</t>
    </rPh>
    <phoneticPr fontId="2"/>
  </si>
  <si>
    <t>高知県広域食肉センター事務組合</t>
    <rPh sb="0" eb="3">
      <t>コウチケン</t>
    </rPh>
    <rPh sb="3" eb="5">
      <t>コウイキ</t>
    </rPh>
    <rPh sb="5" eb="7">
      <t>ショクニク</t>
    </rPh>
    <rPh sb="11" eb="13">
      <t>ジム</t>
    </rPh>
    <rPh sb="13" eb="15">
      <t>クミアイ</t>
    </rPh>
    <phoneticPr fontId="2"/>
  </si>
  <si>
    <t>こうち人づくり広域連合</t>
    <rPh sb="3" eb="4">
      <t>ヒト</t>
    </rPh>
    <rPh sb="7" eb="9">
      <t>コウイキ</t>
    </rPh>
    <rPh sb="9" eb="11">
      <t>レンゴウ</t>
    </rPh>
    <phoneticPr fontId="2"/>
  </si>
  <si>
    <t>高知県市町村総合事務組合　一般会計</t>
    <rPh sb="0" eb="3">
      <t>コウチケン</t>
    </rPh>
    <rPh sb="3" eb="6">
      <t>シチョウソン</t>
    </rPh>
    <rPh sb="6" eb="12">
      <t>ソウゴウジムクミアイ</t>
    </rPh>
    <rPh sb="13" eb="15">
      <t>イッパン</t>
    </rPh>
    <rPh sb="15" eb="17">
      <t>カイケイ</t>
    </rPh>
    <phoneticPr fontId="2"/>
  </si>
  <si>
    <t>高知県市町村総合事務組合　交通災害共済事業特別会計</t>
    <rPh sb="0" eb="3">
      <t>コウチケン</t>
    </rPh>
    <rPh sb="3" eb="6">
      <t>シチョウソン</t>
    </rPh>
    <rPh sb="6" eb="12">
      <t>ソウゴウジムクミアイ</t>
    </rPh>
    <rPh sb="13" eb="15">
      <t>コウツウ</t>
    </rPh>
    <rPh sb="15" eb="17">
      <t>サイガイ</t>
    </rPh>
    <rPh sb="17" eb="19">
      <t>キョウサイ</t>
    </rPh>
    <rPh sb="19" eb="21">
      <t>ジギョウ</t>
    </rPh>
    <rPh sb="21" eb="23">
      <t>トクベツ</t>
    </rPh>
    <rPh sb="23" eb="25">
      <t>カイケイ</t>
    </rPh>
    <phoneticPr fontId="2"/>
  </si>
  <si>
    <t>高知県後期高齢者医療広域連合　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</si>
  <si>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高知県後期高齢者医療広域連合　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2"/>
  </si>
  <si>
    <t>南国・香南・香美租税債権管理機構</t>
    <rPh sb="0" eb="2">
      <t>ナンゴク</t>
    </rPh>
    <rPh sb="3" eb="5">
      <t>コウナン</t>
    </rPh>
    <rPh sb="6" eb="8">
      <t>カミ</t>
    </rPh>
    <rPh sb="8" eb="10">
      <t>ソゼイ</t>
    </rPh>
    <rPh sb="10" eb="12">
      <t>サイケン</t>
    </rPh>
    <rPh sb="12" eb="14">
      <t>カンリ</t>
    </rPh>
    <rPh sb="14" eb="16">
      <t>キコウ</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</si>
  <si>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</si>
  <si>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</si>
  <si>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</si>
  <si>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</si>
  <si>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</si>
  <si>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</si>
  <si>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</si>
  <si>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</si>
  <si>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</si>
  <si>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</si>
  <si>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</si>
  <si>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平成27年度から類似団体と比較して低い水準となり、近年横ばいとなっているが、将来負担比率は平成28年度から類似団体と比較して高い水準となっている。将来負担比率が上昇している主な要因としては、南海トラフ地震対策の津波避難タワー等の建設や香南清掃組合のごみ処理施設の建設に係る地方債を発行したことが考えられる。これらの地方債の償還は平成27年度から始まり、実質公債費比率も上昇していくことが考えられる。
　また現在、都市再生整備事業や土地区画整理事業など大型の普通建設事業が進行しており、これまで以上に公債費の適正化に取り組んでいく必要がある。</t>
    <phoneticPr fontId="5"/>
  </si>
  <si>
    <t>実質公債費比率</t>
    <phoneticPr fontId="5"/>
  </si>
  <si>
    <t>南海トラフ地震対策の津波避難タワー等の建設や香南清掃組合のごみ処理施設の建設に係る地方債の発行により、将来負担比率は平成28年度から類似団体を上回った。平成30年度・令和元年度においては一時的に若干減少しているものの、今後も都市再生整備事業や土地区画整理事業等に係る普通建設事業費の急増が見込まれていることから、将来負担比率の増加傾向は当面続くものと考えられる。
　有形固定資産減価償却率は類似団体よりやや低い水準にあるが、保育所等の子育て関連施設など老朽化が進んでいく施設も多く、個別施設計画に基づき老朽化対策に計画的に取り組んでいく。</t>
    <rPh sb="76" eb="78">
      <t>ヘイセイ</t>
    </rPh>
    <rPh sb="80" eb="82">
      <t>ネンド</t>
    </rPh>
    <rPh sb="83" eb="85">
      <t>レイワ</t>
    </rPh>
    <rPh sb="85" eb="87">
      <t>ガンネン</t>
    </rPh>
    <rPh sb="87" eb="88">
      <t>ド</t>
    </rPh>
    <rPh sb="93" eb="96">
      <t>イチジテキ</t>
    </rPh>
    <rPh sb="97" eb="99">
      <t>ジャッカン</t>
    </rPh>
    <rPh sb="99" eb="101">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</si>
</sst>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1023-49A8-8263-CBF7161646B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49611</c:v>
                </c:pt>
                <c:pt idx="1">
                  <c:v>79134</c:v>
                </c:pt>
                <c:pt idx="2">
                  <c:v>53547</c:v>
                </c:pt>
                <c:pt idx="3">
                  <c:v>59380</c:v>
                </c:pt>
                <c:pt idx="4">
                  <c:v>71210</c:v>
                </c:pt>
              </c:numCache>
            </c:numRef>
          </c:val>
          <c:smooth val="0"/>
          <c:extLst>
            <c:ext xmlns:c16="http://schemas.microsoft.com/office/drawing/2014/chart" uri="{C3380CC4-5D6E-409C-BE32-E72D297353CC}">
              <c16:uniqueId val="{00000001-1023-49A8-8263-CBF7161646B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4.8</c:v>
                </c:pt>
                <c:pt idx="1">
                  <c:v>5.24</c:v>
                </c:pt>
                <c:pt idx="2">
                  <c:v>5.66</c:v>
                </c:pt>
                <c:pt idx="3">
                  <c:v>6.95</c:v>
                </c:pt>
                <c:pt idx="4">
                  <c:v>3.19</c:v>
                </c:pt>
              </c:numCache>
            </c:numRef>
          </c:val>
          <c:extLst>
            <c:ext xmlns:c16="http://schemas.microsoft.com/office/drawing/2014/chart" uri="{C3380CC4-5D6E-409C-BE32-E72D297353CC}">
              <c16:uniqueId val="{00000000-147E-4180-8BAE-99BDE81508A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21.34</c:v>
                </c:pt>
                <c:pt idx="1">
                  <c:v>22.01</c:v>
                </c:pt>
                <c:pt idx="2">
                  <c:v>20.57</c:v>
                </c:pt>
                <c:pt idx="3">
                  <c:v>21.4</c:v>
                </c:pt>
                <c:pt idx="4">
                  <c:v>21.81</c:v>
                </c:pt>
              </c:numCache>
            </c:numRef>
          </c:val>
          <c:extLst>
            <c:ext xmlns:c16="http://schemas.microsoft.com/office/drawing/2014/chart" uri="{C3380CC4-5D6E-409C-BE32-E72D297353CC}">
              <c16:uniqueId val="{00000001-147E-4180-8BAE-99BDE81508A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0.82</c:v>
                </c:pt>
                <c:pt idx="1">
                  <c:v>-1.4</c:v>
                </c:pt>
                <c:pt idx="2">
                  <c:v>-3.64</c:v>
                </c:pt>
                <c:pt idx="3">
                  <c:v>-0.46</c:v>
                </c:pt>
                <c:pt idx="4">
                  <c:v>-6.27</c:v>
                </c:pt>
              </c:numCache>
            </c:numRef>
          </c:val>
          <c:smooth val="0"/>
          <c:extLst>
            <c:ext xmlns:c16="http://schemas.microsoft.com/office/drawing/2014/chart" uri="{C3380CC4-5D6E-409C-BE32-E72D297353CC}">
              <c16:uniqueId val="{00000002-147E-4180-8BAE-99BDE81508A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C78-4DB0-B966-E72C0F4108C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C78-4DB0-B966-E72C0F4108C2}"/>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1.75</c:v>
                </c:pt>
                <c:pt idx="6">
                  <c:v>#N/A</c:v>
                </c:pt>
                <c:pt idx="7">
                  <c:v>1.07</c:v>
                </c:pt>
                <c:pt idx="8">
                  <c:v>#N/A</c:v>
                </c:pt>
                <c:pt idx="9">
                  <c:v>0</c:v>
                </c:pt>
              </c:numCache>
            </c:numRef>
          </c:val>
          <c:extLst>
            <c:ext xmlns:c16="http://schemas.microsoft.com/office/drawing/2014/chart" uri="{C3380CC4-5D6E-409C-BE32-E72D297353CC}">
              <c16:uniqueId val="{00000002-9C78-4DB0-B966-E72C0F4108C2}"/>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0.32</c:v>
                </c:pt>
                <c:pt idx="2">
                  <c:v>#N/A</c:v>
                </c:pt>
                <c:pt idx="3">
                  <c:v>0.26</c:v>
                </c:pt>
                <c:pt idx="4">
                  <c:v>#N/A</c:v>
                </c:pt>
                <c:pt idx="5">
                  <c:v>0.19</c:v>
                </c:pt>
                <c:pt idx="6">
                  <c:v>#N/A</c:v>
                </c:pt>
                <c:pt idx="7">
                  <c:v>0.17</c:v>
                </c:pt>
                <c:pt idx="8">
                  <c:v>#N/A</c:v>
                </c:pt>
                <c:pt idx="9">
                  <c:v>0.2</c:v>
                </c:pt>
              </c:numCache>
            </c:numRef>
          </c:val>
          <c:extLst>
            <c:ext xmlns:c16="http://schemas.microsoft.com/office/drawing/2014/chart" uri="{C3380CC4-5D6E-409C-BE32-E72D297353CC}">
              <c16:uniqueId val="{00000003-9C78-4DB0-B966-E72C0F4108C2}"/>
            </c:ext>
          </c:extLst>
        </c:ser>
        <c:ser>
          <c:idx val="4"/>
          <c:order val="4"/>
          <c:tx>
            <c:strRef>
              <c:f>データシート!$A$31</c:f>
              <c:strCache>
                <c:ptCount val="1"/>
                <c:pt idx="0">
                  <c:v>土地取得事業特別会計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c:v>
                </c:pt>
                <c:pt idx="2">
                  <c:v>#N/A</c:v>
                </c:pt>
                <c:pt idx="3">
                  <c:v>0.31</c:v>
                </c:pt>
                <c:pt idx="4">
                  <c:v>#N/A</c:v>
                </c:pt>
                <c:pt idx="5">
                  <c:v>0.31</c:v>
                </c:pt>
                <c:pt idx="6">
                  <c:v>#N/A</c:v>
                </c:pt>
                <c:pt idx="7">
                  <c:v>0.31</c:v>
                </c:pt>
                <c:pt idx="8">
                  <c:v>#N/A</c:v>
                </c:pt>
                <c:pt idx="9">
                  <c:v>0.31</c:v>
                </c:pt>
              </c:numCache>
            </c:numRef>
          </c:val>
          <c:extLst>
            <c:ext xmlns:c16="http://schemas.microsoft.com/office/drawing/2014/chart" uri="{C3380CC4-5D6E-409C-BE32-E72D297353CC}">
              <c16:uniqueId val="{00000004-9C78-4DB0-B966-E72C0F4108C2}"/>
            </c:ext>
          </c:extLst>
        </c:ser>
        <c:ser>
          <c:idx val="5"/>
          <c:order val="5"/>
          <c:tx>
            <c:strRef>
              <c:f>データシート!$A$32</c:f>
              <c:strCache>
                <c:ptCount val="1"/>
                <c:pt idx="0">
                  <c:v>後期高齢者医療保険特別会計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0.24</c:v>
                </c:pt>
                <c:pt idx="2">
                  <c:v>#N/A</c:v>
                </c:pt>
                <c:pt idx="3">
                  <c:v>0.32</c:v>
                </c:pt>
                <c:pt idx="4">
                  <c:v>#N/A</c:v>
                </c:pt>
                <c:pt idx="5">
                  <c:v>0.31</c:v>
                </c:pt>
                <c:pt idx="6">
                  <c:v>#N/A</c:v>
                </c:pt>
                <c:pt idx="7">
                  <c:v>0.36</c:v>
                </c:pt>
                <c:pt idx="8">
                  <c:v>#N/A</c:v>
                </c:pt>
                <c:pt idx="9">
                  <c:v>0.36</c:v>
                </c:pt>
              </c:numCache>
            </c:numRef>
          </c:val>
          <c:extLst>
            <c:ext xmlns:c16="http://schemas.microsoft.com/office/drawing/2014/chart" uri="{C3380CC4-5D6E-409C-BE32-E72D297353CC}">
              <c16:uniqueId val="{00000005-9C78-4DB0-B966-E72C0F4108C2}"/>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0.1</c:v>
                </c:pt>
                <c:pt idx="4">
                  <c:v>#N/A</c:v>
                </c:pt>
                <c:pt idx="5">
                  <c:v>1.35</c:v>
                </c:pt>
                <c:pt idx="6">
                  <c:v>#N/A</c:v>
                </c:pt>
                <c:pt idx="7">
                  <c:v>1.76</c:v>
                </c:pt>
                <c:pt idx="8">
                  <c:v>#N/A</c:v>
                </c:pt>
                <c:pt idx="9">
                  <c:v>1.43</c:v>
                </c:pt>
              </c:numCache>
            </c:numRef>
          </c:val>
          <c:extLst>
            <c:ext xmlns:c16="http://schemas.microsoft.com/office/drawing/2014/chart" uri="{C3380CC4-5D6E-409C-BE32-E72D297353CC}">
              <c16:uniqueId val="{00000006-9C78-4DB0-B966-E72C0F4108C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1.1599999999999999</c:v>
                </c:pt>
                <c:pt idx="2">
                  <c:v>#N/A</c:v>
                </c:pt>
                <c:pt idx="3">
                  <c:v>1.55</c:v>
                </c:pt>
                <c:pt idx="4">
                  <c:v>#N/A</c:v>
                </c:pt>
                <c:pt idx="5">
                  <c:v>1.64</c:v>
                </c:pt>
                <c:pt idx="6">
                  <c:v>#N/A</c:v>
                </c:pt>
                <c:pt idx="7">
                  <c:v>1.26</c:v>
                </c:pt>
                <c:pt idx="8">
                  <c:v>#N/A</c:v>
                </c:pt>
                <c:pt idx="9">
                  <c:v>1.85</c:v>
                </c:pt>
              </c:numCache>
            </c:numRef>
          </c:val>
          <c:extLst>
            <c:ext xmlns:c16="http://schemas.microsoft.com/office/drawing/2014/chart" uri="{C3380CC4-5D6E-409C-BE32-E72D297353CC}">
              <c16:uniqueId val="{00000007-9C78-4DB0-B966-E72C0F4108C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4.16</c:v>
                </c:pt>
                <c:pt idx="2">
                  <c:v>#N/A</c:v>
                </c:pt>
                <c:pt idx="3">
                  <c:v>4.66</c:v>
                </c:pt>
                <c:pt idx="4">
                  <c:v>#N/A</c:v>
                </c:pt>
                <c:pt idx="5">
                  <c:v>5.15</c:v>
                </c:pt>
                <c:pt idx="6">
                  <c:v>#N/A</c:v>
                </c:pt>
                <c:pt idx="7">
                  <c:v>6.46</c:v>
                </c:pt>
                <c:pt idx="8">
                  <c:v>#N/A</c:v>
                </c:pt>
                <c:pt idx="9">
                  <c:v>2.66</c:v>
                </c:pt>
              </c:numCache>
            </c:numRef>
          </c:val>
          <c:extLst>
            <c:ext xmlns:c16="http://schemas.microsoft.com/office/drawing/2014/chart" uri="{C3380CC4-5D6E-409C-BE32-E72D297353CC}">
              <c16:uniqueId val="{00000008-9C78-4DB0-B966-E72C0F4108C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4.53</c:v>
                </c:pt>
                <c:pt idx="2">
                  <c:v>#N/A</c:v>
                </c:pt>
                <c:pt idx="3">
                  <c:v>3.96</c:v>
                </c:pt>
                <c:pt idx="4">
                  <c:v>#N/A</c:v>
                </c:pt>
                <c:pt idx="5">
                  <c:v>4.2699999999999996</c:v>
                </c:pt>
                <c:pt idx="6">
                  <c:v>#N/A</c:v>
                </c:pt>
                <c:pt idx="7">
                  <c:v>4.5199999999999996</c:v>
                </c:pt>
                <c:pt idx="8">
                  <c:v>#N/A</c:v>
                </c:pt>
                <c:pt idx="9">
                  <c:v>4.6100000000000003</c:v>
                </c:pt>
              </c:numCache>
            </c:numRef>
          </c:val>
          <c:extLst>
            <c:ext xmlns:c16="http://schemas.microsoft.com/office/drawing/2014/chart" uri="{C3380CC4-5D6E-409C-BE32-E72D297353CC}">
              <c16:uniqueId val="{00000009-9C78-4DB0-B966-E72C0F4108C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1723</c:v>
                </c:pt>
                <c:pt idx="5">
                  <c:v>1635</c:v>
                </c:pt>
                <c:pt idx="8">
                  <c:v>1509</c:v>
                </c:pt>
                <c:pt idx="11">
                  <c:v>1458</c:v>
                </c:pt>
                <c:pt idx="14">
                  <c:v>1507</c:v>
                </c:pt>
              </c:numCache>
            </c:numRef>
          </c:val>
          <c:extLst>
            <c:ext xmlns:c16="http://schemas.microsoft.com/office/drawing/2014/chart" uri="{C3380CC4-5D6E-409C-BE32-E72D297353CC}">
              <c16:uniqueId val="{00000000-1744-4324-8DCD-E7E7B2BBC4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744-4324-8DCD-E7E7B2BBC4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14</c:v>
                </c:pt>
                <c:pt idx="3">
                  <c:v>15</c:v>
                </c:pt>
                <c:pt idx="6">
                  <c:v>15</c:v>
                </c:pt>
                <c:pt idx="9">
                  <c:v>15</c:v>
                </c:pt>
                <c:pt idx="12">
                  <c:v>15</c:v>
                </c:pt>
              </c:numCache>
            </c:numRef>
          </c:val>
          <c:extLst>
            <c:ext xmlns:c16="http://schemas.microsoft.com/office/drawing/2014/chart" uri="{C3380CC4-5D6E-409C-BE32-E72D297353CC}">
              <c16:uniqueId val="{00000002-1744-4324-8DCD-E7E7B2BBC4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50</c:v>
                </c:pt>
                <c:pt idx="3">
                  <c:v>3</c:v>
                </c:pt>
                <c:pt idx="6">
                  <c:v>3</c:v>
                </c:pt>
                <c:pt idx="9">
                  <c:v>5</c:v>
                </c:pt>
                <c:pt idx="12">
                  <c:v>79</c:v>
                </c:pt>
              </c:numCache>
            </c:numRef>
          </c:val>
          <c:extLst>
            <c:ext xmlns:c16="http://schemas.microsoft.com/office/drawing/2014/chart" uri="{C3380CC4-5D6E-409C-BE32-E72D297353CC}">
              <c16:uniqueId val="{00000003-1744-4324-8DCD-E7E7B2BBC4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359</c:v>
                </c:pt>
                <c:pt idx="3">
                  <c:v>344</c:v>
                </c:pt>
                <c:pt idx="6">
                  <c:v>336</c:v>
                </c:pt>
                <c:pt idx="9">
                  <c:v>324</c:v>
                </c:pt>
                <c:pt idx="12">
                  <c:v>287</c:v>
                </c:pt>
              </c:numCache>
            </c:numRef>
          </c:val>
          <c:extLst>
            <c:ext xmlns:c16="http://schemas.microsoft.com/office/drawing/2014/chart" uri="{C3380CC4-5D6E-409C-BE32-E72D297353CC}">
              <c16:uniqueId val="{00000004-1744-4324-8DCD-E7E7B2BBC4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44-4324-8DCD-E7E7B2BBC4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744-4324-8DCD-E7E7B2BBC4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2015</c:v>
                </c:pt>
                <c:pt idx="3">
                  <c:v>1997</c:v>
                </c:pt>
                <c:pt idx="6">
                  <c:v>1896</c:v>
                </c:pt>
                <c:pt idx="9">
                  <c:v>1772</c:v>
                </c:pt>
                <c:pt idx="12">
                  <c:v>1866</c:v>
                </c:pt>
              </c:numCache>
            </c:numRef>
          </c:val>
          <c:extLst>
            <c:ext xmlns:c16="http://schemas.microsoft.com/office/drawing/2014/chart" uri="{C3380CC4-5D6E-409C-BE32-E72D297353CC}">
              <c16:uniqueId val="{00000007-1744-4324-8DCD-E7E7B2BBC40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715</c:v>
                </c:pt>
                <c:pt idx="2">
                  <c:v>#N/A</c:v>
                </c:pt>
                <c:pt idx="3">
                  <c:v>#N/A</c:v>
                </c:pt>
                <c:pt idx="4">
                  <c:v>724</c:v>
                </c:pt>
                <c:pt idx="5">
                  <c:v>#N/A</c:v>
                </c:pt>
                <c:pt idx="6">
                  <c:v>#N/A</c:v>
                </c:pt>
                <c:pt idx="7">
                  <c:v>741</c:v>
                </c:pt>
                <c:pt idx="8">
                  <c:v>#N/A</c:v>
                </c:pt>
                <c:pt idx="9">
                  <c:v>#N/A</c:v>
                </c:pt>
                <c:pt idx="10">
                  <c:v>658</c:v>
                </c:pt>
                <c:pt idx="11">
                  <c:v>#N/A</c:v>
                </c:pt>
                <c:pt idx="12">
                  <c:v>#N/A</c:v>
                </c:pt>
                <c:pt idx="13">
                  <c:v>740</c:v>
                </c:pt>
                <c:pt idx="14">
                  <c:v>#N/A</c:v>
                </c:pt>
              </c:numCache>
            </c:numRef>
          </c:val>
          <c:smooth val="0"/>
          <c:extLst>
            <c:ext xmlns:c16="http://schemas.microsoft.com/office/drawing/2014/chart" uri="{C3380CC4-5D6E-409C-BE32-E72D297353CC}">
              <c16:uniqueId val="{00000008-1744-4324-8DCD-E7E7B2BBC40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15602</c:v>
                </c:pt>
                <c:pt idx="5">
                  <c:v>16003</c:v>
                </c:pt>
                <c:pt idx="8">
                  <c:v>16035</c:v>
                </c:pt>
                <c:pt idx="11">
                  <c:v>16274</c:v>
                </c:pt>
                <c:pt idx="14">
                  <c:v>17123</c:v>
                </c:pt>
              </c:numCache>
            </c:numRef>
          </c:val>
          <c:extLst>
            <c:ext xmlns:c16="http://schemas.microsoft.com/office/drawing/2014/chart" uri="{C3380CC4-5D6E-409C-BE32-E72D297353CC}">
              <c16:uniqueId val="{00000000-BAB4-4B40-9028-43CC979C935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344</c:v>
                </c:pt>
                <c:pt idx="5">
                  <c:v>293</c:v>
                </c:pt>
                <c:pt idx="8">
                  <c:v>251</c:v>
                </c:pt>
                <c:pt idx="11">
                  <c:v>256</c:v>
                </c:pt>
                <c:pt idx="14">
                  <c:v>235</c:v>
                </c:pt>
              </c:numCache>
            </c:numRef>
          </c:val>
          <c:extLst>
            <c:ext xmlns:c16="http://schemas.microsoft.com/office/drawing/2014/chart" uri="{C3380CC4-5D6E-409C-BE32-E72D297353CC}">
              <c16:uniqueId val="{00000001-BAB4-4B40-9028-43CC979C935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4900</c:v>
                </c:pt>
                <c:pt idx="5">
                  <c:v>5008</c:v>
                </c:pt>
                <c:pt idx="8">
                  <c:v>4795</c:v>
                </c:pt>
                <c:pt idx="11">
                  <c:v>4944</c:v>
                </c:pt>
                <c:pt idx="14">
                  <c:v>4518</c:v>
                </c:pt>
              </c:numCache>
            </c:numRef>
          </c:val>
          <c:extLst>
            <c:ext xmlns:c16="http://schemas.microsoft.com/office/drawing/2014/chart" uri="{C3380CC4-5D6E-409C-BE32-E72D297353CC}">
              <c16:uniqueId val="{00000002-BAB4-4B40-9028-43CC979C935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B4-4B40-9028-43CC979C935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AB4-4B40-9028-43CC979C935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B4-4B40-9028-43CC979C935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3048</c:v>
                </c:pt>
                <c:pt idx="3">
                  <c:v>3030</c:v>
                </c:pt>
                <c:pt idx="6">
                  <c:v>2724</c:v>
                </c:pt>
                <c:pt idx="9">
                  <c:v>2675</c:v>
                </c:pt>
                <c:pt idx="12">
                  <c:v>2664</c:v>
                </c:pt>
              </c:numCache>
            </c:numRef>
          </c:val>
          <c:extLst>
            <c:ext xmlns:c16="http://schemas.microsoft.com/office/drawing/2014/chart" uri="{C3380CC4-5D6E-409C-BE32-E72D297353CC}">
              <c16:uniqueId val="{00000006-BAB4-4B40-9028-43CC979C935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876</c:v>
                </c:pt>
                <c:pt idx="3">
                  <c:v>2225</c:v>
                </c:pt>
                <c:pt idx="6">
                  <c:v>2230</c:v>
                </c:pt>
                <c:pt idx="9">
                  <c:v>2228</c:v>
                </c:pt>
                <c:pt idx="12">
                  <c:v>2144</c:v>
                </c:pt>
              </c:numCache>
            </c:numRef>
          </c:val>
          <c:extLst>
            <c:ext xmlns:c16="http://schemas.microsoft.com/office/drawing/2014/chart" uri="{C3380CC4-5D6E-409C-BE32-E72D297353CC}">
              <c16:uniqueId val="{00000007-BAB4-4B40-9028-43CC979C935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3609</c:v>
                </c:pt>
                <c:pt idx="3">
                  <c:v>3495</c:v>
                </c:pt>
                <c:pt idx="6">
                  <c:v>3296</c:v>
                </c:pt>
                <c:pt idx="9">
                  <c:v>3152</c:v>
                </c:pt>
                <c:pt idx="12">
                  <c:v>2939</c:v>
                </c:pt>
              </c:numCache>
            </c:numRef>
          </c:val>
          <c:extLst>
            <c:ext xmlns:c16="http://schemas.microsoft.com/office/drawing/2014/chart" uri="{C3380CC4-5D6E-409C-BE32-E72D297353CC}">
              <c16:uniqueId val="{00000008-BAB4-4B40-9028-43CC979C935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107</c:v>
                </c:pt>
                <c:pt idx="3">
                  <c:v>96</c:v>
                </c:pt>
                <c:pt idx="6">
                  <c:v>82</c:v>
                </c:pt>
                <c:pt idx="9">
                  <c:v>68</c:v>
                </c:pt>
                <c:pt idx="12">
                  <c:v>53</c:v>
                </c:pt>
              </c:numCache>
            </c:numRef>
          </c:val>
          <c:extLst>
            <c:ext xmlns:c16="http://schemas.microsoft.com/office/drawing/2014/chart" uri="{C3380CC4-5D6E-409C-BE32-E72D297353CC}">
              <c16:uniqueId val="{00000009-BAB4-4B40-9028-43CC979C935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18004</c:v>
                </c:pt>
                <c:pt idx="3">
                  <c:v>18515</c:v>
                </c:pt>
                <c:pt idx="6">
                  <c:v>18825</c:v>
                </c:pt>
                <c:pt idx="9">
                  <c:v>19328</c:v>
                </c:pt>
                <c:pt idx="12">
                  <c:v>19838</c:v>
                </c:pt>
              </c:numCache>
            </c:numRef>
          </c:val>
          <c:extLst>
            <c:ext xmlns:c16="http://schemas.microsoft.com/office/drawing/2014/chart" uri="{C3380CC4-5D6E-409C-BE32-E72D297353CC}">
              <c16:uniqueId val="{0000000A-BAB4-4B40-9028-43CC979C935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4799</c:v>
                </c:pt>
                <c:pt idx="2">
                  <c:v>#N/A</c:v>
                </c:pt>
                <c:pt idx="3">
                  <c:v>#N/A</c:v>
                </c:pt>
                <c:pt idx="4">
                  <c:v>6057</c:v>
                </c:pt>
                <c:pt idx="5">
                  <c:v>#N/A</c:v>
                </c:pt>
                <c:pt idx="6">
                  <c:v>#N/A</c:v>
                </c:pt>
                <c:pt idx="7">
                  <c:v>6075</c:v>
                </c:pt>
                <c:pt idx="8">
                  <c:v>#N/A</c:v>
                </c:pt>
                <c:pt idx="9">
                  <c:v>#N/A</c:v>
                </c:pt>
                <c:pt idx="10">
                  <c:v>5977</c:v>
                </c:pt>
                <c:pt idx="11">
                  <c:v>#N/A</c:v>
                </c:pt>
                <c:pt idx="12">
                  <c:v>#N/A</c:v>
                </c:pt>
                <c:pt idx="13">
                  <c:v>5763</c:v>
                </c:pt>
                <c:pt idx="14">
                  <c:v>#N/A</c:v>
                </c:pt>
              </c:numCache>
            </c:numRef>
          </c:val>
          <c:smooth val="0"/>
          <c:extLst>
            <c:ext xmlns:c16="http://schemas.microsoft.com/office/drawing/2014/chart" uri="{C3380CC4-5D6E-409C-BE32-E72D297353CC}">
              <c16:uniqueId val="{0000000B-BAB4-4B40-9028-43CC979C935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2294</c:v>
                </c:pt>
                <c:pt idx="1">
                  <c:v>2389</c:v>
                </c:pt>
                <c:pt idx="2">
                  <c:v>2465</c:v>
                </c:pt>
              </c:numCache>
            </c:numRef>
          </c:val>
          <c:extLst>
            <c:ext xmlns:c16="http://schemas.microsoft.com/office/drawing/2014/chart" uri="{C3380CC4-5D6E-409C-BE32-E72D297353CC}">
              <c16:uniqueId val="{00000000-B305-4C2A-B252-A16324702C4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791</c:v>
                </c:pt>
                <c:pt idx="1">
                  <c:v>794</c:v>
                </c:pt>
                <c:pt idx="2">
                  <c:v>796</c:v>
                </c:pt>
              </c:numCache>
            </c:numRef>
          </c:val>
          <c:extLst>
            <c:ext xmlns:c16="http://schemas.microsoft.com/office/drawing/2014/chart" uri="{C3380CC4-5D6E-409C-BE32-E72D297353CC}">
              <c16:uniqueId val="{00000001-B305-4C2A-B252-A16324702C4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1445</c:v>
                </c:pt>
                <c:pt idx="1">
                  <c:v>1408</c:v>
                </c:pt>
                <c:pt idx="2">
                  <c:v>1546</c:v>
                </c:pt>
              </c:numCache>
            </c:numRef>
          </c:val>
          <c:extLst>
            <c:ext xmlns:c16="http://schemas.microsoft.com/office/drawing/2014/chart" uri="{C3380CC4-5D6E-409C-BE32-E72D297353CC}">
              <c16:uniqueId val="{00000002-B305-4C2A-B252-A16324702C4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{EB51E876-8B97-4265-84EA-5459C88D070E}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08D-455B-9CC6-EE9EE71C155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{31C1DF8F-8019-40E1-BF37-F161DB31A116}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08D-455B-9CC6-EE9EE71C155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{DA328C93-C431-4980-8973-3919A4FB7907}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08D-455B-9CC6-EE9EE71C155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{BAA1FE2D-B238-4AD6-955C-5A13D46FE948}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08D-455B-9CC6-EE9EE71C155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{08C9DF3D-1F8A-446C-AA4B-2C6C8D351D82}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08D-455B-9CC6-EE9EE71C155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{BF0C53FC-B24B-40C5-89C0-5C917A9DD796}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08D-455B-9CC6-EE9EE71C155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{04B2315B-1A6D-4438-AC1E-90AEEF9C6693}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08D-455B-9CC6-EE9EE71C155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{D223B422-101A-4747-8299-FA193270517E}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08D-455B-9CC6-EE9EE71C155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{180C8CB7-7BC4-40A6-8559-03019B54C976}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08D-455B-9CC6-EE9EE71C155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c:v>
                </c:pt>
                <c:pt idx="8">
                  <c:v>52.8</c:v>
                </c:pt>
                <c:pt idx="16">
                  <c:v>56.1</c:v>
                </c:pt>
                <c:pt idx="24">
                  <c:v>55.5</c:v>
                </c:pt>
                <c:pt idx="32">
                  <c:v>57.5</c:v>
                </c:pt>
              </c:numCache>
            </c:numRef>
          </c:xVal>
          <c:yVal>
            <c:numRef>
              <c:f>公会計指標分析・財政指標組合せ分析表!$BP$51:$DC$51</c:f>
              <c:numCache>
                <c:formatCode>#,##0.0;"▲ "#,##0.0</c:formatCode>
                <c:ptCount val="40"/>
                <c:pt idx="0">
                  <c:v>49</c:v>
                </c:pt>
                <c:pt idx="8">
                  <c:v>62.3</c:v>
                </c:pt>
                <c:pt idx="16">
                  <c:v>62.2</c:v>
                </c:pt>
                <c:pt idx="24">
                  <c:v>60.8</c:v>
                </c:pt>
                <c:pt idx="32">
                  <c:v>58.1</c:v>
                </c:pt>
              </c:numCache>
            </c:numRef>
          </c:yVal>
          <c:smooth val="0"/>
          <c:extLst>
            <c:ext xmlns:c16="http://schemas.microsoft.com/office/drawing/2014/chart" uri="{C3380CC4-5D6E-409C-BE32-E72D297353CC}">
              <c16:uniqueId val="{00000009-408D-455B-9CC6-EE9EE71C155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{11AFE71C-B3BA-46D6-8FB2-50AB4949D108}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08D-455B-9CC6-EE9EE71C155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{786BA7D3-5FBA-4D9A-B5DE-A052214EA74A}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08D-455B-9CC6-EE9EE71C155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{21951EC7-8DE1-4493-A820-515EFE97DACF}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08D-455B-9CC6-EE9EE71C155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{37CEEF7F-2829-407B-B8A6-000E3B4338CF}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08D-455B-9CC6-EE9EE71C155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{7F7B301C-FF08-4318-A5E8-49191CC1D2E2}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08D-455B-9CC6-EE9EE71C155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{5B2F4896-2E71-475D-958C-1D57D82A1DCC}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08D-455B-9CC6-EE9EE71C155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{65C2BB9D-936E-42C7-89B6-7C33E061C8E5}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08D-455B-9CC6-EE9EE71C155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{489C39EE-C682-40AE-AA54-1909A81CDC49}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08D-455B-9CC6-EE9EE71C155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{E50A68CB-27CF-481E-BBEB-C13097051050}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08D-455B-9CC6-EE9EE71C15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408D-455B-9CC6-EE9EE71C1550}"/>
            </c:ext>
          </c:extLst>
        </c:ser>
        <c:dLbls>
          <c:showLegendKey val="0"/>
          <c:showVal val="1"/>
          <c:showCatName val="0"/>
          <c:showSerName val="0"/>
          <c:showPercent val="0"/>
          <c:showBubbleSize val="0"/>
        </c:dLbls>
        <c:axId val="46179840"/>
        <c:axId val="46181760"/>
      </c:scatterChart>
      <c:valAx>
        <c:axId val="46179840"/>
        <c:scaling>
          <c:orientation val="minMax"/>
          <c:max val="63"/>
          <c:min val="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5"/>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{3E1B5C21-03BD-4422-A564-087C91CAD3CB}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DE0-4C30-977B-0091EDD5F3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{6E3E3F8A-7AA8-41F8-ABA2-F0AFA01E50A7}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DE0-4C30-977B-0091EDD5F3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{A793DD51-8565-45D2-9177-F38E20BB0AA4}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DE0-4C30-977B-0091EDD5F3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{3B4D2402-C325-4346-A01E-D19A7A130C75}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DE0-4C30-977B-0091EDD5F3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{DE6B2247-4F41-4401-9817-DBDB3BDD0150}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DE0-4C30-977B-0091EDD5F3C6}"/>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{334418EF-AD22-48A3-A9BF-D77875BA8F0E}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DE0-4C30-977B-0091EDD5F3C6}"/>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{0473F2A7-5F3B-4A83-823D-FFF9072F7417}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DE0-4C30-977B-0091EDD5F3C6}"/>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{F2222A51-99A9-42B5-98DE-58C4F52B62A5}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DE0-4C30-977B-0091EDD5F3C6}"/>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{945AA84E-049E-464E-B922-3D00788B5F6F}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DE0-4C30-977B-0091EDD5F3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8.1</c:v>
                </c:pt>
                <c:pt idx="16">
                  <c:v>7.4</c:v>
                </c:pt>
                <c:pt idx="24">
                  <c:v>7.2</c:v>
                </c:pt>
                <c:pt idx="32">
                  <c:v>7.2</c:v>
                </c:pt>
              </c:numCache>
            </c:numRef>
          </c:xVal>
          <c:yVal>
            <c:numRef>
              <c:f>公会計指標分析・財政指標組合せ分析表!$BP$73:$DC$73</c:f>
              <c:numCache>
                <c:formatCode>#,##0.0;"▲ "#,##0.0</c:formatCode>
                <c:ptCount val="40"/>
                <c:pt idx="0">
                  <c:v>49</c:v>
                </c:pt>
                <c:pt idx="8">
                  <c:v>62.3</c:v>
                </c:pt>
                <c:pt idx="16">
                  <c:v>62.2</c:v>
                </c:pt>
                <c:pt idx="24">
                  <c:v>60.8</c:v>
                </c:pt>
                <c:pt idx="32">
                  <c:v>58.1</c:v>
                </c:pt>
              </c:numCache>
            </c:numRef>
          </c:yVal>
          <c:smooth val="0"/>
          <c:extLst>
            <c:ext xmlns:c16="http://schemas.microsoft.com/office/drawing/2014/chart" uri="{C3380CC4-5D6E-409C-BE32-E72D297353CC}">
              <c16:uniqueId val="{00000009-6DE0-4C30-977B-0091EDD5F3C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{D0B0A542-0588-4A6A-AB8E-5653F6673230}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DE0-4C30-977B-0091EDD5F3C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{37395C0A-3620-4842-B8E8-2A638A808B21}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DE0-4C30-977B-0091EDD5F3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{CE6F59A2-DEAC-4EBB-A283-1112883BEDC2}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DE0-4C30-977B-0091EDD5F3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{48030FB0-AA25-476B-BC82-AEE95377844E}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DE0-4C30-977B-0091EDD5F3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{9D20C3A7-DCEC-4477-8872-F3F772F09DD2}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DE0-4C30-977B-0091EDD5F3C6}"/>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{B2F897F4-13BC-47FE-AD30-07A405967AC2}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DE0-4C30-977B-0091EDD5F3C6}"/>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{9D0F63B9-CD0E-435C-9AEE-F5CD147A1230}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DE0-4C30-977B-0091EDD5F3C6}"/>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{C0D7666F-97CE-46A9-A4A0-A1B49C9AF42F}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DE0-4C30-977B-0091EDD5F3C6}"/>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{438435D3-F8D0-4595-A670-9855C5A5E725}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DE0-4C30-977B-0091EDD5F3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6DE0-4C30-977B-0091EDD5F3C6}"/>
            </c:ext>
          </c:extLst>
        </c:ser>
        <c:dLbls>
          <c:showLegendKey val="0"/>
          <c:showVal val="1"/>
          <c:showCatName val="0"/>
          <c:showSerName val="0"/>
          <c:showPercent val="0"/>
          <c:showBubbleSize val="0"/>
        </c:dLbls>
        <c:axId val="84219776"/>
        <c:axId val="84234240"/>
      </c:scatterChart>
      <c:valAx>
        <c:axId val="84219776"/>
        <c:scaling>
          <c:orientation val="minMax"/>
          <c:max val="11"/>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5"/>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高知県南国市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市債発行の抑制を行ってきたことにより、元利償還金が減少してきており、実質公債費比率の分子の規模は小さくなってきている。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都市再生整備事業や圃場整備事業などにより、将来的に分子の増加が予想される。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過去５カ年度において満期一括償還地方債の借入なし。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高知県南国市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地方</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債発行の抑制を行ってきたことにより、地方債の現在高は減少していたが、平成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年度は集中的に津波・地震対策を実施したことや、平成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年度までの小中学校の非構造部材耐震化事業の実施、平成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年度の給食センター建設や平成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以降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の都市再生整備事業及び土地区画整理事業の実施等により、地方債残高は前年度に比べ増加している。また、平成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年度から一部事務組合のゴミ焼却場の建替が本格化したことにより、組合等負担等見込額は大きく増加している。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交付税措置のある市債の発行を優先的に行っていることなどから、基準財政需要額に算入される見込額はある程度高いが、それ以外の充当可能財源については大きく増加する見込みはないので、将来負担比率（分子）の伸びを抑制するためには、計画的な市債発行を行っていく必要が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高知県南国市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財政調整基金は取崩し額に比べ決算積立金額が大きく</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百万円の増、ふるさと応援基金もふるさと寄附金が前年度を上回ったため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百万円の増となっている。また、防災対策加速化基金は取崩しにより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百万円の減となっており、基金全体としては、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基金の使途の明確化</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と今後増大する公債費への対策として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、決算積立で財政調整基金へ積立てるのではなく、特定目的基金に予算積立を行うことを</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検討</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地域福祉基金：市民の保健・福祉サービスの増進を図るために要する経費に充てるための基金</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ふるさと応援基金：市を愛し、応援しようとする個人又は団体から広く寄附金を募り、これを財源とする各種事業の経費に充てるための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防災対策加速化基金：市が行う又は市が負担する防災対策に要する経費等に充てるための基金</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退職手当基金：職員の退職手当の支給に要する経費に充てるための基金</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庁舎建設・整備基金：庁舎の建設及び整備に要する経費に充てるための基金</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防災対策加速化基金の取崩しによ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減及び</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ふるさと寄附金の増に</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よる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百万円の増により、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138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地域福祉基金：今後住民の福祉向上のための事業に対し取崩しを行う。</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ふるさと応援基金：ふるさと寄附金として受け入れたものを</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一度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基金に積み立て、翌年度同額を寄附者の意向にそった事業の経費に充てていく。</a:t>
          </a:r>
          <a:endParaRPr lang="ja-JP" altLang="ja-JP" sz="1400">
            <a:effectLst/>
            <a:latin typeface="ＭＳ ゴシック" panose="020B0609070205080204" pitchFamily="49" charset="-128"/>
            <a:ea typeface="ＭＳ ゴシック" panose="020B0609070205080204" pitchFamily="49" charset="-128"/>
          </a:endParaRPr>
        </a:p>
        <a:p>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地方税等の増により基金取崩し額が減少し、取崩し額に比べ決算積立額が大きくなったことで、基金残高は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災害等への備えのため、過去の実績等を踏まえ、</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億円程度の残高は維持することを目標としている。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基金運用利子を積立てたことにより増加している。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のピークを迎える見込みであり、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年度ごとの実質的な公債費負担を抑制するため基金の活用を検討している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高知県南国市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47,247
46,903
125.30
22,558,731
21,878,045
360,150
11,304,919
19,837,574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やや低い水準にあるが、これは南海トラフ地震対策のため、施設の新設や更新を行ったことが要因として考えられる。しかしながら、老朽化の進む施設が多数あるため、個別施設計画に基づいた施設の維持管理を適切に進めていく。</a:t>
          </a:r>
          <a:endParaRPr lang="ja-JP" altLang="ja-JP">
            <a:effectLst/>
            <a:latin typeface="ＭＳ Ｐゴシック" panose="020B0600070205080204" pitchFamily="50" charset="-128"/>
            <a:ea typeface="ＭＳ Ｐゴシック" panose="020B0600070205080204" pitchFamily="50" charset="-128"/>
          </a:endParaRPr>
        </a:p>
        <a:p>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21516" y="64435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xdr:cNvCxnSpPr/>
      </xdr:nvCxnSpPr>
      <xdr:spPr>
        <a:xfrm flipV="1">
          <a:off x="4206240" y="5249164"/>
          <a:ext cx="1270" cy="107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258945" y="6329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119245" y="632574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xdr:cNvSpPr txBox="1"/>
      </xdr:nvSpPr>
      <xdr:spPr>
        <a:xfrm>
          <a:off x="4258945" y="502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xdr:cNvCxnSpPr/>
      </xdr:nvCxnSpPr>
      <xdr:spPr>
        <a:xfrm>
          <a:off x="4119245" y="524916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xdr:cNvSpPr txBox="1"/>
      </xdr:nvSpPr>
      <xdr:spPr>
        <a:xfrm>
          <a:off x="4258945" y="5659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157345" y="568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xdr:cNvSpPr/>
      </xdr:nvSpPr>
      <xdr:spPr>
        <a:xfrm>
          <a:off x="3537585" y="56532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2867025" y="56295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xdr:cNvSpPr/>
      </xdr:nvSpPr>
      <xdr:spPr>
        <a:xfrm>
          <a:off x="2196465" y="56052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xdr:cNvSpPr/>
      </xdr:nvSpPr>
      <xdr:spPr>
        <a:xfrm>
          <a:off x="1525905" y="54886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139700</xdr:rowOff>
    </xdr:from>
    <xdr:to>
      <xdr:col>23</xdr:col>
      <xdr:colOff>136525</xdr:colOff>
      <xdr:row>29</xdr:row>
      <xdr:rowOff>69850</xdr:rowOff>
    </xdr:to>
    <xdr:sp macro="" textlink="">
      <xdr:nvSpPr>
        <xdr:cNvPr id="79" name="楕円 78"/>
        <xdr:cNvSpPr/>
      </xdr:nvSpPr>
      <xdr:spPr>
        <a:xfrm>
          <a:off x="4157345" y="5588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162577</xdr:rowOff>
    </xdr:from>
    <xdr:ext cx="405111" cy="259045"/>
    <xdr:sp macro="" textlink="">
      <xdr:nvSpPr>
        <xdr:cNvPr id="80" name="有形固定資産減価償却率該当値テキスト"/>
        <xdr:cNvSpPr txBox="1"/>
      </xdr:nvSpPr>
      <xdr:spPr>
        <a:xfrm>
          <a:off x="4258945" y="544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96520</xdr:rowOff>
    </xdr:from>
    <xdr:to>
      <xdr:col>19</xdr:col>
      <xdr:colOff>187325</xdr:colOff>
      <xdr:row>29</xdr:row>
      <xdr:rowOff>26670</xdr:rowOff>
    </xdr:to>
    <xdr:sp macro="" textlink="">
      <xdr:nvSpPr>
        <xdr:cNvPr id="81" name="楕円 80"/>
        <xdr:cNvSpPr/>
      </xdr:nvSpPr>
      <xdr:spPr>
        <a:xfrm>
          <a:off x="3537585" y="55448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147320</xdr:rowOff>
    </xdr:from>
    <xdr:to>
      <xdr:col>23</xdr:col>
      <xdr:colOff>85725</xdr:colOff>
      <xdr:row>29</xdr:row>
      <xdr:rowOff>19050</xdr:rowOff>
    </xdr:to>
    <xdr:cxnSp macro="">
      <xdr:nvCxnSpPr>
        <xdr:cNvPr id="82" name="直線コネクタ 81"/>
        <xdr:cNvCxnSpPr/>
      </xdr:nvCxnSpPr>
      <xdr:spPr>
        <a:xfrm>
          <a:off x="3588385" y="5595620"/>
          <a:ext cx="61976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109474</xdr:rowOff>
    </xdr:from>
    <xdr:to>
      <xdr:col>15</xdr:col>
      <xdr:colOff>187325</xdr:colOff>
      <xdr:row>29</xdr:row>
      <xdr:rowOff>39624</xdr:rowOff>
    </xdr:to>
    <xdr:sp macro="" textlink="">
      <xdr:nvSpPr>
        <xdr:cNvPr id="83" name="楕円 82"/>
        <xdr:cNvSpPr/>
      </xdr:nvSpPr>
      <xdr:spPr>
        <a:xfrm>
          <a:off x="2867025" y="55577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147320</xdr:rowOff>
    </xdr:from>
    <xdr:to>
      <xdr:col>19</xdr:col>
      <xdr:colOff>136525</xdr:colOff>
      <xdr:row>28</xdr:row>
      <xdr:rowOff>160274</xdr:rowOff>
    </xdr:to>
    <xdr:cxnSp macro="">
      <xdr:nvCxnSpPr>
        <xdr:cNvPr id="84" name="直線コネクタ 83"/>
        <xdr:cNvCxnSpPr/>
      </xdr:nvCxnSpPr>
      <xdr:spPr>
        <a:xfrm flipV="1">
          <a:off x="2917825" y="5595620"/>
          <a:ext cx="67056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38227</xdr:rowOff>
    </xdr:from>
    <xdr:to>
      <xdr:col>11</xdr:col>
      <xdr:colOff>187325</xdr:colOff>
      <xdr:row>28</xdr:row>
      <xdr:rowOff>139827</xdr:rowOff>
    </xdr:to>
    <xdr:sp macro="" textlink="">
      <xdr:nvSpPr>
        <xdr:cNvPr id="85" name="楕円 84"/>
        <xdr:cNvSpPr/>
      </xdr:nvSpPr>
      <xdr:spPr>
        <a:xfrm>
          <a:off x="2196465" y="54865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89027</xdr:rowOff>
    </xdr:from>
    <xdr:to>
      <xdr:col>15</xdr:col>
      <xdr:colOff>136525</xdr:colOff>
      <xdr:row>28</xdr:row>
      <xdr:rowOff>160274</xdr:rowOff>
    </xdr:to>
    <xdr:cxnSp macro="">
      <xdr:nvCxnSpPr>
        <xdr:cNvPr id="86" name="直線コネクタ 85"/>
        <xdr:cNvCxnSpPr/>
      </xdr:nvCxnSpPr>
      <xdr:spPr>
        <a:xfrm>
          <a:off x="2247265" y="5537327"/>
          <a:ext cx="67056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149225</xdr:rowOff>
    </xdr:from>
    <xdr:to>
      <xdr:col>7</xdr:col>
      <xdr:colOff>187325</xdr:colOff>
      <xdr:row>28</xdr:row>
      <xdr:rowOff>79375</xdr:rowOff>
    </xdr:to>
    <xdr:sp macro="" textlink="">
      <xdr:nvSpPr>
        <xdr:cNvPr id="87" name="楕円 86"/>
        <xdr:cNvSpPr/>
      </xdr:nvSpPr>
      <xdr:spPr>
        <a:xfrm>
          <a:off x="1525905" y="54298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28575</xdr:rowOff>
    </xdr:from>
    <xdr:to>
      <xdr:col>11</xdr:col>
      <xdr:colOff>136525</xdr:colOff>
      <xdr:row>28</xdr:row>
      <xdr:rowOff>89027</xdr:rowOff>
    </xdr:to>
    <xdr:cxnSp macro="">
      <xdr:nvCxnSpPr>
        <xdr:cNvPr id="88" name="直線コネクタ 87"/>
        <xdr:cNvCxnSpPr/>
      </xdr:nvCxnSpPr>
      <xdr:spPr>
        <a:xfrm>
          <a:off x="1576705" y="5476875"/>
          <a:ext cx="67056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89" name="n_1aveValue有形固定資産減価償却率"/>
        <xdr:cNvSpPr txBox="1"/>
      </xdr:nvSpPr>
      <xdr:spPr>
        <a:xfrm>
          <a:off x="3395989" y="5746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90" name="n_2aveValue有形固定資産減価償却率"/>
        <xdr:cNvSpPr txBox="1"/>
      </xdr:nvSpPr>
      <xdr:spPr>
        <a:xfrm>
          <a:off x="2738129" y="5722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91" name="n_3aveValue有形固定資産減価償却率"/>
        <xdr:cNvSpPr txBox="1"/>
      </xdr:nvSpPr>
      <xdr:spPr>
        <a:xfrm>
          <a:off x="2067569" y="5694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133113</xdr:rowOff>
    </xdr:from>
    <xdr:ext cx="405111" cy="259045"/>
    <xdr:sp macro="" textlink="">
      <xdr:nvSpPr>
        <xdr:cNvPr id="92" name="n_4aveValue有形固定資産減価償却率"/>
        <xdr:cNvSpPr txBox="1"/>
      </xdr:nvSpPr>
      <xdr:spPr>
        <a:xfrm>
          <a:off x="1397009" y="558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43197</xdr:rowOff>
    </xdr:from>
    <xdr:ext cx="405111" cy="259045"/>
    <xdr:sp macro="" textlink="">
      <xdr:nvSpPr>
        <xdr:cNvPr id="93" name="n_1mainValue有形固定資産減価償却率"/>
        <xdr:cNvSpPr txBox="1"/>
      </xdr:nvSpPr>
      <xdr:spPr>
        <a:xfrm>
          <a:off x="3395989" y="5323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56151</xdr:rowOff>
    </xdr:from>
    <xdr:ext cx="405111" cy="259045"/>
    <xdr:sp macro="" textlink="">
      <xdr:nvSpPr>
        <xdr:cNvPr id="94" name="n_2mainValue有形固定資産減価償却率"/>
        <xdr:cNvSpPr txBox="1"/>
      </xdr:nvSpPr>
      <xdr:spPr>
        <a:xfrm>
          <a:off x="2738129" y="5336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156354</xdr:rowOff>
    </xdr:from>
    <xdr:ext cx="405111" cy="259045"/>
    <xdr:sp macro="" textlink="">
      <xdr:nvSpPr>
        <xdr:cNvPr id="95" name="n_3mainValue有形固定資産減価償却率"/>
        <xdr:cNvSpPr txBox="1"/>
      </xdr:nvSpPr>
      <xdr:spPr>
        <a:xfrm>
          <a:off x="2067569" y="5269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95902</xdr:rowOff>
    </xdr:from>
    <xdr:ext cx="405111" cy="259045"/>
    <xdr:sp macro="" textlink="">
      <xdr:nvSpPr>
        <xdr:cNvPr id="96" name="n_4mainValue有形固定資産減価償却率"/>
        <xdr:cNvSpPr txBox="1"/>
      </xdr:nvSpPr>
      <xdr:spPr>
        <a:xfrm>
          <a:off x="1397009" y="520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を上回っている。主な要因としては、南海トラフ地震対策のための施設の新設や更新、都市再生整備事業費等により将来負担額が増加したこと、また、子育て支援施策の拡充等により扶助費が増加傾向にある点などが考えら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9486041" y="626227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9645528" y="50552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xdr:cNvCxnSpPr/>
      </xdr:nvCxnSpPr>
      <xdr:spPr>
        <a:xfrm flipV="1">
          <a:off x="13027660" y="5341687"/>
          <a:ext cx="1269" cy="1254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xdr:cNvSpPr txBox="1"/>
      </xdr:nvSpPr>
      <xdr:spPr>
        <a:xfrm>
          <a:off x="13080365" y="660026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xdr:cNvCxnSpPr/>
      </xdr:nvCxnSpPr>
      <xdr:spPr>
        <a:xfrm>
          <a:off x="12963525" y="65964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xdr:cNvSpPr txBox="1"/>
      </xdr:nvSpPr>
      <xdr:spPr>
        <a:xfrm>
          <a:off x="13080365" y="512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xdr:cNvCxnSpPr/>
      </xdr:nvCxnSpPr>
      <xdr:spPr>
        <a:xfrm>
          <a:off x="12963525" y="53416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32" name="債務償還比率平均値テキスト"/>
        <xdr:cNvSpPr txBox="1"/>
      </xdr:nvSpPr>
      <xdr:spPr>
        <a:xfrm>
          <a:off x="13080365" y="5670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xdr:cNvSpPr/>
      </xdr:nvSpPr>
      <xdr:spPr>
        <a:xfrm>
          <a:off x="13001625" y="58148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xdr:cNvSpPr/>
      </xdr:nvSpPr>
      <xdr:spPr>
        <a:xfrm>
          <a:off x="12359005" y="579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xdr:cNvSpPr/>
      </xdr:nvSpPr>
      <xdr:spPr>
        <a:xfrm>
          <a:off x="11688445" y="57844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xdr:cNvSpPr/>
      </xdr:nvSpPr>
      <xdr:spPr>
        <a:xfrm>
          <a:off x="11017885" y="57630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7" name="フローチャート: 判断 136"/>
        <xdr:cNvSpPr/>
      </xdr:nvSpPr>
      <xdr:spPr>
        <a:xfrm>
          <a:off x="10347325" y="57226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15306</xdr:rowOff>
    </xdr:from>
    <xdr:to>
      <xdr:col>76</xdr:col>
      <xdr:colOff>73025</xdr:colOff>
      <xdr:row>31</xdr:row>
      <xdr:rowOff>116906</xdr:rowOff>
    </xdr:to>
    <xdr:sp macro="" textlink="">
      <xdr:nvSpPr>
        <xdr:cNvPr id="143" name="楕円 142"/>
        <xdr:cNvSpPr/>
      </xdr:nvSpPr>
      <xdr:spPr>
        <a:xfrm>
          <a:off x="13001625" y="59665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165183</xdr:rowOff>
    </xdr:from>
    <xdr:ext cx="469744" cy="259045"/>
    <xdr:sp macro="" textlink="">
      <xdr:nvSpPr>
        <xdr:cNvPr id="144" name="債務償還比率該当値テキスト"/>
        <xdr:cNvSpPr txBox="1"/>
      </xdr:nvSpPr>
      <xdr:spPr>
        <a:xfrm>
          <a:off x="13080365" y="594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92892</xdr:rowOff>
    </xdr:from>
    <xdr:to>
      <xdr:col>72</xdr:col>
      <xdr:colOff>123825</xdr:colOff>
      <xdr:row>31</xdr:row>
      <xdr:rowOff>23042</xdr:rowOff>
    </xdr:to>
    <xdr:sp macro="" textlink="">
      <xdr:nvSpPr>
        <xdr:cNvPr id="145" name="楕円 144"/>
        <xdr:cNvSpPr/>
      </xdr:nvSpPr>
      <xdr:spPr>
        <a:xfrm>
          <a:off x="12359005" y="58764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143692</xdr:rowOff>
    </xdr:from>
    <xdr:to>
      <xdr:col>76</xdr:col>
      <xdr:colOff>22225</xdr:colOff>
      <xdr:row>31</xdr:row>
      <xdr:rowOff>66106</xdr:rowOff>
    </xdr:to>
    <xdr:cxnSp macro="">
      <xdr:nvCxnSpPr>
        <xdr:cNvPr id="146" name="直線コネクタ 145"/>
        <xdr:cNvCxnSpPr/>
      </xdr:nvCxnSpPr>
      <xdr:spPr>
        <a:xfrm>
          <a:off x="12409805" y="5927272"/>
          <a:ext cx="619760" cy="9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108930</xdr:rowOff>
    </xdr:from>
    <xdr:to>
      <xdr:col>68</xdr:col>
      <xdr:colOff>123825</xdr:colOff>
      <xdr:row>31</xdr:row>
      <xdr:rowOff>39080</xdr:rowOff>
    </xdr:to>
    <xdr:sp macro="" textlink="">
      <xdr:nvSpPr>
        <xdr:cNvPr id="147" name="楕円 146"/>
        <xdr:cNvSpPr/>
      </xdr:nvSpPr>
      <xdr:spPr>
        <a:xfrm>
          <a:off x="11688445" y="5892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143692</xdr:rowOff>
    </xdr:from>
    <xdr:to>
      <xdr:col>72</xdr:col>
      <xdr:colOff>73025</xdr:colOff>
      <xdr:row>30</xdr:row>
      <xdr:rowOff>159730</xdr:rowOff>
    </xdr:to>
    <xdr:cxnSp macro="">
      <xdr:nvCxnSpPr>
        <xdr:cNvPr id="148" name="直線コネクタ 147"/>
        <xdr:cNvCxnSpPr/>
      </xdr:nvCxnSpPr>
      <xdr:spPr>
        <a:xfrm flipV="1">
          <a:off x="11739245" y="5927272"/>
          <a:ext cx="670560" cy="1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8382</xdr:rowOff>
    </xdr:from>
    <xdr:to>
      <xdr:col>64</xdr:col>
      <xdr:colOff>123825</xdr:colOff>
      <xdr:row>30</xdr:row>
      <xdr:rowOff>109982</xdr:rowOff>
    </xdr:to>
    <xdr:sp macro="" textlink="">
      <xdr:nvSpPr>
        <xdr:cNvPr id="149" name="楕円 148"/>
        <xdr:cNvSpPr/>
      </xdr:nvSpPr>
      <xdr:spPr>
        <a:xfrm>
          <a:off x="11017885" y="579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59182</xdr:rowOff>
    </xdr:from>
    <xdr:to>
      <xdr:col>68</xdr:col>
      <xdr:colOff>73025</xdr:colOff>
      <xdr:row>30</xdr:row>
      <xdr:rowOff>159730</xdr:rowOff>
    </xdr:to>
    <xdr:cxnSp macro="">
      <xdr:nvCxnSpPr>
        <xdr:cNvPr id="150" name="直線コネクタ 149"/>
        <xdr:cNvCxnSpPr/>
      </xdr:nvCxnSpPr>
      <xdr:spPr>
        <a:xfrm>
          <a:off x="11068685" y="5842762"/>
          <a:ext cx="670560" cy="10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50703</xdr:rowOff>
    </xdr:from>
    <xdr:to>
      <xdr:col>60</xdr:col>
      <xdr:colOff>123825</xdr:colOff>
      <xdr:row>29</xdr:row>
      <xdr:rowOff>152303</xdr:rowOff>
    </xdr:to>
    <xdr:sp macro="" textlink="">
      <xdr:nvSpPr>
        <xdr:cNvPr id="151" name="楕円 150"/>
        <xdr:cNvSpPr/>
      </xdr:nvSpPr>
      <xdr:spPr>
        <a:xfrm>
          <a:off x="10347325" y="566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101503</xdr:rowOff>
    </xdr:from>
    <xdr:to>
      <xdr:col>64</xdr:col>
      <xdr:colOff>73025</xdr:colOff>
      <xdr:row>30</xdr:row>
      <xdr:rowOff>59182</xdr:rowOff>
    </xdr:to>
    <xdr:cxnSp macro="">
      <xdr:nvCxnSpPr>
        <xdr:cNvPr id="152" name="直線コネクタ 151"/>
        <xdr:cNvCxnSpPr/>
      </xdr:nvCxnSpPr>
      <xdr:spPr>
        <a:xfrm>
          <a:off x="10398125" y="5717443"/>
          <a:ext cx="670560" cy="12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53" name="n_1aveValue債務償還比率"/>
        <xdr:cNvSpPr txBox="1"/>
      </xdr:nvSpPr>
      <xdr:spPr>
        <a:xfrm>
          <a:off x="12185092" y="557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54" name="n_2aveValue債務償還比率"/>
        <xdr:cNvSpPr txBox="1"/>
      </xdr:nvSpPr>
      <xdr:spPr>
        <a:xfrm>
          <a:off x="11527232" y="556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55" name="n_3aveValue債務償還比率"/>
        <xdr:cNvSpPr txBox="1"/>
      </xdr:nvSpPr>
      <xdr:spPr>
        <a:xfrm>
          <a:off x="10856672" y="554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28012</xdr:rowOff>
    </xdr:from>
    <xdr:ext cx="469744" cy="259045"/>
    <xdr:sp macro="" textlink="">
      <xdr:nvSpPr>
        <xdr:cNvPr id="156" name="n_4aveValue債務償還比率"/>
        <xdr:cNvSpPr txBox="1"/>
      </xdr:nvSpPr>
      <xdr:spPr>
        <a:xfrm>
          <a:off x="10186112" y="581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14169</xdr:rowOff>
    </xdr:from>
    <xdr:ext cx="469744" cy="259045"/>
    <xdr:sp macro="" textlink="">
      <xdr:nvSpPr>
        <xdr:cNvPr id="157" name="n_1mainValue債務償還比率"/>
        <xdr:cNvSpPr txBox="1"/>
      </xdr:nvSpPr>
      <xdr:spPr>
        <a:xfrm>
          <a:off x="12185092" y="596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30207</xdr:rowOff>
    </xdr:from>
    <xdr:ext cx="469744" cy="259045"/>
    <xdr:sp macro="" textlink="">
      <xdr:nvSpPr>
        <xdr:cNvPr id="158" name="n_2mainValue債務償還比率"/>
        <xdr:cNvSpPr txBox="1"/>
      </xdr:nvSpPr>
      <xdr:spPr>
        <a:xfrm>
          <a:off x="11527232" y="598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101109</xdr:rowOff>
    </xdr:from>
    <xdr:ext cx="469744" cy="259045"/>
    <xdr:sp macro="" textlink="">
      <xdr:nvSpPr>
        <xdr:cNvPr id="159" name="n_3mainValue債務償還比率"/>
        <xdr:cNvSpPr txBox="1"/>
      </xdr:nvSpPr>
      <xdr:spPr>
        <a:xfrm>
          <a:off x="10856672" y="588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168830</xdr:rowOff>
    </xdr:from>
    <xdr:ext cx="469744" cy="259045"/>
    <xdr:sp macro="" textlink="">
      <xdr:nvSpPr>
        <xdr:cNvPr id="160" name="n_4mainValue債務償還比率"/>
        <xdr:cNvSpPr txBox="1"/>
      </xdr:nvSpPr>
      <xdr:spPr>
        <a:xfrm>
          <a:off x="10186112" y="544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高知県南国市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47,247
46,903
125.30
22,558,731
21,878,045
360,150
11,304,919
19,837,574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086225" y="5700849"/>
          <a:ext cx="0" cy="1427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12496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020820" y="7128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124960" y="5483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020820" y="57008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124960" y="648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036060" y="65034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312160" y="64643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514600" y="6441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7399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965200" y="62803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170724</xdr:rowOff>
    </xdr:from>
    <xdr:to>
      <xdr:col>24</xdr:col>
      <xdr:colOff>114300</xdr:colOff>
      <xdr:row>38</xdr:row>
      <xdr:rowOff>100874</xdr:rowOff>
    </xdr:to>
    <xdr:sp macro="" textlink="">
      <xdr:nvSpPr>
        <xdr:cNvPr id="74" name="楕円 73"/>
        <xdr:cNvSpPr/>
      </xdr:nvSpPr>
      <xdr:spPr>
        <a:xfrm>
          <a:off x="4036060" y="63734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22151</xdr:rowOff>
    </xdr:from>
    <xdr:ext cx="405111" cy="259045"/>
    <xdr:sp macro="" textlink="">
      <xdr:nvSpPr>
        <xdr:cNvPr id="75" name="【道路】&#10;有形固定資産減価償却率該当値テキスト"/>
        <xdr:cNvSpPr txBox="1"/>
      </xdr:nvSpPr>
      <xdr:spPr>
        <a:xfrm>
          <a:off x="4124960" y="622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142966</xdr:rowOff>
    </xdr:from>
    <xdr:to>
      <xdr:col>20</xdr:col>
      <xdr:colOff>38100</xdr:colOff>
      <xdr:row>38</xdr:row>
      <xdr:rowOff>73116</xdr:rowOff>
    </xdr:to>
    <xdr:sp macro="" textlink="">
      <xdr:nvSpPr>
        <xdr:cNvPr id="76" name="楕円 75"/>
        <xdr:cNvSpPr/>
      </xdr:nvSpPr>
      <xdr:spPr>
        <a:xfrm>
          <a:off x="3312160" y="63456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22316</xdr:rowOff>
    </xdr:from>
    <xdr:to>
      <xdr:col>24</xdr:col>
      <xdr:colOff>63500</xdr:colOff>
      <xdr:row>38</xdr:row>
      <xdr:rowOff>50074</xdr:rowOff>
    </xdr:to>
    <xdr:cxnSp macro="">
      <xdr:nvCxnSpPr>
        <xdr:cNvPr id="77" name="直線コネクタ 76"/>
        <xdr:cNvCxnSpPr/>
      </xdr:nvCxnSpPr>
      <xdr:spPr>
        <a:xfrm>
          <a:off x="3355340" y="6392636"/>
          <a:ext cx="7315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116840</xdr:rowOff>
    </xdr:from>
    <xdr:to>
      <xdr:col>15</xdr:col>
      <xdr:colOff>101600</xdr:colOff>
      <xdr:row>38</xdr:row>
      <xdr:rowOff>46990</xdr:rowOff>
    </xdr:to>
    <xdr:sp macro="" textlink="">
      <xdr:nvSpPr>
        <xdr:cNvPr id="78" name="楕円 77"/>
        <xdr:cNvSpPr/>
      </xdr:nvSpPr>
      <xdr:spPr>
        <a:xfrm>
          <a:off x="2514600" y="6319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167640</xdr:rowOff>
    </xdr:from>
    <xdr:to>
      <xdr:col>19</xdr:col>
      <xdr:colOff>177800</xdr:colOff>
      <xdr:row>38</xdr:row>
      <xdr:rowOff>22316</xdr:rowOff>
    </xdr:to>
    <xdr:cxnSp macro="">
      <xdr:nvCxnSpPr>
        <xdr:cNvPr id="79" name="直線コネクタ 78"/>
        <xdr:cNvCxnSpPr/>
      </xdr:nvCxnSpPr>
      <xdr:spPr>
        <a:xfrm>
          <a:off x="2565400" y="6370320"/>
          <a:ext cx="78994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95613</xdr:rowOff>
    </xdr:from>
    <xdr:to>
      <xdr:col>10</xdr:col>
      <xdr:colOff>165100</xdr:colOff>
      <xdr:row>38</xdr:row>
      <xdr:rowOff>25763</xdr:rowOff>
    </xdr:to>
    <xdr:sp macro="" textlink="">
      <xdr:nvSpPr>
        <xdr:cNvPr id="80" name="楕円 79"/>
        <xdr:cNvSpPr/>
      </xdr:nvSpPr>
      <xdr:spPr>
        <a:xfrm>
          <a:off x="1739900" y="62982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146413</xdr:rowOff>
    </xdr:from>
    <xdr:to>
      <xdr:col>15</xdr:col>
      <xdr:colOff>50800</xdr:colOff>
      <xdr:row>37</xdr:row>
      <xdr:rowOff>167640</xdr:rowOff>
    </xdr:to>
    <xdr:cxnSp macro="">
      <xdr:nvCxnSpPr>
        <xdr:cNvPr id="81" name="直線コネクタ 80"/>
        <xdr:cNvCxnSpPr/>
      </xdr:nvCxnSpPr>
      <xdr:spPr>
        <a:xfrm>
          <a:off x="1790700" y="6349093"/>
          <a:ext cx="7747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41728</xdr:rowOff>
    </xdr:from>
    <xdr:to>
      <xdr:col>6</xdr:col>
      <xdr:colOff>38100</xdr:colOff>
      <xdr:row>37</xdr:row>
      <xdr:rowOff>143328</xdr:rowOff>
    </xdr:to>
    <xdr:sp macro="" textlink="">
      <xdr:nvSpPr>
        <xdr:cNvPr id="82" name="楕円 81"/>
        <xdr:cNvSpPr/>
      </xdr:nvSpPr>
      <xdr:spPr>
        <a:xfrm>
          <a:off x="965200" y="62444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92528</xdr:rowOff>
    </xdr:from>
    <xdr:to>
      <xdr:col>10</xdr:col>
      <xdr:colOff>114300</xdr:colOff>
      <xdr:row>37</xdr:row>
      <xdr:rowOff>146413</xdr:rowOff>
    </xdr:to>
    <xdr:cxnSp macro="">
      <xdr:nvCxnSpPr>
        <xdr:cNvPr id="83" name="直線コネクタ 82"/>
        <xdr:cNvCxnSpPr/>
      </xdr:nvCxnSpPr>
      <xdr:spPr>
        <a:xfrm>
          <a:off x="1008380" y="6295208"/>
          <a:ext cx="78232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4" name="n_1aveValue【道路】&#10;有形固定資産減価償却率"/>
        <xdr:cNvSpPr txBox="1"/>
      </xdr:nvSpPr>
      <xdr:spPr>
        <a:xfrm>
          <a:off x="317056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5" name="n_2aveValue【道路】&#10;有形固定資産減価償却率"/>
        <xdr:cNvSpPr txBox="1"/>
      </xdr:nvSpPr>
      <xdr:spPr>
        <a:xfrm>
          <a:off x="238570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6" name="n_3aveValue【道路】&#10;有形固定資産減価償却率"/>
        <xdr:cNvSpPr txBox="1"/>
      </xdr:nvSpPr>
      <xdr:spPr>
        <a:xfrm>
          <a:off x="161100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170378</xdr:rowOff>
    </xdr:from>
    <xdr:ext cx="405111" cy="259045"/>
    <xdr:sp macro="" textlink="">
      <xdr:nvSpPr>
        <xdr:cNvPr id="87" name="n_4aveValue【道路】&#10;有形固定資産減価償却率"/>
        <xdr:cNvSpPr txBox="1"/>
      </xdr:nvSpPr>
      <xdr:spPr>
        <a:xfrm>
          <a:off x="836304" y="6373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89643</xdr:rowOff>
    </xdr:from>
    <xdr:ext cx="405111" cy="259045"/>
    <xdr:sp macro="" textlink="">
      <xdr:nvSpPr>
        <xdr:cNvPr id="88" name="n_1mainValue【道路】&#10;有形固定資産減価償却率"/>
        <xdr:cNvSpPr txBox="1"/>
      </xdr:nvSpPr>
      <xdr:spPr>
        <a:xfrm>
          <a:off x="317056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63517</xdr:rowOff>
    </xdr:from>
    <xdr:ext cx="405111" cy="259045"/>
    <xdr:sp macro="" textlink="">
      <xdr:nvSpPr>
        <xdr:cNvPr id="89" name="n_2mainValue【道路】&#10;有形固定資産減価償却率"/>
        <xdr:cNvSpPr txBox="1"/>
      </xdr:nvSpPr>
      <xdr:spPr>
        <a:xfrm>
          <a:off x="238570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42290</xdr:rowOff>
    </xdr:from>
    <xdr:ext cx="405111" cy="259045"/>
    <xdr:sp macro="" textlink="">
      <xdr:nvSpPr>
        <xdr:cNvPr id="90" name="n_3mainValue【道路】&#10;有形固定資産減価償却率"/>
        <xdr:cNvSpPr txBox="1"/>
      </xdr:nvSpPr>
      <xdr:spPr>
        <a:xfrm>
          <a:off x="161100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159855</xdr:rowOff>
    </xdr:from>
    <xdr:ext cx="405111" cy="259045"/>
    <xdr:sp macro="" textlink="">
      <xdr:nvSpPr>
        <xdr:cNvPr id="91" name="n_4mainValue【道路】&#10;有形固定資産減価償却率"/>
        <xdr:cNvSpPr txBox="1"/>
      </xdr:nvSpPr>
      <xdr:spPr>
        <a:xfrm>
          <a:off x="836304" y="602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536404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529992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529992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xdr:cNvCxnSpPr/>
      </xdr:nvCxnSpPr>
      <xdr:spPr>
        <a:xfrm flipV="1">
          <a:off x="9219565" y="5647017"/>
          <a:ext cx="0" cy="134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xdr:cNvSpPr txBox="1"/>
      </xdr:nvSpPr>
      <xdr:spPr>
        <a:xfrm>
          <a:off x="9258300" y="699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xdr:cNvCxnSpPr/>
      </xdr:nvCxnSpPr>
      <xdr:spPr>
        <a:xfrm>
          <a:off x="9154160" y="6988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xdr:cNvSpPr txBox="1"/>
      </xdr:nvSpPr>
      <xdr:spPr>
        <a:xfrm>
          <a:off x="9258300" y="5426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xdr:cNvCxnSpPr/>
      </xdr:nvCxnSpPr>
      <xdr:spPr>
        <a:xfrm>
          <a:off x="9154160" y="56470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43403</xdr:rowOff>
    </xdr:from>
    <xdr:ext cx="534377" cy="259045"/>
    <xdr:sp macro="" textlink="">
      <xdr:nvSpPr>
        <xdr:cNvPr id="118" name="【道路】&#10;一人当たり延長平均値テキスト"/>
        <xdr:cNvSpPr txBox="1"/>
      </xdr:nvSpPr>
      <xdr:spPr>
        <a:xfrm>
          <a:off x="9258300" y="6581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xdr:cNvSpPr/>
      </xdr:nvSpPr>
      <xdr:spPr>
        <a:xfrm>
          <a:off x="9192260" y="67261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xdr:cNvSpPr/>
      </xdr:nvSpPr>
      <xdr:spPr>
        <a:xfrm>
          <a:off x="8445500" y="67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xdr:cNvSpPr/>
      </xdr:nvSpPr>
      <xdr:spPr>
        <a:xfrm>
          <a:off x="7670800" y="67465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xdr:cNvSpPr/>
      </xdr:nvSpPr>
      <xdr:spPr>
        <a:xfrm>
          <a:off x="6873240" y="674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xdr:cNvSpPr/>
      </xdr:nvSpPr>
      <xdr:spPr>
        <a:xfrm>
          <a:off x="6098540" y="676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133710</xdr:rowOff>
    </xdr:from>
    <xdr:to>
      <xdr:col>55</xdr:col>
      <xdr:colOff>50800</xdr:colOff>
      <xdr:row>41</xdr:row>
      <xdr:rowOff>63860</xdr:rowOff>
    </xdr:to>
    <xdr:sp macro="" textlink="">
      <xdr:nvSpPr>
        <xdr:cNvPr id="129" name="楕円 128"/>
        <xdr:cNvSpPr/>
      </xdr:nvSpPr>
      <xdr:spPr>
        <a:xfrm>
          <a:off x="9192260" y="68393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48637</xdr:rowOff>
    </xdr:from>
    <xdr:ext cx="534377" cy="259045"/>
    <xdr:sp macro="" textlink="">
      <xdr:nvSpPr>
        <xdr:cNvPr id="130" name="【道路】&#10;一人当たり延長該当値テキスト"/>
        <xdr:cNvSpPr txBox="1"/>
      </xdr:nvSpPr>
      <xdr:spPr>
        <a:xfrm>
          <a:off x="9258300" y="675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134415</xdr:rowOff>
    </xdr:from>
    <xdr:to>
      <xdr:col>50</xdr:col>
      <xdr:colOff>165100</xdr:colOff>
      <xdr:row>41</xdr:row>
      <xdr:rowOff>64565</xdr:rowOff>
    </xdr:to>
    <xdr:sp macro="" textlink="">
      <xdr:nvSpPr>
        <xdr:cNvPr id="131" name="楕円 130"/>
        <xdr:cNvSpPr/>
      </xdr:nvSpPr>
      <xdr:spPr>
        <a:xfrm>
          <a:off x="8445500" y="68400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13060</xdr:rowOff>
    </xdr:from>
    <xdr:to>
      <xdr:col>55</xdr:col>
      <xdr:colOff>0</xdr:colOff>
      <xdr:row>41</xdr:row>
      <xdr:rowOff>13765</xdr:rowOff>
    </xdr:to>
    <xdr:cxnSp macro="">
      <xdr:nvCxnSpPr>
        <xdr:cNvPr id="132" name="直線コネクタ 131"/>
        <xdr:cNvCxnSpPr/>
      </xdr:nvCxnSpPr>
      <xdr:spPr>
        <a:xfrm flipV="1">
          <a:off x="8496300" y="6886300"/>
          <a:ext cx="7239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137862</xdr:rowOff>
    </xdr:from>
    <xdr:to>
      <xdr:col>46</xdr:col>
      <xdr:colOff>38100</xdr:colOff>
      <xdr:row>41</xdr:row>
      <xdr:rowOff>68012</xdr:rowOff>
    </xdr:to>
    <xdr:sp macro="" textlink="">
      <xdr:nvSpPr>
        <xdr:cNvPr id="133" name="楕円 132"/>
        <xdr:cNvSpPr/>
      </xdr:nvSpPr>
      <xdr:spPr>
        <a:xfrm>
          <a:off x="7670800" y="68434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13765</xdr:rowOff>
    </xdr:from>
    <xdr:to>
      <xdr:col>50</xdr:col>
      <xdr:colOff>114300</xdr:colOff>
      <xdr:row>41</xdr:row>
      <xdr:rowOff>17212</xdr:rowOff>
    </xdr:to>
    <xdr:cxnSp macro="">
      <xdr:nvCxnSpPr>
        <xdr:cNvPr id="134" name="直線コネクタ 133"/>
        <xdr:cNvCxnSpPr/>
      </xdr:nvCxnSpPr>
      <xdr:spPr>
        <a:xfrm flipV="1">
          <a:off x="7713980" y="6887005"/>
          <a:ext cx="78232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139727</xdr:rowOff>
    </xdr:from>
    <xdr:to>
      <xdr:col>41</xdr:col>
      <xdr:colOff>101600</xdr:colOff>
      <xdr:row>41</xdr:row>
      <xdr:rowOff>69877</xdr:rowOff>
    </xdr:to>
    <xdr:sp macro="" textlink="">
      <xdr:nvSpPr>
        <xdr:cNvPr id="135" name="楕円 134"/>
        <xdr:cNvSpPr/>
      </xdr:nvSpPr>
      <xdr:spPr>
        <a:xfrm>
          <a:off x="6873240" y="68453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17212</xdr:rowOff>
    </xdr:from>
    <xdr:to>
      <xdr:col>45</xdr:col>
      <xdr:colOff>177800</xdr:colOff>
      <xdr:row>41</xdr:row>
      <xdr:rowOff>19077</xdr:rowOff>
    </xdr:to>
    <xdr:cxnSp macro="">
      <xdr:nvCxnSpPr>
        <xdr:cNvPr id="136" name="直線コネクタ 135"/>
        <xdr:cNvCxnSpPr/>
      </xdr:nvCxnSpPr>
      <xdr:spPr>
        <a:xfrm flipV="1">
          <a:off x="6924040" y="6890452"/>
          <a:ext cx="789940" cy="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140295</xdr:rowOff>
    </xdr:from>
    <xdr:to>
      <xdr:col>36</xdr:col>
      <xdr:colOff>165100</xdr:colOff>
      <xdr:row>41</xdr:row>
      <xdr:rowOff>70445</xdr:rowOff>
    </xdr:to>
    <xdr:sp macro="" textlink="">
      <xdr:nvSpPr>
        <xdr:cNvPr id="137" name="楕円 136"/>
        <xdr:cNvSpPr/>
      </xdr:nvSpPr>
      <xdr:spPr>
        <a:xfrm>
          <a:off x="6098540" y="68458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19077</xdr:rowOff>
    </xdr:from>
    <xdr:to>
      <xdr:col>41</xdr:col>
      <xdr:colOff>50800</xdr:colOff>
      <xdr:row>41</xdr:row>
      <xdr:rowOff>19645</xdr:rowOff>
    </xdr:to>
    <xdr:cxnSp macro="">
      <xdr:nvCxnSpPr>
        <xdr:cNvPr id="138" name="直線コネクタ 137"/>
        <xdr:cNvCxnSpPr/>
      </xdr:nvCxnSpPr>
      <xdr:spPr>
        <a:xfrm flipV="1">
          <a:off x="6149340" y="6892317"/>
          <a:ext cx="774700" cy="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39" name="n_1aveValue【道路】&#10;一人当たり延長"/>
        <xdr:cNvSpPr txBox="1"/>
      </xdr:nvSpPr>
      <xdr:spPr>
        <a:xfrm>
          <a:off x="8239271" y="651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40" name="n_2aveValue【道路】&#10;一人当たり延長"/>
        <xdr:cNvSpPr txBox="1"/>
      </xdr:nvSpPr>
      <xdr:spPr>
        <a:xfrm>
          <a:off x="7477271" y="652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41" name="n_3aveValue【道路】&#10;一人当たり延長"/>
        <xdr:cNvSpPr txBox="1"/>
      </xdr:nvSpPr>
      <xdr:spPr>
        <a:xfrm>
          <a:off x="6702571" y="652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42" name="n_4aveValue【道路】&#10;一人当たり延長"/>
        <xdr:cNvSpPr txBox="1"/>
      </xdr:nvSpPr>
      <xdr:spPr>
        <a:xfrm>
          <a:off x="5905011" y="654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55692</xdr:rowOff>
    </xdr:from>
    <xdr:ext cx="534377" cy="259045"/>
    <xdr:sp macro="" textlink="">
      <xdr:nvSpPr>
        <xdr:cNvPr id="143" name="n_1mainValue【道路】&#10;一人当たり延長"/>
        <xdr:cNvSpPr txBox="1"/>
      </xdr:nvSpPr>
      <xdr:spPr>
        <a:xfrm>
          <a:off x="8239271" y="692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59139</xdr:rowOff>
    </xdr:from>
    <xdr:ext cx="534377" cy="259045"/>
    <xdr:sp macro="" textlink="">
      <xdr:nvSpPr>
        <xdr:cNvPr id="144" name="n_2mainValue【道路】&#10;一人当たり延長"/>
        <xdr:cNvSpPr txBox="1"/>
      </xdr:nvSpPr>
      <xdr:spPr>
        <a:xfrm>
          <a:off x="7477271" y="693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61004</xdr:rowOff>
    </xdr:from>
    <xdr:ext cx="534377" cy="259045"/>
    <xdr:sp macro="" textlink="">
      <xdr:nvSpPr>
        <xdr:cNvPr id="145" name="n_3mainValue【道路】&#10;一人当たり延長"/>
        <xdr:cNvSpPr txBox="1"/>
      </xdr:nvSpPr>
      <xdr:spPr>
        <a:xfrm>
          <a:off x="6702571" y="693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61572</xdr:rowOff>
    </xdr:from>
    <xdr:ext cx="534377" cy="259045"/>
    <xdr:sp macro="" textlink="">
      <xdr:nvSpPr>
        <xdr:cNvPr id="146" name="n_4mainValue【道路】&#10;一人当たり延長"/>
        <xdr:cNvSpPr txBox="1"/>
      </xdr:nvSpPr>
      <xdr:spPr>
        <a:xfrm>
          <a:off x="5905011" y="693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37734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xdr:cNvCxnSpPr/>
      </xdr:nvCxnSpPr>
      <xdr:spPr>
        <a:xfrm flipV="1">
          <a:off x="4086225" y="938022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xdr:cNvSpPr txBox="1"/>
      </xdr:nvSpPr>
      <xdr:spPr>
        <a:xfrm>
          <a:off x="412496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xdr:cNvCxnSpPr/>
      </xdr:nvCxnSpPr>
      <xdr:spPr>
        <a:xfrm>
          <a:off x="4020820" y="108565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4124960" y="91592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020820" y="9380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75" name="【橋りょう・トンネル】&#10;有形固定資産減価償却率平均値テキスト"/>
        <xdr:cNvSpPr txBox="1"/>
      </xdr:nvSpPr>
      <xdr:spPr>
        <a:xfrm>
          <a:off x="4124960" y="10372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xdr:cNvSpPr/>
      </xdr:nvSpPr>
      <xdr:spPr>
        <a:xfrm>
          <a:off x="4036060" y="10394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xdr:cNvSpPr/>
      </xdr:nvSpPr>
      <xdr:spPr>
        <a:xfrm>
          <a:off x="3312160" y="103676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xdr:cNvSpPr/>
      </xdr:nvSpPr>
      <xdr:spPr>
        <a:xfrm>
          <a:off x="2514600" y="10339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xdr:cNvSpPr/>
      </xdr:nvSpPr>
      <xdr:spPr>
        <a:xfrm>
          <a:off x="1739900" y="10310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0" name="フローチャート: 判断 179"/>
        <xdr:cNvSpPr/>
      </xdr:nvSpPr>
      <xdr:spPr>
        <a:xfrm>
          <a:off x="965200" y="102704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107315</xdr:rowOff>
    </xdr:from>
    <xdr:to>
      <xdr:col>24</xdr:col>
      <xdr:colOff>114300</xdr:colOff>
      <xdr:row>62</xdr:row>
      <xdr:rowOff>37465</xdr:rowOff>
    </xdr:to>
    <xdr:sp macro="" textlink="">
      <xdr:nvSpPr>
        <xdr:cNvPr id="186" name="楕円 185"/>
        <xdr:cNvSpPr/>
      </xdr:nvSpPr>
      <xdr:spPr>
        <a:xfrm>
          <a:off x="4036060" y="103333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130192</xdr:rowOff>
    </xdr:from>
    <xdr:ext cx="405111" cy="259045"/>
    <xdr:sp macro="" textlink="">
      <xdr:nvSpPr>
        <xdr:cNvPr id="187" name="【橋りょう・トンネル】&#10;有形固定資産減価償却率該当値テキスト"/>
        <xdr:cNvSpPr txBox="1"/>
      </xdr:nvSpPr>
      <xdr:spPr>
        <a:xfrm>
          <a:off x="4124960" y="1018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114935</xdr:rowOff>
    </xdr:from>
    <xdr:to>
      <xdr:col>20</xdr:col>
      <xdr:colOff>38100</xdr:colOff>
      <xdr:row>62</xdr:row>
      <xdr:rowOff>45085</xdr:rowOff>
    </xdr:to>
    <xdr:sp macro="" textlink="">
      <xdr:nvSpPr>
        <xdr:cNvPr id="188" name="楕円 187"/>
        <xdr:cNvSpPr/>
      </xdr:nvSpPr>
      <xdr:spPr>
        <a:xfrm>
          <a:off x="3312160" y="103409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158115</xdr:rowOff>
    </xdr:from>
    <xdr:to>
      <xdr:col>24</xdr:col>
      <xdr:colOff>63500</xdr:colOff>
      <xdr:row>61</xdr:row>
      <xdr:rowOff>165735</xdr:rowOff>
    </xdr:to>
    <xdr:cxnSp macro="">
      <xdr:nvCxnSpPr>
        <xdr:cNvPr id="189" name="直線コネクタ 188"/>
        <xdr:cNvCxnSpPr/>
      </xdr:nvCxnSpPr>
      <xdr:spPr>
        <a:xfrm flipV="1">
          <a:off x="3355340" y="10384155"/>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86360</xdr:rowOff>
    </xdr:from>
    <xdr:to>
      <xdr:col>15</xdr:col>
      <xdr:colOff>101600</xdr:colOff>
      <xdr:row>62</xdr:row>
      <xdr:rowOff>16510</xdr:rowOff>
    </xdr:to>
    <xdr:sp macro="" textlink="">
      <xdr:nvSpPr>
        <xdr:cNvPr id="190" name="楕円 189"/>
        <xdr:cNvSpPr/>
      </xdr:nvSpPr>
      <xdr:spPr>
        <a:xfrm>
          <a:off x="2514600" y="10312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137160</xdr:rowOff>
    </xdr:from>
    <xdr:to>
      <xdr:col>19</xdr:col>
      <xdr:colOff>177800</xdr:colOff>
      <xdr:row>61</xdr:row>
      <xdr:rowOff>165735</xdr:rowOff>
    </xdr:to>
    <xdr:cxnSp macro="">
      <xdr:nvCxnSpPr>
        <xdr:cNvPr id="191" name="直線コネクタ 190"/>
        <xdr:cNvCxnSpPr/>
      </xdr:nvCxnSpPr>
      <xdr:spPr>
        <a:xfrm>
          <a:off x="2565400" y="10363200"/>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92" name="楕円 191"/>
        <xdr:cNvSpPr/>
      </xdr:nvSpPr>
      <xdr:spPr>
        <a:xfrm>
          <a:off x="17399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104775</xdr:rowOff>
    </xdr:from>
    <xdr:to>
      <xdr:col>15</xdr:col>
      <xdr:colOff>50800</xdr:colOff>
      <xdr:row>61</xdr:row>
      <xdr:rowOff>137160</xdr:rowOff>
    </xdr:to>
    <xdr:cxnSp macro="">
      <xdr:nvCxnSpPr>
        <xdr:cNvPr id="193" name="直線コネクタ 192"/>
        <xdr:cNvCxnSpPr/>
      </xdr:nvCxnSpPr>
      <xdr:spPr>
        <a:xfrm>
          <a:off x="1790700" y="10330815"/>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111125</xdr:rowOff>
    </xdr:from>
    <xdr:to>
      <xdr:col>6</xdr:col>
      <xdr:colOff>38100</xdr:colOff>
      <xdr:row>61</xdr:row>
      <xdr:rowOff>41275</xdr:rowOff>
    </xdr:to>
    <xdr:sp macro="" textlink="">
      <xdr:nvSpPr>
        <xdr:cNvPr id="194" name="楕円 193"/>
        <xdr:cNvSpPr/>
      </xdr:nvSpPr>
      <xdr:spPr>
        <a:xfrm>
          <a:off x="965200" y="101695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161925</xdr:rowOff>
    </xdr:from>
    <xdr:to>
      <xdr:col>10</xdr:col>
      <xdr:colOff>114300</xdr:colOff>
      <xdr:row>61</xdr:row>
      <xdr:rowOff>104775</xdr:rowOff>
    </xdr:to>
    <xdr:cxnSp macro="">
      <xdr:nvCxnSpPr>
        <xdr:cNvPr id="195" name="直線コネクタ 194"/>
        <xdr:cNvCxnSpPr/>
      </xdr:nvCxnSpPr>
      <xdr:spPr>
        <a:xfrm>
          <a:off x="1008380" y="10220325"/>
          <a:ext cx="78232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62882</xdr:rowOff>
    </xdr:from>
    <xdr:ext cx="405111" cy="259045"/>
    <xdr:sp macro="" textlink="">
      <xdr:nvSpPr>
        <xdr:cNvPr id="196" name="n_1aveValue【橋りょう・トンネル】&#10;有形固定資産減価償却率"/>
        <xdr:cNvSpPr txBox="1"/>
      </xdr:nvSpPr>
      <xdr:spPr>
        <a:xfrm>
          <a:off x="317056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97" name="n_2aveValue【橋りょう・トンネル】&#10;有形固定資産減価償却率"/>
        <xdr:cNvSpPr txBox="1"/>
      </xdr:nvSpPr>
      <xdr:spPr>
        <a:xfrm>
          <a:off x="238570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98" name="n_3aveValue【橋りょう・トンネル】&#10;有形固定資産減価償却率"/>
        <xdr:cNvSpPr txBox="1"/>
      </xdr:nvSpPr>
      <xdr:spPr>
        <a:xfrm>
          <a:off x="161100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137177</xdr:rowOff>
    </xdr:from>
    <xdr:ext cx="405111" cy="259045"/>
    <xdr:sp macro="" textlink="">
      <xdr:nvSpPr>
        <xdr:cNvPr id="199" name="n_4aveValue【橋りょう・トンネル】&#10;有形固定資産減価償却率"/>
        <xdr:cNvSpPr txBox="1"/>
      </xdr:nvSpPr>
      <xdr:spPr>
        <a:xfrm>
          <a:off x="83630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61612</xdr:rowOff>
    </xdr:from>
    <xdr:ext cx="405111" cy="259045"/>
    <xdr:sp macro="" textlink="">
      <xdr:nvSpPr>
        <xdr:cNvPr id="200" name="n_1mainValue【橋りょう・トンネル】&#10;有形固定資産減価償却率"/>
        <xdr:cNvSpPr txBox="1"/>
      </xdr:nvSpPr>
      <xdr:spPr>
        <a:xfrm>
          <a:off x="317056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33037</xdr:rowOff>
    </xdr:from>
    <xdr:ext cx="405111" cy="259045"/>
    <xdr:sp macro="" textlink="">
      <xdr:nvSpPr>
        <xdr:cNvPr id="201" name="n_2mainValue【橋りょう・トンネル】&#10;有形固定資産減価償却率"/>
        <xdr:cNvSpPr txBox="1"/>
      </xdr:nvSpPr>
      <xdr:spPr>
        <a:xfrm>
          <a:off x="238570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652</xdr:rowOff>
    </xdr:from>
    <xdr:ext cx="405111" cy="259045"/>
    <xdr:sp macro="" textlink="">
      <xdr:nvSpPr>
        <xdr:cNvPr id="202" name="n_3mainValue【橋りょう・トンネル】&#10;有形固定資産減価償却率"/>
        <xdr:cNvSpPr txBox="1"/>
      </xdr:nvSpPr>
      <xdr:spPr>
        <a:xfrm>
          <a:off x="161100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57802</xdr:rowOff>
    </xdr:from>
    <xdr:ext cx="405111" cy="259045"/>
    <xdr:sp macro="" textlink="">
      <xdr:nvSpPr>
        <xdr:cNvPr id="203" name="n_4mainValue【橋りょう・トンネル】&#10;有形固定資産減価償却率"/>
        <xdr:cNvSpPr txBox="1"/>
      </xdr:nvSpPr>
      <xdr:spPr>
        <a:xfrm>
          <a:off x="83630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xdr:cNvCxnSpPr/>
      </xdr:nvCxnSpPr>
      <xdr:spPr>
        <a:xfrm flipV="1">
          <a:off x="9219565" y="9272905"/>
          <a:ext cx="0" cy="1458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xdr:cNvSpPr txBox="1"/>
      </xdr:nvSpPr>
      <xdr:spPr>
        <a:xfrm>
          <a:off x="9258300" y="1073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xdr:cNvCxnSpPr/>
      </xdr:nvCxnSpPr>
      <xdr:spPr>
        <a:xfrm>
          <a:off x="9154160" y="10731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xdr:cNvSpPr txBox="1"/>
      </xdr:nvSpPr>
      <xdr:spPr>
        <a:xfrm>
          <a:off x="9258300" y="90557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xdr:cNvCxnSpPr/>
      </xdr:nvCxnSpPr>
      <xdr:spPr>
        <a:xfrm>
          <a:off x="9154160" y="9272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30" name="【橋りょう・トンネル】&#10;一人当たり有形固定資産（償却資産）額平均値テキスト"/>
        <xdr:cNvSpPr txBox="1"/>
      </xdr:nvSpPr>
      <xdr:spPr>
        <a:xfrm>
          <a:off x="9258300" y="102100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xdr:cNvSpPr/>
      </xdr:nvSpPr>
      <xdr:spPr>
        <a:xfrm>
          <a:off x="9192260" y="103548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xdr:cNvSpPr/>
      </xdr:nvSpPr>
      <xdr:spPr>
        <a:xfrm>
          <a:off x="8445500" y="103543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xdr:cNvSpPr/>
      </xdr:nvSpPr>
      <xdr:spPr>
        <a:xfrm>
          <a:off x="7670800" y="103637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xdr:cNvSpPr/>
      </xdr:nvSpPr>
      <xdr:spPr>
        <a:xfrm>
          <a:off x="6873240" y="103733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5" name="フローチャート: 判断 234"/>
        <xdr:cNvSpPr/>
      </xdr:nvSpPr>
      <xdr:spPr>
        <a:xfrm>
          <a:off x="6098540" y="1043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53949</xdr:rowOff>
    </xdr:from>
    <xdr:to>
      <xdr:col>55</xdr:col>
      <xdr:colOff>50800</xdr:colOff>
      <xdr:row>62</xdr:row>
      <xdr:rowOff>155549</xdr:rowOff>
    </xdr:to>
    <xdr:sp macro="" textlink="">
      <xdr:nvSpPr>
        <xdr:cNvPr id="241" name="楕円 240"/>
        <xdr:cNvSpPr/>
      </xdr:nvSpPr>
      <xdr:spPr>
        <a:xfrm>
          <a:off x="9192260" y="104476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32376</xdr:rowOff>
    </xdr:from>
    <xdr:ext cx="599010" cy="259045"/>
    <xdr:sp macro="" textlink="">
      <xdr:nvSpPr>
        <xdr:cNvPr id="242" name="【橋りょう・トンネル】&#10;一人当たり有形固定資産（償却資産）額該当値テキスト"/>
        <xdr:cNvSpPr txBox="1"/>
      </xdr:nvSpPr>
      <xdr:spPr>
        <a:xfrm>
          <a:off x="9258300" y="1042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40050</xdr:rowOff>
    </xdr:from>
    <xdr:to>
      <xdr:col>50</xdr:col>
      <xdr:colOff>165100</xdr:colOff>
      <xdr:row>62</xdr:row>
      <xdr:rowOff>141650</xdr:rowOff>
    </xdr:to>
    <xdr:sp macro="" textlink="">
      <xdr:nvSpPr>
        <xdr:cNvPr id="243" name="楕円 242"/>
        <xdr:cNvSpPr/>
      </xdr:nvSpPr>
      <xdr:spPr>
        <a:xfrm>
          <a:off x="8445500" y="1043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90850</xdr:rowOff>
    </xdr:from>
    <xdr:to>
      <xdr:col>55</xdr:col>
      <xdr:colOff>0</xdr:colOff>
      <xdr:row>62</xdr:row>
      <xdr:rowOff>104749</xdr:rowOff>
    </xdr:to>
    <xdr:cxnSp macro="">
      <xdr:nvCxnSpPr>
        <xdr:cNvPr id="244" name="直線コネクタ 243"/>
        <xdr:cNvCxnSpPr/>
      </xdr:nvCxnSpPr>
      <xdr:spPr>
        <a:xfrm>
          <a:off x="8496300" y="10484530"/>
          <a:ext cx="7239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42490</xdr:rowOff>
    </xdr:from>
    <xdr:to>
      <xdr:col>46</xdr:col>
      <xdr:colOff>38100</xdr:colOff>
      <xdr:row>62</xdr:row>
      <xdr:rowOff>144090</xdr:rowOff>
    </xdr:to>
    <xdr:sp macro="" textlink="">
      <xdr:nvSpPr>
        <xdr:cNvPr id="245" name="楕円 244"/>
        <xdr:cNvSpPr/>
      </xdr:nvSpPr>
      <xdr:spPr>
        <a:xfrm>
          <a:off x="7670800" y="104361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90850</xdr:rowOff>
    </xdr:from>
    <xdr:to>
      <xdr:col>50</xdr:col>
      <xdr:colOff>114300</xdr:colOff>
      <xdr:row>62</xdr:row>
      <xdr:rowOff>93290</xdr:rowOff>
    </xdr:to>
    <xdr:cxnSp macro="">
      <xdr:nvCxnSpPr>
        <xdr:cNvPr id="246" name="直線コネクタ 245"/>
        <xdr:cNvCxnSpPr/>
      </xdr:nvCxnSpPr>
      <xdr:spPr>
        <a:xfrm flipV="1">
          <a:off x="7713980" y="10484530"/>
          <a:ext cx="782320" cy="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43597</xdr:rowOff>
    </xdr:from>
    <xdr:to>
      <xdr:col>41</xdr:col>
      <xdr:colOff>101600</xdr:colOff>
      <xdr:row>62</xdr:row>
      <xdr:rowOff>145197</xdr:rowOff>
    </xdr:to>
    <xdr:sp macro="" textlink="">
      <xdr:nvSpPr>
        <xdr:cNvPr id="247" name="楕円 246"/>
        <xdr:cNvSpPr/>
      </xdr:nvSpPr>
      <xdr:spPr>
        <a:xfrm>
          <a:off x="6873240" y="1043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93290</xdr:rowOff>
    </xdr:from>
    <xdr:to>
      <xdr:col>45</xdr:col>
      <xdr:colOff>177800</xdr:colOff>
      <xdr:row>62</xdr:row>
      <xdr:rowOff>94397</xdr:rowOff>
    </xdr:to>
    <xdr:cxnSp macro="">
      <xdr:nvCxnSpPr>
        <xdr:cNvPr id="248" name="直線コネクタ 247"/>
        <xdr:cNvCxnSpPr/>
      </xdr:nvCxnSpPr>
      <xdr:spPr>
        <a:xfrm flipV="1">
          <a:off x="6924040" y="10486970"/>
          <a:ext cx="789940" cy="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59256</xdr:rowOff>
    </xdr:from>
    <xdr:to>
      <xdr:col>36</xdr:col>
      <xdr:colOff>165100</xdr:colOff>
      <xdr:row>62</xdr:row>
      <xdr:rowOff>160856</xdr:rowOff>
    </xdr:to>
    <xdr:sp macro="" textlink="">
      <xdr:nvSpPr>
        <xdr:cNvPr id="249" name="楕円 248"/>
        <xdr:cNvSpPr/>
      </xdr:nvSpPr>
      <xdr:spPr>
        <a:xfrm>
          <a:off x="6098540" y="1045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94397</xdr:rowOff>
    </xdr:from>
    <xdr:to>
      <xdr:col>41</xdr:col>
      <xdr:colOff>50800</xdr:colOff>
      <xdr:row>62</xdr:row>
      <xdr:rowOff>110056</xdr:rowOff>
    </xdr:to>
    <xdr:cxnSp macro="">
      <xdr:nvCxnSpPr>
        <xdr:cNvPr id="250" name="直線コネクタ 249"/>
        <xdr:cNvCxnSpPr/>
      </xdr:nvCxnSpPr>
      <xdr:spPr>
        <a:xfrm flipV="1">
          <a:off x="6149340" y="10488077"/>
          <a:ext cx="7747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51" name="n_1aveValue【橋りょう・トンネル】&#10;一人当たり有形固定資産（償却資産）額"/>
        <xdr:cNvSpPr txBox="1"/>
      </xdr:nvSpPr>
      <xdr:spPr>
        <a:xfrm>
          <a:off x="8214575" y="1013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52" name="n_2aveValue【橋りょう・トンネル】&#10;一人当たり有形固定資産（償却資産）額"/>
        <xdr:cNvSpPr txBox="1"/>
      </xdr:nvSpPr>
      <xdr:spPr>
        <a:xfrm>
          <a:off x="7444955" y="1014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53" name="n_3aveValue【橋りょう・トンネル】&#10;一人当たり有形固定資産（償却資産）額"/>
        <xdr:cNvSpPr txBox="1"/>
      </xdr:nvSpPr>
      <xdr:spPr>
        <a:xfrm>
          <a:off x="6670255" y="10152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54" name="n_4aveValue【橋りょう・トンネル】&#10;一人当たり有形固定資産（償却資産）額"/>
        <xdr:cNvSpPr txBox="1"/>
      </xdr:nvSpPr>
      <xdr:spPr>
        <a:xfrm>
          <a:off x="5872695" y="10221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132777</xdr:rowOff>
    </xdr:from>
    <xdr:ext cx="599010" cy="259045"/>
    <xdr:sp macro="" textlink="">
      <xdr:nvSpPr>
        <xdr:cNvPr id="255" name="n_1mainValue【橋りょう・トンネル】&#10;一人当たり有形固定資産（償却資産）額"/>
        <xdr:cNvSpPr txBox="1"/>
      </xdr:nvSpPr>
      <xdr:spPr>
        <a:xfrm>
          <a:off x="8214575" y="1052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135217</xdr:rowOff>
    </xdr:from>
    <xdr:ext cx="599010" cy="259045"/>
    <xdr:sp macro="" textlink="">
      <xdr:nvSpPr>
        <xdr:cNvPr id="256" name="n_2mainValue【橋りょう・トンネル】&#10;一人当たり有形固定資産（償却資産）額"/>
        <xdr:cNvSpPr txBox="1"/>
      </xdr:nvSpPr>
      <xdr:spPr>
        <a:xfrm>
          <a:off x="7444955" y="1052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136324</xdr:rowOff>
    </xdr:from>
    <xdr:ext cx="599010" cy="259045"/>
    <xdr:sp macro="" textlink="">
      <xdr:nvSpPr>
        <xdr:cNvPr id="257" name="n_3mainValue【橋りょう・トンネル】&#10;一人当たり有形固定資産（償却資産）額"/>
        <xdr:cNvSpPr txBox="1"/>
      </xdr:nvSpPr>
      <xdr:spPr>
        <a:xfrm>
          <a:off x="6670255" y="1053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151983</xdr:rowOff>
    </xdr:from>
    <xdr:ext cx="599010" cy="259045"/>
    <xdr:sp macro="" textlink="">
      <xdr:nvSpPr>
        <xdr:cNvPr id="258" name="n_4mainValue【橋りょう・トンネル】&#10;一人当たり有形固定資産（償却資産）額"/>
        <xdr:cNvSpPr txBox="1"/>
      </xdr:nvSpPr>
      <xdr:spPr>
        <a:xfrm>
          <a:off x="5872695" y="1054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xdr:cNvCxnSpPr/>
      </xdr:nvCxnSpPr>
      <xdr:spPr>
        <a:xfrm flipV="1">
          <a:off x="4086225" y="1324546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xdr:cNvSpPr txBox="1"/>
      </xdr:nvSpPr>
      <xdr:spPr>
        <a:xfrm>
          <a:off x="4124960" y="1302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xdr:cNvCxnSpPr/>
      </xdr:nvCxnSpPr>
      <xdr:spPr>
        <a:xfrm>
          <a:off x="4020820" y="132454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88" name="【公営住宅】&#10;有形固定資産減価償却率平均値テキスト"/>
        <xdr:cNvSpPr txBox="1"/>
      </xdr:nvSpPr>
      <xdr:spPr>
        <a:xfrm>
          <a:off x="4124960" y="13855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4036060" y="138766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xdr:cNvSpPr/>
      </xdr:nvSpPr>
      <xdr:spPr>
        <a:xfrm>
          <a:off x="3312160" y="138537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xdr:cNvSpPr/>
      </xdr:nvSpPr>
      <xdr:spPr>
        <a:xfrm>
          <a:off x="2514600" y="13830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739900" y="1380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3" name="フローチャート: 判断 292"/>
        <xdr:cNvSpPr/>
      </xdr:nvSpPr>
      <xdr:spPr>
        <a:xfrm>
          <a:off x="965200" y="137756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99" name="楕円 298"/>
        <xdr:cNvSpPr/>
      </xdr:nvSpPr>
      <xdr:spPr>
        <a:xfrm>
          <a:off x="4036060" y="138499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126382</xdr:rowOff>
    </xdr:from>
    <xdr:ext cx="405111" cy="259045"/>
    <xdr:sp macro="" textlink="">
      <xdr:nvSpPr>
        <xdr:cNvPr id="300" name="【公営住宅】&#10;有形固定資産減価償却率該当値テキスト"/>
        <xdr:cNvSpPr txBox="1"/>
      </xdr:nvSpPr>
      <xdr:spPr>
        <a:xfrm>
          <a:off x="4124960"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69214</xdr:rowOff>
    </xdr:from>
    <xdr:to>
      <xdr:col>20</xdr:col>
      <xdr:colOff>38100</xdr:colOff>
      <xdr:row>82</xdr:row>
      <xdr:rowOff>170814</xdr:rowOff>
    </xdr:to>
    <xdr:sp macro="" textlink="">
      <xdr:nvSpPr>
        <xdr:cNvPr id="301" name="楕円 300"/>
        <xdr:cNvSpPr/>
      </xdr:nvSpPr>
      <xdr:spPr>
        <a:xfrm>
          <a:off x="3312160" y="138156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120014</xdr:rowOff>
    </xdr:from>
    <xdr:to>
      <xdr:col>24</xdr:col>
      <xdr:colOff>63500</xdr:colOff>
      <xdr:row>82</xdr:row>
      <xdr:rowOff>154305</xdr:rowOff>
    </xdr:to>
    <xdr:cxnSp macro="">
      <xdr:nvCxnSpPr>
        <xdr:cNvPr id="302" name="直線コネクタ 301"/>
        <xdr:cNvCxnSpPr/>
      </xdr:nvCxnSpPr>
      <xdr:spPr>
        <a:xfrm>
          <a:off x="3355340" y="13866494"/>
          <a:ext cx="73152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25400</xdr:rowOff>
    </xdr:from>
    <xdr:to>
      <xdr:col>15</xdr:col>
      <xdr:colOff>101600</xdr:colOff>
      <xdr:row>82</xdr:row>
      <xdr:rowOff>127000</xdr:rowOff>
    </xdr:to>
    <xdr:sp macro="" textlink="">
      <xdr:nvSpPr>
        <xdr:cNvPr id="303" name="楕円 302"/>
        <xdr:cNvSpPr/>
      </xdr:nvSpPr>
      <xdr:spPr>
        <a:xfrm>
          <a:off x="25146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76200</xdr:rowOff>
    </xdr:from>
    <xdr:to>
      <xdr:col>19</xdr:col>
      <xdr:colOff>177800</xdr:colOff>
      <xdr:row>82</xdr:row>
      <xdr:rowOff>120014</xdr:rowOff>
    </xdr:to>
    <xdr:cxnSp macro="">
      <xdr:nvCxnSpPr>
        <xdr:cNvPr id="304" name="直線コネクタ 303"/>
        <xdr:cNvCxnSpPr/>
      </xdr:nvCxnSpPr>
      <xdr:spPr>
        <a:xfrm>
          <a:off x="2565400" y="13822680"/>
          <a:ext cx="78994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153036</xdr:rowOff>
    </xdr:from>
    <xdr:to>
      <xdr:col>10</xdr:col>
      <xdr:colOff>165100</xdr:colOff>
      <xdr:row>82</xdr:row>
      <xdr:rowOff>83186</xdr:rowOff>
    </xdr:to>
    <xdr:sp macro="" textlink="">
      <xdr:nvSpPr>
        <xdr:cNvPr id="305" name="楕円 304"/>
        <xdr:cNvSpPr/>
      </xdr:nvSpPr>
      <xdr:spPr>
        <a:xfrm>
          <a:off x="1739900" y="137318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32386</xdr:rowOff>
    </xdr:from>
    <xdr:to>
      <xdr:col>15</xdr:col>
      <xdr:colOff>50800</xdr:colOff>
      <xdr:row>82</xdr:row>
      <xdr:rowOff>76200</xdr:rowOff>
    </xdr:to>
    <xdr:cxnSp macro="">
      <xdr:nvCxnSpPr>
        <xdr:cNvPr id="306" name="直線コネクタ 305"/>
        <xdr:cNvCxnSpPr/>
      </xdr:nvCxnSpPr>
      <xdr:spPr>
        <a:xfrm>
          <a:off x="1790700" y="13778866"/>
          <a:ext cx="7747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65405</xdr:rowOff>
    </xdr:from>
    <xdr:to>
      <xdr:col>6</xdr:col>
      <xdr:colOff>38100</xdr:colOff>
      <xdr:row>81</xdr:row>
      <xdr:rowOff>167005</xdr:rowOff>
    </xdr:to>
    <xdr:sp macro="" textlink="">
      <xdr:nvSpPr>
        <xdr:cNvPr id="307" name="楕円 306"/>
        <xdr:cNvSpPr/>
      </xdr:nvSpPr>
      <xdr:spPr>
        <a:xfrm>
          <a:off x="965200" y="136442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116205</xdr:rowOff>
    </xdr:from>
    <xdr:to>
      <xdr:col>10</xdr:col>
      <xdr:colOff>114300</xdr:colOff>
      <xdr:row>82</xdr:row>
      <xdr:rowOff>32386</xdr:rowOff>
    </xdr:to>
    <xdr:cxnSp macro="">
      <xdr:nvCxnSpPr>
        <xdr:cNvPr id="308" name="直線コネクタ 307"/>
        <xdr:cNvCxnSpPr/>
      </xdr:nvCxnSpPr>
      <xdr:spPr>
        <a:xfrm>
          <a:off x="1008380" y="13695045"/>
          <a:ext cx="782320" cy="8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28591</xdr:rowOff>
    </xdr:from>
    <xdr:ext cx="405111" cy="259045"/>
    <xdr:sp macro="" textlink="">
      <xdr:nvSpPr>
        <xdr:cNvPr id="309" name="n_1aveValue【公営住宅】&#10;有形固定資産減価償却率"/>
        <xdr:cNvSpPr txBox="1"/>
      </xdr:nvSpPr>
      <xdr:spPr>
        <a:xfrm>
          <a:off x="3170564" y="13942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5732</xdr:rowOff>
    </xdr:from>
    <xdr:ext cx="405111" cy="259045"/>
    <xdr:sp macro="" textlink="">
      <xdr:nvSpPr>
        <xdr:cNvPr id="310" name="n_2aveValue【公営住宅】&#10;有形固定資産減価償却率"/>
        <xdr:cNvSpPr txBox="1"/>
      </xdr:nvSpPr>
      <xdr:spPr>
        <a:xfrm>
          <a:off x="2385704" y="1391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1" name="n_3aveValue【公営住宅】&#10;有形固定資産減価償却率"/>
        <xdr:cNvSpPr txBox="1"/>
      </xdr:nvSpPr>
      <xdr:spPr>
        <a:xfrm>
          <a:off x="1611004" y="1389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121938</xdr:rowOff>
    </xdr:from>
    <xdr:ext cx="405111" cy="259045"/>
    <xdr:sp macro="" textlink="">
      <xdr:nvSpPr>
        <xdr:cNvPr id="312" name="n_4aveValue【公営住宅】&#10;有形固定資産減価償却率"/>
        <xdr:cNvSpPr txBox="1"/>
      </xdr:nvSpPr>
      <xdr:spPr>
        <a:xfrm>
          <a:off x="836304" y="13868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15891</xdr:rowOff>
    </xdr:from>
    <xdr:ext cx="405111" cy="259045"/>
    <xdr:sp macro="" textlink="">
      <xdr:nvSpPr>
        <xdr:cNvPr id="313" name="n_1mainValue【公営住宅】&#10;有形固定資産減価償却率"/>
        <xdr:cNvSpPr txBox="1"/>
      </xdr:nvSpPr>
      <xdr:spPr>
        <a:xfrm>
          <a:off x="3170564" y="13594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143527</xdr:rowOff>
    </xdr:from>
    <xdr:ext cx="405111" cy="259045"/>
    <xdr:sp macro="" textlink="">
      <xdr:nvSpPr>
        <xdr:cNvPr id="314" name="n_2mainValue【公営住宅】&#10;有形固定資産減価償却率"/>
        <xdr:cNvSpPr txBox="1"/>
      </xdr:nvSpPr>
      <xdr:spPr>
        <a:xfrm>
          <a:off x="238570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99713</xdr:rowOff>
    </xdr:from>
    <xdr:ext cx="405111" cy="259045"/>
    <xdr:sp macro="" textlink="">
      <xdr:nvSpPr>
        <xdr:cNvPr id="315" name="n_3mainValue【公営住宅】&#10;有形固定資産減価償却率"/>
        <xdr:cNvSpPr txBox="1"/>
      </xdr:nvSpPr>
      <xdr:spPr>
        <a:xfrm>
          <a:off x="1611004" y="1351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12082</xdr:rowOff>
    </xdr:from>
    <xdr:ext cx="405111" cy="259045"/>
    <xdr:sp macro="" textlink="">
      <xdr:nvSpPr>
        <xdr:cNvPr id="316" name="n_4mainValue【公営住宅】&#10;有形固定資産減価償却率"/>
        <xdr:cNvSpPr txBox="1"/>
      </xdr:nvSpPr>
      <xdr:spPr>
        <a:xfrm>
          <a:off x="836304"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xdr:cNvSpPr txBox="1"/>
      </xdr:nvSpPr>
      <xdr:spPr>
        <a:xfrm>
          <a:off x="5364041" y="138709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xdr:cNvSpPr txBox="1"/>
      </xdr:nvSpPr>
      <xdr:spPr>
        <a:xfrm>
          <a:off x="5364041" y="13421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xdr:cNvSpPr txBox="1"/>
      </xdr:nvSpPr>
      <xdr:spPr>
        <a:xfrm>
          <a:off x="5364041" y="129756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xdr:cNvCxnSpPr/>
      </xdr:nvCxnSpPr>
      <xdr:spPr>
        <a:xfrm flipV="1">
          <a:off x="9219565" y="13379090"/>
          <a:ext cx="0" cy="1070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xdr:cNvSpPr txBox="1"/>
      </xdr:nvSpPr>
      <xdr:spPr>
        <a:xfrm>
          <a:off x="9258300" y="1445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xdr:cNvCxnSpPr/>
      </xdr:nvCxnSpPr>
      <xdr:spPr>
        <a:xfrm>
          <a:off x="9154160" y="144500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xdr:cNvSpPr txBox="1"/>
      </xdr:nvSpPr>
      <xdr:spPr>
        <a:xfrm>
          <a:off x="9258300" y="131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xdr:cNvCxnSpPr/>
      </xdr:nvCxnSpPr>
      <xdr:spPr>
        <a:xfrm>
          <a:off x="9154160" y="13379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3" name="【公営住宅】&#10;一人当たり面積平均値テキスト"/>
        <xdr:cNvSpPr txBox="1"/>
      </xdr:nvSpPr>
      <xdr:spPr>
        <a:xfrm>
          <a:off x="9258300" y="14328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xdr:cNvSpPr/>
      </xdr:nvSpPr>
      <xdr:spPr>
        <a:xfrm>
          <a:off x="9192260" y="143499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xdr:cNvSpPr/>
      </xdr:nvSpPr>
      <xdr:spPr>
        <a:xfrm>
          <a:off x="8445500" y="143512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xdr:cNvSpPr/>
      </xdr:nvSpPr>
      <xdr:spPr>
        <a:xfrm>
          <a:off x="7670800" y="143534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xdr:cNvSpPr/>
      </xdr:nvSpPr>
      <xdr:spPr>
        <a:xfrm>
          <a:off x="6873240" y="143541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48" name="フローチャート: 判断 347"/>
        <xdr:cNvSpPr/>
      </xdr:nvSpPr>
      <xdr:spPr>
        <a:xfrm>
          <a:off x="6098540" y="14357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90582</xdr:rowOff>
    </xdr:from>
    <xdr:to>
      <xdr:col>55</xdr:col>
      <xdr:colOff>50800</xdr:colOff>
      <xdr:row>86</xdr:row>
      <xdr:rowOff>20732</xdr:rowOff>
    </xdr:to>
    <xdr:sp macro="" textlink="">
      <xdr:nvSpPr>
        <xdr:cNvPr id="354" name="楕円 353"/>
        <xdr:cNvSpPr/>
      </xdr:nvSpPr>
      <xdr:spPr>
        <a:xfrm>
          <a:off x="9192260" y="143399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49959</xdr:rowOff>
    </xdr:from>
    <xdr:ext cx="469744" cy="259045"/>
    <xdr:sp macro="" textlink="">
      <xdr:nvSpPr>
        <xdr:cNvPr id="355" name="【公営住宅】&#10;一人当たり面積該当値テキスト"/>
        <xdr:cNvSpPr txBox="1"/>
      </xdr:nvSpPr>
      <xdr:spPr>
        <a:xfrm>
          <a:off x="9258300" y="1413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90993</xdr:rowOff>
    </xdr:from>
    <xdr:to>
      <xdr:col>50</xdr:col>
      <xdr:colOff>165100</xdr:colOff>
      <xdr:row>86</xdr:row>
      <xdr:rowOff>21143</xdr:rowOff>
    </xdr:to>
    <xdr:sp macro="" textlink="">
      <xdr:nvSpPr>
        <xdr:cNvPr id="356" name="楕円 355"/>
        <xdr:cNvSpPr/>
      </xdr:nvSpPr>
      <xdr:spPr>
        <a:xfrm>
          <a:off x="8445500" y="143403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141382</xdr:rowOff>
    </xdr:from>
    <xdr:to>
      <xdr:col>55</xdr:col>
      <xdr:colOff>0</xdr:colOff>
      <xdr:row>85</xdr:row>
      <xdr:rowOff>141793</xdr:rowOff>
    </xdr:to>
    <xdr:cxnSp macro="">
      <xdr:nvCxnSpPr>
        <xdr:cNvPr id="357" name="直線コネクタ 356"/>
        <xdr:cNvCxnSpPr/>
      </xdr:nvCxnSpPr>
      <xdr:spPr>
        <a:xfrm flipV="1">
          <a:off x="8496300" y="14390782"/>
          <a:ext cx="7239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91633</xdr:rowOff>
    </xdr:from>
    <xdr:to>
      <xdr:col>46</xdr:col>
      <xdr:colOff>38100</xdr:colOff>
      <xdr:row>86</xdr:row>
      <xdr:rowOff>21783</xdr:rowOff>
    </xdr:to>
    <xdr:sp macro="" textlink="">
      <xdr:nvSpPr>
        <xdr:cNvPr id="358" name="楕円 357"/>
        <xdr:cNvSpPr/>
      </xdr:nvSpPr>
      <xdr:spPr>
        <a:xfrm>
          <a:off x="7670800" y="143410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141793</xdr:rowOff>
    </xdr:from>
    <xdr:to>
      <xdr:col>50</xdr:col>
      <xdr:colOff>114300</xdr:colOff>
      <xdr:row>85</xdr:row>
      <xdr:rowOff>142433</xdr:rowOff>
    </xdr:to>
    <xdr:cxnSp macro="">
      <xdr:nvCxnSpPr>
        <xdr:cNvPr id="359" name="直線コネクタ 358"/>
        <xdr:cNvCxnSpPr/>
      </xdr:nvCxnSpPr>
      <xdr:spPr>
        <a:xfrm flipV="1">
          <a:off x="7713980" y="14391193"/>
          <a:ext cx="78232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91861</xdr:rowOff>
    </xdr:from>
    <xdr:to>
      <xdr:col>41</xdr:col>
      <xdr:colOff>101600</xdr:colOff>
      <xdr:row>86</xdr:row>
      <xdr:rowOff>22011</xdr:rowOff>
    </xdr:to>
    <xdr:sp macro="" textlink="">
      <xdr:nvSpPr>
        <xdr:cNvPr id="360" name="楕円 359"/>
        <xdr:cNvSpPr/>
      </xdr:nvSpPr>
      <xdr:spPr>
        <a:xfrm>
          <a:off x="6873240" y="143412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142433</xdr:rowOff>
    </xdr:from>
    <xdr:to>
      <xdr:col>45</xdr:col>
      <xdr:colOff>177800</xdr:colOff>
      <xdr:row>85</xdr:row>
      <xdr:rowOff>142661</xdr:rowOff>
    </xdr:to>
    <xdr:cxnSp macro="">
      <xdr:nvCxnSpPr>
        <xdr:cNvPr id="361" name="直線コネクタ 360"/>
        <xdr:cNvCxnSpPr/>
      </xdr:nvCxnSpPr>
      <xdr:spPr>
        <a:xfrm flipV="1">
          <a:off x="6924040" y="14391833"/>
          <a:ext cx="78994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92456</xdr:rowOff>
    </xdr:from>
    <xdr:to>
      <xdr:col>36</xdr:col>
      <xdr:colOff>165100</xdr:colOff>
      <xdr:row>86</xdr:row>
      <xdr:rowOff>22606</xdr:rowOff>
    </xdr:to>
    <xdr:sp macro="" textlink="">
      <xdr:nvSpPr>
        <xdr:cNvPr id="362" name="楕円 361"/>
        <xdr:cNvSpPr/>
      </xdr:nvSpPr>
      <xdr:spPr>
        <a:xfrm>
          <a:off x="6098540" y="143418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142661</xdr:rowOff>
    </xdr:from>
    <xdr:to>
      <xdr:col>41</xdr:col>
      <xdr:colOff>50800</xdr:colOff>
      <xdr:row>85</xdr:row>
      <xdr:rowOff>143256</xdr:rowOff>
    </xdr:to>
    <xdr:cxnSp macro="">
      <xdr:nvCxnSpPr>
        <xdr:cNvPr id="363" name="直線コネクタ 362"/>
        <xdr:cNvCxnSpPr/>
      </xdr:nvCxnSpPr>
      <xdr:spPr>
        <a:xfrm flipV="1">
          <a:off x="6149340" y="14392061"/>
          <a:ext cx="7747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23105</xdr:rowOff>
    </xdr:from>
    <xdr:ext cx="469744" cy="259045"/>
    <xdr:sp macro="" textlink="">
      <xdr:nvSpPr>
        <xdr:cNvPr id="364" name="n_1aveValue【公営住宅】&#10;一人当たり面積"/>
        <xdr:cNvSpPr txBox="1"/>
      </xdr:nvSpPr>
      <xdr:spPr>
        <a:xfrm>
          <a:off x="8271587" y="144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25300</xdr:rowOff>
    </xdr:from>
    <xdr:ext cx="469744" cy="259045"/>
    <xdr:sp macro="" textlink="">
      <xdr:nvSpPr>
        <xdr:cNvPr id="365" name="n_2aveValue【公営住宅】&#10;一人当たり面積"/>
        <xdr:cNvSpPr txBox="1"/>
      </xdr:nvSpPr>
      <xdr:spPr>
        <a:xfrm>
          <a:off x="7509587" y="1444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25985</xdr:rowOff>
    </xdr:from>
    <xdr:ext cx="469744" cy="259045"/>
    <xdr:sp macro="" textlink="">
      <xdr:nvSpPr>
        <xdr:cNvPr id="366" name="n_3aveValue【公営住宅】&#10;一人当たり面積"/>
        <xdr:cNvSpPr txBox="1"/>
      </xdr:nvSpPr>
      <xdr:spPr>
        <a:xfrm>
          <a:off x="6712027" y="1444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28912</xdr:rowOff>
    </xdr:from>
    <xdr:ext cx="469744" cy="259045"/>
    <xdr:sp macro="" textlink="">
      <xdr:nvSpPr>
        <xdr:cNvPr id="367" name="n_4aveValue【公営住宅】&#10;一人当たり面積"/>
        <xdr:cNvSpPr txBox="1"/>
      </xdr:nvSpPr>
      <xdr:spPr>
        <a:xfrm>
          <a:off x="5937327" y="1444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37670</xdr:rowOff>
    </xdr:from>
    <xdr:ext cx="469744" cy="259045"/>
    <xdr:sp macro="" textlink="">
      <xdr:nvSpPr>
        <xdr:cNvPr id="368" name="n_1mainValue【公営住宅】&#10;一人当たり面積"/>
        <xdr:cNvSpPr txBox="1"/>
      </xdr:nvSpPr>
      <xdr:spPr>
        <a:xfrm>
          <a:off x="8271587" y="1411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38310</xdr:rowOff>
    </xdr:from>
    <xdr:ext cx="469744" cy="259045"/>
    <xdr:sp macro="" textlink="">
      <xdr:nvSpPr>
        <xdr:cNvPr id="369" name="n_2mainValue【公営住宅】&#10;一人当たり面積"/>
        <xdr:cNvSpPr txBox="1"/>
      </xdr:nvSpPr>
      <xdr:spPr>
        <a:xfrm>
          <a:off x="7509587" y="14120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38538</xdr:rowOff>
    </xdr:from>
    <xdr:ext cx="469744" cy="259045"/>
    <xdr:sp macro="" textlink="">
      <xdr:nvSpPr>
        <xdr:cNvPr id="370" name="n_3mainValue【公営住宅】&#10;一人当たり面積"/>
        <xdr:cNvSpPr txBox="1"/>
      </xdr:nvSpPr>
      <xdr:spPr>
        <a:xfrm>
          <a:off x="6712027" y="1412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39133</xdr:rowOff>
    </xdr:from>
    <xdr:ext cx="469744" cy="259045"/>
    <xdr:sp macro="" textlink="">
      <xdr:nvSpPr>
        <xdr:cNvPr id="371" name="n_4mainValue【公営住宅】&#10;一人当たり面積"/>
        <xdr:cNvSpPr txBox="1"/>
      </xdr:nvSpPr>
      <xdr:spPr>
        <a:xfrm>
          <a:off x="5937327" y="1412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0" name="テキスト ボックス 399"/>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8" name="テキスト ボックス 407"/>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0" name="テキスト ボックス 409"/>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412" name="直線コネクタ 411"/>
        <xdr:cNvCxnSpPr/>
      </xdr:nvCxnSpPr>
      <xdr:spPr>
        <a:xfrm flipV="1">
          <a:off x="14375764" y="553783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3" name="【認定こども園・幼稚園・保育所】&#10;有形固定資産減価償却率最小値テキスト"/>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4" name="直線コネクタ 413"/>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415" name="【認定こども園・幼稚園・保育所】&#10;有形固定資産減価償却率最大値テキスト"/>
        <xdr:cNvSpPr txBox="1"/>
      </xdr:nvSpPr>
      <xdr:spPr>
        <a:xfrm>
          <a:off x="14414500" y="5320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416" name="直線コネクタ 415"/>
        <xdr:cNvCxnSpPr/>
      </xdr:nvCxnSpPr>
      <xdr:spPr>
        <a:xfrm>
          <a:off x="14287500" y="55378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17" name="【認定こども園・幼稚園・保育所】&#10;有形固定資産減価償却率平均値テキスト"/>
        <xdr:cNvSpPr txBox="1"/>
      </xdr:nvSpPr>
      <xdr:spPr>
        <a:xfrm>
          <a:off x="14414500" y="6108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18" name="フローチャート: 判断 417"/>
        <xdr:cNvSpPr/>
      </xdr:nvSpPr>
      <xdr:spPr>
        <a:xfrm>
          <a:off x="14325600" y="625284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19" name="フローチャート: 判断 418"/>
        <xdr:cNvSpPr/>
      </xdr:nvSpPr>
      <xdr:spPr>
        <a:xfrm>
          <a:off x="13578840" y="621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20" name="フローチャート: 判断 419"/>
        <xdr:cNvSpPr/>
      </xdr:nvSpPr>
      <xdr:spPr>
        <a:xfrm>
          <a:off x="12804140" y="62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21" name="フローチャート: 判断 420"/>
        <xdr:cNvSpPr/>
      </xdr:nvSpPr>
      <xdr:spPr>
        <a:xfrm>
          <a:off x="12029440" y="62833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22" name="フローチャート: 判断 421"/>
        <xdr:cNvSpPr/>
      </xdr:nvSpPr>
      <xdr:spPr>
        <a:xfrm>
          <a:off x="11231880" y="630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113030</xdr:rowOff>
    </xdr:from>
    <xdr:to>
      <xdr:col>85</xdr:col>
      <xdr:colOff>177800</xdr:colOff>
      <xdr:row>41</xdr:row>
      <xdr:rowOff>43180</xdr:rowOff>
    </xdr:to>
    <xdr:sp macro="" textlink="">
      <xdr:nvSpPr>
        <xdr:cNvPr id="428" name="楕円 427"/>
        <xdr:cNvSpPr/>
      </xdr:nvSpPr>
      <xdr:spPr>
        <a:xfrm>
          <a:off x="14325600" y="68186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91457</xdr:rowOff>
    </xdr:from>
    <xdr:ext cx="405111" cy="259045"/>
    <xdr:sp macro="" textlink="">
      <xdr:nvSpPr>
        <xdr:cNvPr id="429" name="【認定こども園・幼稚園・保育所】&#10;有形固定資産減価償却率該当値テキスト"/>
        <xdr:cNvSpPr txBox="1"/>
      </xdr:nvSpPr>
      <xdr:spPr>
        <a:xfrm>
          <a:off x="14414500" y="679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168275</xdr:rowOff>
    </xdr:from>
    <xdr:to>
      <xdr:col>81</xdr:col>
      <xdr:colOff>101600</xdr:colOff>
      <xdr:row>41</xdr:row>
      <xdr:rowOff>98425</xdr:rowOff>
    </xdr:to>
    <xdr:sp macro="" textlink="">
      <xdr:nvSpPr>
        <xdr:cNvPr id="430" name="楕円 429"/>
        <xdr:cNvSpPr/>
      </xdr:nvSpPr>
      <xdr:spPr>
        <a:xfrm>
          <a:off x="13578840" y="6873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163830</xdr:rowOff>
    </xdr:from>
    <xdr:to>
      <xdr:col>85</xdr:col>
      <xdr:colOff>127000</xdr:colOff>
      <xdr:row>41</xdr:row>
      <xdr:rowOff>47625</xdr:rowOff>
    </xdr:to>
    <xdr:cxnSp macro="">
      <xdr:nvCxnSpPr>
        <xdr:cNvPr id="431" name="直線コネクタ 430"/>
        <xdr:cNvCxnSpPr/>
      </xdr:nvCxnSpPr>
      <xdr:spPr>
        <a:xfrm flipV="1">
          <a:off x="13629640" y="6869430"/>
          <a:ext cx="74676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133985</xdr:rowOff>
    </xdr:from>
    <xdr:to>
      <xdr:col>76</xdr:col>
      <xdr:colOff>165100</xdr:colOff>
      <xdr:row>41</xdr:row>
      <xdr:rowOff>64135</xdr:rowOff>
    </xdr:to>
    <xdr:sp macro="" textlink="">
      <xdr:nvSpPr>
        <xdr:cNvPr id="432" name="楕円 431"/>
        <xdr:cNvSpPr/>
      </xdr:nvSpPr>
      <xdr:spPr>
        <a:xfrm>
          <a:off x="12804140" y="68395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13335</xdr:rowOff>
    </xdr:from>
    <xdr:to>
      <xdr:col>81</xdr:col>
      <xdr:colOff>50800</xdr:colOff>
      <xdr:row>41</xdr:row>
      <xdr:rowOff>47625</xdr:rowOff>
    </xdr:to>
    <xdr:cxnSp macro="">
      <xdr:nvCxnSpPr>
        <xdr:cNvPr id="433" name="直線コネクタ 432"/>
        <xdr:cNvCxnSpPr/>
      </xdr:nvCxnSpPr>
      <xdr:spPr>
        <a:xfrm>
          <a:off x="12854940" y="6886575"/>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105410</xdr:rowOff>
    </xdr:from>
    <xdr:to>
      <xdr:col>72</xdr:col>
      <xdr:colOff>38100</xdr:colOff>
      <xdr:row>41</xdr:row>
      <xdr:rowOff>35560</xdr:rowOff>
    </xdr:to>
    <xdr:sp macro="" textlink="">
      <xdr:nvSpPr>
        <xdr:cNvPr id="434" name="楕円 433"/>
        <xdr:cNvSpPr/>
      </xdr:nvSpPr>
      <xdr:spPr>
        <a:xfrm>
          <a:off x="12029440" y="68110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156210</xdr:rowOff>
    </xdr:from>
    <xdr:to>
      <xdr:col>76</xdr:col>
      <xdr:colOff>114300</xdr:colOff>
      <xdr:row>41</xdr:row>
      <xdr:rowOff>13335</xdr:rowOff>
    </xdr:to>
    <xdr:cxnSp macro="">
      <xdr:nvCxnSpPr>
        <xdr:cNvPr id="435" name="直線コネクタ 434"/>
        <xdr:cNvCxnSpPr/>
      </xdr:nvCxnSpPr>
      <xdr:spPr>
        <a:xfrm>
          <a:off x="12072620" y="6861810"/>
          <a:ext cx="7823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158750</xdr:rowOff>
    </xdr:from>
    <xdr:to>
      <xdr:col>67</xdr:col>
      <xdr:colOff>101600</xdr:colOff>
      <xdr:row>40</xdr:row>
      <xdr:rowOff>88900</xdr:rowOff>
    </xdr:to>
    <xdr:sp macro="" textlink="">
      <xdr:nvSpPr>
        <xdr:cNvPr id="436" name="楕円 435"/>
        <xdr:cNvSpPr/>
      </xdr:nvSpPr>
      <xdr:spPr>
        <a:xfrm>
          <a:off x="11231880" y="66967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38100</xdr:rowOff>
    </xdr:from>
    <xdr:to>
      <xdr:col>71</xdr:col>
      <xdr:colOff>177800</xdr:colOff>
      <xdr:row>40</xdr:row>
      <xdr:rowOff>156210</xdr:rowOff>
    </xdr:to>
    <xdr:cxnSp macro="">
      <xdr:nvCxnSpPr>
        <xdr:cNvPr id="437" name="直線コネクタ 436"/>
        <xdr:cNvCxnSpPr/>
      </xdr:nvCxnSpPr>
      <xdr:spPr>
        <a:xfrm>
          <a:off x="11282680" y="6743700"/>
          <a:ext cx="78994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438" name="n_1aveValue【認定こども園・幼稚園・保育所】&#10;有形固定資産減価償却率"/>
        <xdr:cNvSpPr txBox="1"/>
      </xdr:nvSpPr>
      <xdr:spPr>
        <a:xfrm>
          <a:off x="134372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439" name="n_2aveValue【認定こども園・幼稚園・保育所】&#10;有形固定資産減価償却率"/>
        <xdr:cNvSpPr txBox="1"/>
      </xdr:nvSpPr>
      <xdr:spPr>
        <a:xfrm>
          <a:off x="126752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440" name="n_3aveValue【認定こども園・幼稚園・保育所】&#10;有形固定資産減価償却率"/>
        <xdr:cNvSpPr txBox="1"/>
      </xdr:nvSpPr>
      <xdr:spPr>
        <a:xfrm>
          <a:off x="119005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441" name="n_4aveValue【認定こども園・幼稚園・保育所】&#10;有形固定資産減価償却率"/>
        <xdr:cNvSpPr txBox="1"/>
      </xdr:nvSpPr>
      <xdr:spPr>
        <a:xfrm>
          <a:off x="1110298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89552</xdr:rowOff>
    </xdr:from>
    <xdr:ext cx="405111" cy="259045"/>
    <xdr:sp macro="" textlink="">
      <xdr:nvSpPr>
        <xdr:cNvPr id="442" name="n_1mainValue【認定こども園・幼稚園・保育所】&#10;有形固定資産減価償却率"/>
        <xdr:cNvSpPr txBox="1"/>
      </xdr:nvSpPr>
      <xdr:spPr>
        <a:xfrm>
          <a:off x="13437244" y="696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55262</xdr:rowOff>
    </xdr:from>
    <xdr:ext cx="405111" cy="259045"/>
    <xdr:sp macro="" textlink="">
      <xdr:nvSpPr>
        <xdr:cNvPr id="443" name="n_2mainValue【認定こども園・幼稚園・保育所】&#10;有形固定資産減価償却率"/>
        <xdr:cNvSpPr txBox="1"/>
      </xdr:nvSpPr>
      <xdr:spPr>
        <a:xfrm>
          <a:off x="12675244"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26687</xdr:rowOff>
    </xdr:from>
    <xdr:ext cx="405111" cy="259045"/>
    <xdr:sp macro="" textlink="">
      <xdr:nvSpPr>
        <xdr:cNvPr id="444" name="n_3mainValue【認定こども園・幼稚園・保育所】&#10;有形固定資産減価償却率"/>
        <xdr:cNvSpPr txBox="1"/>
      </xdr:nvSpPr>
      <xdr:spPr>
        <a:xfrm>
          <a:off x="11900544"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80027</xdr:rowOff>
    </xdr:from>
    <xdr:ext cx="405111" cy="259045"/>
    <xdr:sp macro="" textlink="">
      <xdr:nvSpPr>
        <xdr:cNvPr id="445" name="n_4mainValue【認定こども園・幼稚園・保育所】&#10;有形固定資産減価償却率"/>
        <xdr:cNvSpPr txBox="1"/>
      </xdr:nvSpPr>
      <xdr:spPr>
        <a:xfrm>
          <a:off x="11102984"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7" name="テキスト ボックス 456"/>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9" name="テキスト ボックス 458"/>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1" name="テキスト ボックス 460"/>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3" name="テキスト ボックス 462"/>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67" name="直線コネクタ 466"/>
        <xdr:cNvCxnSpPr/>
      </xdr:nvCxnSpPr>
      <xdr:spPr>
        <a:xfrm flipV="1">
          <a:off x="19509104" y="5743956"/>
          <a:ext cx="0" cy="1248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68" name="【認定こども園・幼稚園・保育所】&#10;一人当たり面積最小値テキスト"/>
        <xdr:cNvSpPr txBox="1"/>
      </xdr:nvSpPr>
      <xdr:spPr>
        <a:xfrm>
          <a:off x="19547840" y="699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69" name="直線コネクタ 468"/>
        <xdr:cNvCxnSpPr/>
      </xdr:nvCxnSpPr>
      <xdr:spPr>
        <a:xfrm>
          <a:off x="19443700" y="69928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70" name="【認定こども園・幼稚園・保育所】&#10;一人当たり面積最大値テキスト"/>
        <xdr:cNvSpPr txBox="1"/>
      </xdr:nvSpPr>
      <xdr:spPr>
        <a:xfrm>
          <a:off x="19547840" y="552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71" name="直線コネクタ 470"/>
        <xdr:cNvCxnSpPr/>
      </xdr:nvCxnSpPr>
      <xdr:spPr>
        <a:xfrm>
          <a:off x="19443700" y="57439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166133</xdr:rowOff>
    </xdr:from>
    <xdr:ext cx="469744" cy="259045"/>
    <xdr:sp macro="" textlink="">
      <xdr:nvSpPr>
        <xdr:cNvPr id="472" name="【認定こども園・幼稚園・保育所】&#10;一人当たり面積平均値テキスト"/>
        <xdr:cNvSpPr txBox="1"/>
      </xdr:nvSpPr>
      <xdr:spPr>
        <a:xfrm>
          <a:off x="19547840" y="65364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73" name="フローチャート: 判断 472"/>
        <xdr:cNvSpPr/>
      </xdr:nvSpPr>
      <xdr:spPr>
        <a:xfrm>
          <a:off x="1945894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74" name="フローチャート: 判断 473"/>
        <xdr:cNvSpPr/>
      </xdr:nvSpPr>
      <xdr:spPr>
        <a:xfrm>
          <a:off x="18735040" y="65427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75" name="フローチャート: 判断 474"/>
        <xdr:cNvSpPr/>
      </xdr:nvSpPr>
      <xdr:spPr>
        <a:xfrm>
          <a:off x="1793748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76" name="フローチャート: 判断 475"/>
        <xdr:cNvSpPr/>
      </xdr:nvSpPr>
      <xdr:spPr>
        <a:xfrm>
          <a:off x="17162780" y="656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77" name="フローチャート: 判断 476"/>
        <xdr:cNvSpPr/>
      </xdr:nvSpPr>
      <xdr:spPr>
        <a:xfrm>
          <a:off x="16388080" y="655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83" name="楕円 482"/>
        <xdr:cNvSpPr/>
      </xdr:nvSpPr>
      <xdr:spPr>
        <a:xfrm>
          <a:off x="19458940" y="6464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116857</xdr:rowOff>
    </xdr:from>
    <xdr:ext cx="469744" cy="259045"/>
    <xdr:sp macro="" textlink="">
      <xdr:nvSpPr>
        <xdr:cNvPr id="484" name="【認定こども園・幼稚園・保育所】&#10;一人当たり面積該当値テキスト"/>
        <xdr:cNvSpPr txBox="1"/>
      </xdr:nvSpPr>
      <xdr:spPr>
        <a:xfrm>
          <a:off x="19547840"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96266</xdr:rowOff>
    </xdr:from>
    <xdr:to>
      <xdr:col>112</xdr:col>
      <xdr:colOff>38100</xdr:colOff>
      <xdr:row>39</xdr:row>
      <xdr:rowOff>26416</xdr:rowOff>
    </xdr:to>
    <xdr:sp macro="" textlink="">
      <xdr:nvSpPr>
        <xdr:cNvPr id="485" name="楕円 484"/>
        <xdr:cNvSpPr/>
      </xdr:nvSpPr>
      <xdr:spPr>
        <a:xfrm>
          <a:off x="18735040" y="64665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144780</xdr:rowOff>
    </xdr:from>
    <xdr:to>
      <xdr:col>116</xdr:col>
      <xdr:colOff>63500</xdr:colOff>
      <xdr:row>38</xdr:row>
      <xdr:rowOff>147066</xdr:rowOff>
    </xdr:to>
    <xdr:cxnSp macro="">
      <xdr:nvCxnSpPr>
        <xdr:cNvPr id="486" name="直線コネクタ 485"/>
        <xdr:cNvCxnSpPr/>
      </xdr:nvCxnSpPr>
      <xdr:spPr>
        <a:xfrm flipV="1">
          <a:off x="18778220" y="6515100"/>
          <a:ext cx="7315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100838</xdr:rowOff>
    </xdr:from>
    <xdr:to>
      <xdr:col>107</xdr:col>
      <xdr:colOff>101600</xdr:colOff>
      <xdr:row>39</xdr:row>
      <xdr:rowOff>30988</xdr:rowOff>
    </xdr:to>
    <xdr:sp macro="" textlink="">
      <xdr:nvSpPr>
        <xdr:cNvPr id="487" name="楕円 486"/>
        <xdr:cNvSpPr/>
      </xdr:nvSpPr>
      <xdr:spPr>
        <a:xfrm>
          <a:off x="17937480" y="64711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147066</xdr:rowOff>
    </xdr:from>
    <xdr:to>
      <xdr:col>111</xdr:col>
      <xdr:colOff>177800</xdr:colOff>
      <xdr:row>38</xdr:row>
      <xdr:rowOff>151638</xdr:rowOff>
    </xdr:to>
    <xdr:cxnSp macro="">
      <xdr:nvCxnSpPr>
        <xdr:cNvPr id="488" name="直線コネクタ 487"/>
        <xdr:cNvCxnSpPr/>
      </xdr:nvCxnSpPr>
      <xdr:spPr>
        <a:xfrm flipV="1">
          <a:off x="17988280" y="6517386"/>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103124</xdr:rowOff>
    </xdr:from>
    <xdr:to>
      <xdr:col>102</xdr:col>
      <xdr:colOff>165100</xdr:colOff>
      <xdr:row>39</xdr:row>
      <xdr:rowOff>33274</xdr:rowOff>
    </xdr:to>
    <xdr:sp macro="" textlink="">
      <xdr:nvSpPr>
        <xdr:cNvPr id="489" name="楕円 488"/>
        <xdr:cNvSpPr/>
      </xdr:nvSpPr>
      <xdr:spPr>
        <a:xfrm>
          <a:off x="17162780" y="64734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151638</xdr:rowOff>
    </xdr:from>
    <xdr:to>
      <xdr:col>107</xdr:col>
      <xdr:colOff>50800</xdr:colOff>
      <xdr:row>38</xdr:row>
      <xdr:rowOff>153924</xdr:rowOff>
    </xdr:to>
    <xdr:cxnSp macro="">
      <xdr:nvCxnSpPr>
        <xdr:cNvPr id="490" name="直線コネクタ 489"/>
        <xdr:cNvCxnSpPr/>
      </xdr:nvCxnSpPr>
      <xdr:spPr>
        <a:xfrm flipV="1">
          <a:off x="17213580" y="6521958"/>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64262</xdr:rowOff>
    </xdr:from>
    <xdr:to>
      <xdr:col>98</xdr:col>
      <xdr:colOff>38100</xdr:colOff>
      <xdr:row>38</xdr:row>
      <xdr:rowOff>165862</xdr:rowOff>
    </xdr:to>
    <xdr:sp macro="" textlink="">
      <xdr:nvSpPr>
        <xdr:cNvPr id="491" name="楕円 490"/>
        <xdr:cNvSpPr/>
      </xdr:nvSpPr>
      <xdr:spPr>
        <a:xfrm>
          <a:off x="16388080" y="64345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115062</xdr:rowOff>
    </xdr:from>
    <xdr:to>
      <xdr:col>102</xdr:col>
      <xdr:colOff>114300</xdr:colOff>
      <xdr:row>38</xdr:row>
      <xdr:rowOff>153924</xdr:rowOff>
    </xdr:to>
    <xdr:cxnSp macro="">
      <xdr:nvCxnSpPr>
        <xdr:cNvPr id="492" name="直線コネクタ 491"/>
        <xdr:cNvCxnSpPr/>
      </xdr:nvCxnSpPr>
      <xdr:spPr>
        <a:xfrm>
          <a:off x="16431260" y="6485382"/>
          <a:ext cx="78232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493" name="n_1aveValue【認定こども園・幼稚園・保育所】&#10;一人当たり面積"/>
        <xdr:cNvSpPr txBox="1"/>
      </xdr:nvSpPr>
      <xdr:spPr>
        <a:xfrm>
          <a:off x="18561127" y="663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95267</xdr:rowOff>
    </xdr:from>
    <xdr:ext cx="469744" cy="259045"/>
    <xdr:sp macro="" textlink="">
      <xdr:nvSpPr>
        <xdr:cNvPr id="494" name="n_2aveValue【認定こども園・幼稚園・保育所】&#10;一人当たり面積"/>
        <xdr:cNvSpPr txBox="1"/>
      </xdr:nvSpPr>
      <xdr:spPr>
        <a:xfrm>
          <a:off x="1777626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495" name="n_3aveValue【認定こども園・幼稚園・保育所】&#10;一人当たり面積"/>
        <xdr:cNvSpPr txBox="1"/>
      </xdr:nvSpPr>
      <xdr:spPr>
        <a:xfrm>
          <a:off x="17001567" y="665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106697</xdr:rowOff>
    </xdr:from>
    <xdr:ext cx="469744" cy="259045"/>
    <xdr:sp macro="" textlink="">
      <xdr:nvSpPr>
        <xdr:cNvPr id="496" name="n_4aveValue【認定こども園・幼稚園・保育所】&#10;一人当たり面積"/>
        <xdr:cNvSpPr txBox="1"/>
      </xdr:nvSpPr>
      <xdr:spPr>
        <a:xfrm>
          <a:off x="1622686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42943</xdr:rowOff>
    </xdr:from>
    <xdr:ext cx="469744" cy="259045"/>
    <xdr:sp macro="" textlink="">
      <xdr:nvSpPr>
        <xdr:cNvPr id="497" name="n_1mainValue【認定こども園・幼稚園・保育所】&#10;一人当たり面積"/>
        <xdr:cNvSpPr txBox="1"/>
      </xdr:nvSpPr>
      <xdr:spPr>
        <a:xfrm>
          <a:off x="18561127" y="624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47515</xdr:rowOff>
    </xdr:from>
    <xdr:ext cx="469744" cy="259045"/>
    <xdr:sp macro="" textlink="">
      <xdr:nvSpPr>
        <xdr:cNvPr id="498" name="n_2mainValue【認定こども園・幼稚園・保育所】&#10;一人当たり面積"/>
        <xdr:cNvSpPr txBox="1"/>
      </xdr:nvSpPr>
      <xdr:spPr>
        <a:xfrm>
          <a:off x="17776267" y="625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49801</xdr:rowOff>
    </xdr:from>
    <xdr:ext cx="469744" cy="259045"/>
    <xdr:sp macro="" textlink="">
      <xdr:nvSpPr>
        <xdr:cNvPr id="499" name="n_3mainValue【認定こども園・幼稚園・保育所】&#10;一人当たり面積"/>
        <xdr:cNvSpPr txBox="1"/>
      </xdr:nvSpPr>
      <xdr:spPr>
        <a:xfrm>
          <a:off x="17001567" y="625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10939</xdr:rowOff>
    </xdr:from>
    <xdr:ext cx="469744" cy="259045"/>
    <xdr:sp macro="" textlink="">
      <xdr:nvSpPr>
        <xdr:cNvPr id="500" name="n_4mainValue【認定こども園・幼稚園・保育所】&#10;一人当たり面積"/>
        <xdr:cNvSpPr txBox="1"/>
      </xdr:nvSpPr>
      <xdr:spPr>
        <a:xfrm>
          <a:off x="16226867" y="62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3" name="テキスト ボックス 512"/>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3" name="テキスト ボックス 522"/>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25" name="直線コネクタ 524"/>
        <xdr:cNvCxnSpPr/>
      </xdr:nvCxnSpPr>
      <xdr:spPr>
        <a:xfrm flipV="1">
          <a:off x="14375764" y="9526905"/>
          <a:ext cx="0" cy="106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26" name="【学校施設】&#10;有形固定資産減価償却率最小値テキスト"/>
        <xdr:cNvSpPr txBox="1"/>
      </xdr:nvSpPr>
      <xdr:spPr>
        <a:xfrm>
          <a:off x="14414500"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27" name="直線コネクタ 526"/>
        <xdr:cNvCxnSpPr/>
      </xdr:nvCxnSpPr>
      <xdr:spPr>
        <a:xfrm>
          <a:off x="14287500" y="10587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28" name="【学校施設】&#10;有形固定資産減価償却率最大値テキスト"/>
        <xdr:cNvSpPr txBox="1"/>
      </xdr:nvSpPr>
      <xdr:spPr>
        <a:xfrm>
          <a:off x="14414500" y="9305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29" name="直線コネクタ 528"/>
        <xdr:cNvCxnSpPr/>
      </xdr:nvCxnSpPr>
      <xdr:spPr>
        <a:xfrm>
          <a:off x="14287500" y="9526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30" name="【学校施設】&#10;有形固定資産減価償却率平均値テキスト"/>
        <xdr:cNvSpPr txBox="1"/>
      </xdr:nvSpPr>
      <xdr:spPr>
        <a:xfrm>
          <a:off x="14414500" y="9889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1" name="フローチャート: 判断 530"/>
        <xdr:cNvSpPr/>
      </xdr:nvSpPr>
      <xdr:spPr>
        <a:xfrm>
          <a:off x="14325600" y="1003427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32" name="フローチャート: 判断 531"/>
        <xdr:cNvSpPr/>
      </xdr:nvSpPr>
      <xdr:spPr>
        <a:xfrm>
          <a:off x="13578840" y="10019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33" name="フローチャート: 判断 532"/>
        <xdr:cNvSpPr/>
      </xdr:nvSpPr>
      <xdr:spPr>
        <a:xfrm>
          <a:off x="12804140" y="10013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34" name="フローチャート: 判断 533"/>
        <xdr:cNvSpPr/>
      </xdr:nvSpPr>
      <xdr:spPr>
        <a:xfrm>
          <a:off x="12029440" y="100018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535" name="フローチャート: 判断 534"/>
        <xdr:cNvSpPr/>
      </xdr:nvSpPr>
      <xdr:spPr>
        <a:xfrm>
          <a:off x="11231880" y="9979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541" name="楕円 540"/>
        <xdr:cNvSpPr/>
      </xdr:nvSpPr>
      <xdr:spPr>
        <a:xfrm>
          <a:off x="14325600" y="1005903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146702</xdr:rowOff>
    </xdr:from>
    <xdr:ext cx="405111" cy="259045"/>
    <xdr:sp macro="" textlink="">
      <xdr:nvSpPr>
        <xdr:cNvPr id="542" name="【学校施設】&#10;有形固定資産減価償却率該当値テキスト"/>
        <xdr:cNvSpPr txBox="1"/>
      </xdr:nvSpPr>
      <xdr:spPr>
        <a:xfrm>
          <a:off x="14414500" y="1003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113030</xdr:rowOff>
    </xdr:from>
    <xdr:to>
      <xdr:col>81</xdr:col>
      <xdr:colOff>101600</xdr:colOff>
      <xdr:row>60</xdr:row>
      <xdr:rowOff>43180</xdr:rowOff>
    </xdr:to>
    <xdr:sp macro="" textlink="">
      <xdr:nvSpPr>
        <xdr:cNvPr id="543" name="楕円 542"/>
        <xdr:cNvSpPr/>
      </xdr:nvSpPr>
      <xdr:spPr>
        <a:xfrm>
          <a:off x="13578840" y="10003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163830</xdr:rowOff>
    </xdr:from>
    <xdr:to>
      <xdr:col>85</xdr:col>
      <xdr:colOff>127000</xdr:colOff>
      <xdr:row>60</xdr:row>
      <xdr:rowOff>47625</xdr:rowOff>
    </xdr:to>
    <xdr:cxnSp macro="">
      <xdr:nvCxnSpPr>
        <xdr:cNvPr id="544" name="直線コネクタ 543"/>
        <xdr:cNvCxnSpPr/>
      </xdr:nvCxnSpPr>
      <xdr:spPr>
        <a:xfrm>
          <a:off x="13629640" y="10054590"/>
          <a:ext cx="74676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45" name="楕円 544"/>
        <xdr:cNvSpPr/>
      </xdr:nvSpPr>
      <xdr:spPr>
        <a:xfrm>
          <a:off x="12804140" y="10009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163830</xdr:rowOff>
    </xdr:from>
    <xdr:to>
      <xdr:col>81</xdr:col>
      <xdr:colOff>50800</xdr:colOff>
      <xdr:row>59</xdr:row>
      <xdr:rowOff>169545</xdr:rowOff>
    </xdr:to>
    <xdr:cxnSp macro="">
      <xdr:nvCxnSpPr>
        <xdr:cNvPr id="546" name="直線コネクタ 545"/>
        <xdr:cNvCxnSpPr/>
      </xdr:nvCxnSpPr>
      <xdr:spPr>
        <a:xfrm flipV="1">
          <a:off x="12854940" y="10054590"/>
          <a:ext cx="7747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151130</xdr:rowOff>
    </xdr:from>
    <xdr:to>
      <xdr:col>72</xdr:col>
      <xdr:colOff>38100</xdr:colOff>
      <xdr:row>60</xdr:row>
      <xdr:rowOff>81280</xdr:rowOff>
    </xdr:to>
    <xdr:sp macro="" textlink="">
      <xdr:nvSpPr>
        <xdr:cNvPr id="547" name="楕円 546"/>
        <xdr:cNvSpPr/>
      </xdr:nvSpPr>
      <xdr:spPr>
        <a:xfrm>
          <a:off x="12029440" y="100418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169545</xdr:rowOff>
    </xdr:from>
    <xdr:to>
      <xdr:col>76</xdr:col>
      <xdr:colOff>114300</xdr:colOff>
      <xdr:row>60</xdr:row>
      <xdr:rowOff>30480</xdr:rowOff>
    </xdr:to>
    <xdr:cxnSp macro="">
      <xdr:nvCxnSpPr>
        <xdr:cNvPr id="548" name="直線コネクタ 547"/>
        <xdr:cNvCxnSpPr/>
      </xdr:nvCxnSpPr>
      <xdr:spPr>
        <a:xfrm flipV="1">
          <a:off x="12072620" y="10060305"/>
          <a:ext cx="7823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147320</xdr:rowOff>
    </xdr:from>
    <xdr:to>
      <xdr:col>67</xdr:col>
      <xdr:colOff>101600</xdr:colOff>
      <xdr:row>60</xdr:row>
      <xdr:rowOff>77470</xdr:rowOff>
    </xdr:to>
    <xdr:sp macro="" textlink="">
      <xdr:nvSpPr>
        <xdr:cNvPr id="549" name="楕円 548"/>
        <xdr:cNvSpPr/>
      </xdr:nvSpPr>
      <xdr:spPr>
        <a:xfrm>
          <a:off x="11231880" y="10038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26670</xdr:rowOff>
    </xdr:from>
    <xdr:to>
      <xdr:col>71</xdr:col>
      <xdr:colOff>177800</xdr:colOff>
      <xdr:row>60</xdr:row>
      <xdr:rowOff>30480</xdr:rowOff>
    </xdr:to>
    <xdr:cxnSp macro="">
      <xdr:nvCxnSpPr>
        <xdr:cNvPr id="550" name="直線コネクタ 549"/>
        <xdr:cNvCxnSpPr/>
      </xdr:nvCxnSpPr>
      <xdr:spPr>
        <a:xfrm>
          <a:off x="11282680" y="1008507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551" name="n_1aveValue【学校施設】&#10;有形固定資産減価償却率"/>
        <xdr:cNvSpPr txBox="1"/>
      </xdr:nvSpPr>
      <xdr:spPr>
        <a:xfrm>
          <a:off x="13437244" y="1010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43832</xdr:rowOff>
    </xdr:from>
    <xdr:ext cx="405111" cy="259045"/>
    <xdr:sp macro="" textlink="">
      <xdr:nvSpPr>
        <xdr:cNvPr id="552" name="n_2aveValue【学校施設】&#10;有形固定資産減価償却率"/>
        <xdr:cNvSpPr txBox="1"/>
      </xdr:nvSpPr>
      <xdr:spPr>
        <a:xfrm>
          <a:off x="12675244" y="1010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553" name="n_3aveValue【学校施設】&#10;有形固定資産減価償却率"/>
        <xdr:cNvSpPr txBox="1"/>
      </xdr:nvSpPr>
      <xdr:spPr>
        <a:xfrm>
          <a:off x="119005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554" name="n_4aveValue【学校施設】&#10;有形固定資産減価償却率"/>
        <xdr:cNvSpPr txBox="1"/>
      </xdr:nvSpPr>
      <xdr:spPr>
        <a:xfrm>
          <a:off x="1110298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59707</xdr:rowOff>
    </xdr:from>
    <xdr:ext cx="405111" cy="259045"/>
    <xdr:sp macro="" textlink="">
      <xdr:nvSpPr>
        <xdr:cNvPr id="555" name="n_1mainValue【学校施設】&#10;有形固定資産減価償却率"/>
        <xdr:cNvSpPr txBox="1"/>
      </xdr:nvSpPr>
      <xdr:spPr>
        <a:xfrm>
          <a:off x="134372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556" name="n_2mainValue【学校施設】&#10;有形固定資産減価償却率"/>
        <xdr:cNvSpPr txBox="1"/>
      </xdr:nvSpPr>
      <xdr:spPr>
        <a:xfrm>
          <a:off x="126752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72407</xdr:rowOff>
    </xdr:from>
    <xdr:ext cx="405111" cy="259045"/>
    <xdr:sp macro="" textlink="">
      <xdr:nvSpPr>
        <xdr:cNvPr id="557" name="n_3mainValue【学校施設】&#10;有形固定資産減価償却率"/>
        <xdr:cNvSpPr txBox="1"/>
      </xdr:nvSpPr>
      <xdr:spPr>
        <a:xfrm>
          <a:off x="119005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68597</xdr:rowOff>
    </xdr:from>
    <xdr:ext cx="405111" cy="259045"/>
    <xdr:sp macro="" textlink="">
      <xdr:nvSpPr>
        <xdr:cNvPr id="558" name="n_4mainValue【学校施設】&#10;有形固定資産減価償却率"/>
        <xdr:cNvSpPr txBox="1"/>
      </xdr:nvSpPr>
      <xdr:spPr>
        <a:xfrm>
          <a:off x="11102984"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9" name="直線コネクタ 568"/>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0" name="テキスト ボックス 569"/>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1" name="直線コネクタ 570"/>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2" name="テキスト ボックス 571"/>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3" name="直線コネクタ 572"/>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4" name="テキスト ボックス 573"/>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5" name="直線コネクタ 574"/>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6" name="テキスト ボックス 575"/>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7" name="直線コネクタ 576"/>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8" name="テキスト ボックス 577"/>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0" name="テキスト ボックス 579"/>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82" name="直線コネクタ 581"/>
        <xdr:cNvCxnSpPr/>
      </xdr:nvCxnSpPr>
      <xdr:spPr>
        <a:xfrm flipV="1">
          <a:off x="19509104" y="9466326"/>
          <a:ext cx="0" cy="109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83" name="【学校施設】&#10;一人当たり面積最小値テキスト"/>
        <xdr:cNvSpPr txBox="1"/>
      </xdr:nvSpPr>
      <xdr:spPr>
        <a:xfrm>
          <a:off x="19547840" y="1056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84" name="直線コネクタ 583"/>
        <xdr:cNvCxnSpPr/>
      </xdr:nvCxnSpPr>
      <xdr:spPr>
        <a:xfrm>
          <a:off x="19443700" y="105634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85" name="【学校施設】&#10;一人当たり面積最大値テキスト"/>
        <xdr:cNvSpPr txBox="1"/>
      </xdr:nvSpPr>
      <xdr:spPr>
        <a:xfrm>
          <a:off x="19547840" y="924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86" name="直線コネクタ 585"/>
        <xdr:cNvCxnSpPr/>
      </xdr:nvCxnSpPr>
      <xdr:spPr>
        <a:xfrm>
          <a:off x="19443700" y="94663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587" name="【学校施設】&#10;一人当たり面積平均値テキスト"/>
        <xdr:cNvSpPr txBox="1"/>
      </xdr:nvSpPr>
      <xdr:spPr>
        <a:xfrm>
          <a:off x="19547840" y="1018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88" name="フローチャート: 判断 587"/>
        <xdr:cNvSpPr/>
      </xdr:nvSpPr>
      <xdr:spPr>
        <a:xfrm>
          <a:off x="19458940" y="103299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89" name="フローチャート: 判断 588"/>
        <xdr:cNvSpPr/>
      </xdr:nvSpPr>
      <xdr:spPr>
        <a:xfrm>
          <a:off x="18735040" y="103322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90" name="フローチャート: 判断 589"/>
        <xdr:cNvSpPr/>
      </xdr:nvSpPr>
      <xdr:spPr>
        <a:xfrm>
          <a:off x="17937480" y="103120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91" name="フローチャート: 判断 590"/>
        <xdr:cNvSpPr/>
      </xdr:nvSpPr>
      <xdr:spPr>
        <a:xfrm>
          <a:off x="17162780" y="103331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592" name="フローチャート: 判断 591"/>
        <xdr:cNvSpPr/>
      </xdr:nvSpPr>
      <xdr:spPr>
        <a:xfrm>
          <a:off x="16388080" y="103219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73216</xdr:rowOff>
    </xdr:from>
    <xdr:to>
      <xdr:col>116</xdr:col>
      <xdr:colOff>114300</xdr:colOff>
      <xdr:row>63</xdr:row>
      <xdr:rowOff>3366</xdr:rowOff>
    </xdr:to>
    <xdr:sp macro="" textlink="">
      <xdr:nvSpPr>
        <xdr:cNvPr id="598" name="楕円 597"/>
        <xdr:cNvSpPr/>
      </xdr:nvSpPr>
      <xdr:spPr>
        <a:xfrm>
          <a:off x="19458940" y="104668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159593</xdr:rowOff>
    </xdr:from>
    <xdr:ext cx="469744" cy="259045"/>
    <xdr:sp macro="" textlink="">
      <xdr:nvSpPr>
        <xdr:cNvPr id="599" name="【学校施設】&#10;一人当たり面積該当値テキスト"/>
        <xdr:cNvSpPr txBox="1"/>
      </xdr:nvSpPr>
      <xdr:spPr>
        <a:xfrm>
          <a:off x="19547840" y="1038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65215</xdr:rowOff>
    </xdr:from>
    <xdr:to>
      <xdr:col>112</xdr:col>
      <xdr:colOff>38100</xdr:colOff>
      <xdr:row>62</xdr:row>
      <xdr:rowOff>166815</xdr:rowOff>
    </xdr:to>
    <xdr:sp macro="" textlink="">
      <xdr:nvSpPr>
        <xdr:cNvPr id="600" name="楕円 599"/>
        <xdr:cNvSpPr/>
      </xdr:nvSpPr>
      <xdr:spPr>
        <a:xfrm>
          <a:off x="18735040" y="104588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116015</xdr:rowOff>
    </xdr:from>
    <xdr:to>
      <xdr:col>116</xdr:col>
      <xdr:colOff>63500</xdr:colOff>
      <xdr:row>62</xdr:row>
      <xdr:rowOff>124016</xdr:rowOff>
    </xdr:to>
    <xdr:cxnSp macro="">
      <xdr:nvCxnSpPr>
        <xdr:cNvPr id="601" name="直線コネクタ 600"/>
        <xdr:cNvCxnSpPr/>
      </xdr:nvCxnSpPr>
      <xdr:spPr>
        <a:xfrm>
          <a:off x="18778220" y="10509695"/>
          <a:ext cx="73152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83693</xdr:rowOff>
    </xdr:from>
    <xdr:to>
      <xdr:col>107</xdr:col>
      <xdr:colOff>101600</xdr:colOff>
      <xdr:row>63</xdr:row>
      <xdr:rowOff>13843</xdr:rowOff>
    </xdr:to>
    <xdr:sp macro="" textlink="">
      <xdr:nvSpPr>
        <xdr:cNvPr id="602" name="楕円 601"/>
        <xdr:cNvSpPr/>
      </xdr:nvSpPr>
      <xdr:spPr>
        <a:xfrm>
          <a:off x="17937480" y="104773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116015</xdr:rowOff>
    </xdr:from>
    <xdr:to>
      <xdr:col>111</xdr:col>
      <xdr:colOff>177800</xdr:colOff>
      <xdr:row>62</xdr:row>
      <xdr:rowOff>134493</xdr:rowOff>
    </xdr:to>
    <xdr:cxnSp macro="">
      <xdr:nvCxnSpPr>
        <xdr:cNvPr id="603" name="直線コネクタ 602"/>
        <xdr:cNvCxnSpPr/>
      </xdr:nvCxnSpPr>
      <xdr:spPr>
        <a:xfrm flipV="1">
          <a:off x="17988280" y="10509695"/>
          <a:ext cx="78994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604" name="楕円 603"/>
        <xdr:cNvSpPr/>
      </xdr:nvSpPr>
      <xdr:spPr>
        <a:xfrm>
          <a:off x="17162780" y="104849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134493</xdr:rowOff>
    </xdr:from>
    <xdr:to>
      <xdr:col>107</xdr:col>
      <xdr:colOff>50800</xdr:colOff>
      <xdr:row>62</xdr:row>
      <xdr:rowOff>142113</xdr:rowOff>
    </xdr:to>
    <xdr:cxnSp macro="">
      <xdr:nvCxnSpPr>
        <xdr:cNvPr id="605" name="直線コネクタ 604"/>
        <xdr:cNvCxnSpPr/>
      </xdr:nvCxnSpPr>
      <xdr:spPr>
        <a:xfrm flipV="1">
          <a:off x="17213580" y="10528173"/>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86360</xdr:rowOff>
    </xdr:from>
    <xdr:to>
      <xdr:col>98</xdr:col>
      <xdr:colOff>38100</xdr:colOff>
      <xdr:row>63</xdr:row>
      <xdr:rowOff>16510</xdr:rowOff>
    </xdr:to>
    <xdr:sp macro="" textlink="">
      <xdr:nvSpPr>
        <xdr:cNvPr id="606" name="楕円 605"/>
        <xdr:cNvSpPr/>
      </xdr:nvSpPr>
      <xdr:spPr>
        <a:xfrm>
          <a:off x="16388080" y="104800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137160</xdr:rowOff>
    </xdr:from>
    <xdr:to>
      <xdr:col>102</xdr:col>
      <xdr:colOff>114300</xdr:colOff>
      <xdr:row>62</xdr:row>
      <xdr:rowOff>142113</xdr:rowOff>
    </xdr:to>
    <xdr:cxnSp macro="">
      <xdr:nvCxnSpPr>
        <xdr:cNvPr id="607" name="直線コネクタ 606"/>
        <xdr:cNvCxnSpPr/>
      </xdr:nvCxnSpPr>
      <xdr:spPr>
        <a:xfrm>
          <a:off x="16431260" y="10530840"/>
          <a:ext cx="78232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608" name="n_1aveValue【学校施設】&#10;一人当たり面積"/>
        <xdr:cNvSpPr txBox="1"/>
      </xdr:nvSpPr>
      <xdr:spPr>
        <a:xfrm>
          <a:off x="18561127" y="1011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609" name="n_2aveValue【学校施設】&#10;一人当たり面積"/>
        <xdr:cNvSpPr txBox="1"/>
      </xdr:nvSpPr>
      <xdr:spPr>
        <a:xfrm>
          <a:off x="17776267" y="1009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610" name="n_3aveValue【学校施設】&#10;一人当たり面積"/>
        <xdr:cNvSpPr txBox="1"/>
      </xdr:nvSpPr>
      <xdr:spPr>
        <a:xfrm>
          <a:off x="17001567" y="1011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611" name="n_4aveValue【学校施設】&#10;一人当たり面積"/>
        <xdr:cNvSpPr txBox="1"/>
      </xdr:nvSpPr>
      <xdr:spPr>
        <a:xfrm>
          <a:off x="16226867" y="1010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157942</xdr:rowOff>
    </xdr:from>
    <xdr:ext cx="469744" cy="259045"/>
    <xdr:sp macro="" textlink="">
      <xdr:nvSpPr>
        <xdr:cNvPr id="612" name="n_1mainValue【学校施設】&#10;一人当たり面積"/>
        <xdr:cNvSpPr txBox="1"/>
      </xdr:nvSpPr>
      <xdr:spPr>
        <a:xfrm>
          <a:off x="18561127" y="1055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4970</xdr:rowOff>
    </xdr:from>
    <xdr:ext cx="469744" cy="259045"/>
    <xdr:sp macro="" textlink="">
      <xdr:nvSpPr>
        <xdr:cNvPr id="613" name="n_2mainValue【学校施設】&#10;一人当たり面積"/>
        <xdr:cNvSpPr txBox="1"/>
      </xdr:nvSpPr>
      <xdr:spPr>
        <a:xfrm>
          <a:off x="17776267" y="1056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12590</xdr:rowOff>
    </xdr:from>
    <xdr:ext cx="469744" cy="259045"/>
    <xdr:sp macro="" textlink="">
      <xdr:nvSpPr>
        <xdr:cNvPr id="614" name="n_3mainValue【学校施設】&#10;一人当たり面積"/>
        <xdr:cNvSpPr txBox="1"/>
      </xdr:nvSpPr>
      <xdr:spPr>
        <a:xfrm>
          <a:off x="17001567" y="10573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7637</xdr:rowOff>
    </xdr:from>
    <xdr:ext cx="469744" cy="259045"/>
    <xdr:sp macro="" textlink="">
      <xdr:nvSpPr>
        <xdr:cNvPr id="615" name="n_4mainValue【学校施設】&#10;一人当たり面積"/>
        <xdr:cNvSpPr txBox="1"/>
      </xdr:nvSpPr>
      <xdr:spPr>
        <a:xfrm>
          <a:off x="1622686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7" name="直線コネクタ 626"/>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8" name="テキスト ボックス 627"/>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9" name="直線コネクタ 628"/>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0" name="テキスト ボックス 629"/>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1" name="直線コネクタ 630"/>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2" name="テキスト ボックス 631"/>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3" name="直線コネクタ 632"/>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4" name="テキスト ボックス 633"/>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5" name="直線コネクタ 634"/>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6" name="テキスト ボックス 635"/>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7" name="直線コネクタ 636"/>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8" name="テキスト ボックス 637"/>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641" name="直線コネクタ 640"/>
        <xdr:cNvCxnSpPr/>
      </xdr:nvCxnSpPr>
      <xdr:spPr>
        <a:xfrm flipV="1">
          <a:off x="14375764" y="13100957"/>
          <a:ext cx="0" cy="1484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2" name="【児童館】&#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3" name="直線コネクタ 642"/>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644" name="【児童館】&#10;有形固定資産減価償却率最大値テキスト"/>
        <xdr:cNvSpPr txBox="1"/>
      </xdr:nvSpPr>
      <xdr:spPr>
        <a:xfrm>
          <a:off x="14414500" y="128838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45" name="直線コネクタ 644"/>
        <xdr:cNvCxnSpPr/>
      </xdr:nvCxnSpPr>
      <xdr:spPr>
        <a:xfrm>
          <a:off x="14287500" y="131009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646" name="【児童館】&#10;有形固定資産減価償却率平均値テキスト"/>
        <xdr:cNvSpPr txBox="1"/>
      </xdr:nvSpPr>
      <xdr:spPr>
        <a:xfrm>
          <a:off x="14414500" y="13657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47" name="フローチャート: 判断 646"/>
        <xdr:cNvSpPr/>
      </xdr:nvSpPr>
      <xdr:spPr>
        <a:xfrm>
          <a:off x="14325600" y="1380236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48" name="フローチャート: 判断 647"/>
        <xdr:cNvSpPr/>
      </xdr:nvSpPr>
      <xdr:spPr>
        <a:xfrm>
          <a:off x="13578840" y="138317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649" name="フローチャート: 判断 648"/>
        <xdr:cNvSpPr/>
      </xdr:nvSpPr>
      <xdr:spPr>
        <a:xfrm>
          <a:off x="12804140" y="138415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650" name="フローチャート: 判断 649"/>
        <xdr:cNvSpPr/>
      </xdr:nvSpPr>
      <xdr:spPr>
        <a:xfrm>
          <a:off x="12029440" y="138072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51" name="フローチャート: 判断 650"/>
        <xdr:cNvSpPr/>
      </xdr:nvSpPr>
      <xdr:spPr>
        <a:xfrm>
          <a:off x="11231880" y="136984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163649</xdr:rowOff>
    </xdr:from>
    <xdr:to>
      <xdr:col>85</xdr:col>
      <xdr:colOff>177800</xdr:colOff>
      <xdr:row>85</xdr:row>
      <xdr:rowOff>93799</xdr:rowOff>
    </xdr:to>
    <xdr:sp macro="" textlink="">
      <xdr:nvSpPr>
        <xdr:cNvPr id="657" name="楕円 656"/>
        <xdr:cNvSpPr/>
      </xdr:nvSpPr>
      <xdr:spPr>
        <a:xfrm>
          <a:off x="14325600" y="1424540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142076</xdr:rowOff>
    </xdr:from>
    <xdr:ext cx="405111" cy="259045"/>
    <xdr:sp macro="" textlink="">
      <xdr:nvSpPr>
        <xdr:cNvPr id="658" name="【児童館】&#10;有形固定資産減価償却率該当値テキスト"/>
        <xdr:cNvSpPr txBox="1"/>
      </xdr:nvSpPr>
      <xdr:spPr>
        <a:xfrm>
          <a:off x="14414500" y="1422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129358</xdr:rowOff>
    </xdr:from>
    <xdr:to>
      <xdr:col>81</xdr:col>
      <xdr:colOff>101600</xdr:colOff>
      <xdr:row>85</xdr:row>
      <xdr:rowOff>59508</xdr:rowOff>
    </xdr:to>
    <xdr:sp macro="" textlink="">
      <xdr:nvSpPr>
        <xdr:cNvPr id="659" name="楕円 658"/>
        <xdr:cNvSpPr/>
      </xdr:nvSpPr>
      <xdr:spPr>
        <a:xfrm>
          <a:off x="13578840" y="142111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8708</xdr:rowOff>
    </xdr:from>
    <xdr:to>
      <xdr:col>85</xdr:col>
      <xdr:colOff>127000</xdr:colOff>
      <xdr:row>85</xdr:row>
      <xdr:rowOff>42999</xdr:rowOff>
    </xdr:to>
    <xdr:cxnSp macro="">
      <xdr:nvCxnSpPr>
        <xdr:cNvPr id="660" name="直線コネクタ 659"/>
        <xdr:cNvCxnSpPr/>
      </xdr:nvCxnSpPr>
      <xdr:spPr>
        <a:xfrm>
          <a:off x="13629640" y="14258108"/>
          <a:ext cx="74676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93436</xdr:rowOff>
    </xdr:from>
    <xdr:to>
      <xdr:col>76</xdr:col>
      <xdr:colOff>165100</xdr:colOff>
      <xdr:row>85</xdr:row>
      <xdr:rowOff>23586</xdr:rowOff>
    </xdr:to>
    <xdr:sp macro="" textlink="">
      <xdr:nvSpPr>
        <xdr:cNvPr id="661" name="楕円 660"/>
        <xdr:cNvSpPr/>
      </xdr:nvSpPr>
      <xdr:spPr>
        <a:xfrm>
          <a:off x="12804140" y="141751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144236</xdr:rowOff>
    </xdr:from>
    <xdr:to>
      <xdr:col>81</xdr:col>
      <xdr:colOff>50800</xdr:colOff>
      <xdr:row>85</xdr:row>
      <xdr:rowOff>8708</xdr:rowOff>
    </xdr:to>
    <xdr:cxnSp macro="">
      <xdr:nvCxnSpPr>
        <xdr:cNvPr id="662" name="直線コネクタ 661"/>
        <xdr:cNvCxnSpPr/>
      </xdr:nvCxnSpPr>
      <xdr:spPr>
        <a:xfrm>
          <a:off x="12854940" y="14225996"/>
          <a:ext cx="77470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62412</xdr:rowOff>
    </xdr:from>
    <xdr:to>
      <xdr:col>72</xdr:col>
      <xdr:colOff>38100</xdr:colOff>
      <xdr:row>84</xdr:row>
      <xdr:rowOff>164012</xdr:rowOff>
    </xdr:to>
    <xdr:sp macro="" textlink="">
      <xdr:nvSpPr>
        <xdr:cNvPr id="663" name="楕円 662"/>
        <xdr:cNvSpPr/>
      </xdr:nvSpPr>
      <xdr:spPr>
        <a:xfrm>
          <a:off x="12029440" y="141441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113212</xdr:rowOff>
    </xdr:from>
    <xdr:to>
      <xdr:col>76</xdr:col>
      <xdr:colOff>114300</xdr:colOff>
      <xdr:row>84</xdr:row>
      <xdr:rowOff>144236</xdr:rowOff>
    </xdr:to>
    <xdr:cxnSp macro="">
      <xdr:nvCxnSpPr>
        <xdr:cNvPr id="664" name="直線コネクタ 663"/>
        <xdr:cNvCxnSpPr/>
      </xdr:nvCxnSpPr>
      <xdr:spPr>
        <a:xfrm>
          <a:off x="12072620" y="14194972"/>
          <a:ext cx="7823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129358</xdr:rowOff>
    </xdr:from>
    <xdr:to>
      <xdr:col>67</xdr:col>
      <xdr:colOff>101600</xdr:colOff>
      <xdr:row>84</xdr:row>
      <xdr:rowOff>59508</xdr:rowOff>
    </xdr:to>
    <xdr:sp macro="" textlink="">
      <xdr:nvSpPr>
        <xdr:cNvPr id="665" name="楕円 664"/>
        <xdr:cNvSpPr/>
      </xdr:nvSpPr>
      <xdr:spPr>
        <a:xfrm>
          <a:off x="11231880" y="140434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8708</xdr:rowOff>
    </xdr:from>
    <xdr:to>
      <xdr:col>71</xdr:col>
      <xdr:colOff>177800</xdr:colOff>
      <xdr:row>84</xdr:row>
      <xdr:rowOff>113212</xdr:rowOff>
    </xdr:to>
    <xdr:cxnSp macro="">
      <xdr:nvCxnSpPr>
        <xdr:cNvPr id="666" name="直線コネクタ 665"/>
        <xdr:cNvCxnSpPr/>
      </xdr:nvCxnSpPr>
      <xdr:spPr>
        <a:xfrm>
          <a:off x="11282680" y="14090468"/>
          <a:ext cx="78994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667" name="n_1aveValue【児童館】&#10;有形固定資産減価償却率"/>
        <xdr:cNvSpPr txBox="1"/>
      </xdr:nvSpPr>
      <xdr:spPr>
        <a:xfrm>
          <a:off x="13437244" y="1361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668" name="n_2aveValue【児童館】&#10;有形固定資産減価償却率"/>
        <xdr:cNvSpPr txBox="1"/>
      </xdr:nvSpPr>
      <xdr:spPr>
        <a:xfrm>
          <a:off x="12675244" y="1362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1" cy="259045"/>
    <xdr:sp macro="" textlink="">
      <xdr:nvSpPr>
        <xdr:cNvPr id="669" name="n_3aveValue【児童館】&#10;有形固定資産減価償却率"/>
        <xdr:cNvSpPr txBox="1"/>
      </xdr:nvSpPr>
      <xdr:spPr>
        <a:xfrm>
          <a:off x="11900544" y="1358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670" name="n_4aveValue【児童館】&#10;有形固定資産減価償却率"/>
        <xdr:cNvSpPr txBox="1"/>
      </xdr:nvSpPr>
      <xdr:spPr>
        <a:xfrm>
          <a:off x="11102984" y="1347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50635</xdr:rowOff>
    </xdr:from>
    <xdr:ext cx="405111" cy="259045"/>
    <xdr:sp macro="" textlink="">
      <xdr:nvSpPr>
        <xdr:cNvPr id="671" name="n_1mainValue【児童館】&#10;有形固定資産減価償却率"/>
        <xdr:cNvSpPr txBox="1"/>
      </xdr:nvSpPr>
      <xdr:spPr>
        <a:xfrm>
          <a:off x="13437244" y="1430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14713</xdr:rowOff>
    </xdr:from>
    <xdr:ext cx="405111" cy="259045"/>
    <xdr:sp macro="" textlink="">
      <xdr:nvSpPr>
        <xdr:cNvPr id="672" name="n_2mainValue【児童館】&#10;有形固定資産減価償却率"/>
        <xdr:cNvSpPr txBox="1"/>
      </xdr:nvSpPr>
      <xdr:spPr>
        <a:xfrm>
          <a:off x="12675244" y="14264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155139</xdr:rowOff>
    </xdr:from>
    <xdr:ext cx="405111" cy="259045"/>
    <xdr:sp macro="" textlink="">
      <xdr:nvSpPr>
        <xdr:cNvPr id="673" name="n_3mainValue【児童館】&#10;有形固定資産減価償却率"/>
        <xdr:cNvSpPr txBox="1"/>
      </xdr:nvSpPr>
      <xdr:spPr>
        <a:xfrm>
          <a:off x="11900544" y="1423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50635</xdr:rowOff>
    </xdr:from>
    <xdr:ext cx="405111" cy="259045"/>
    <xdr:sp macro="" textlink="">
      <xdr:nvSpPr>
        <xdr:cNvPr id="674" name="n_4mainValue【児童館】&#10;有形固定資産減価償却率"/>
        <xdr:cNvSpPr txBox="1"/>
      </xdr:nvSpPr>
      <xdr:spPr>
        <a:xfrm>
          <a:off x="11102984" y="14132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696" name="直線コネクタ 695"/>
        <xdr:cNvCxnSpPr/>
      </xdr:nvCxnSpPr>
      <xdr:spPr>
        <a:xfrm flipV="1">
          <a:off x="19509104" y="13384530"/>
          <a:ext cx="0" cy="1052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97" name="【児童館】&#10;一人当たり面積最小値テキスト"/>
        <xdr:cNvSpPr txBox="1"/>
      </xdr:nvSpPr>
      <xdr:spPr>
        <a:xfrm>
          <a:off x="19547840" y="1444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98" name="直線コネクタ 697"/>
        <xdr:cNvCxnSpPr/>
      </xdr:nvCxnSpPr>
      <xdr:spPr>
        <a:xfrm>
          <a:off x="19443700" y="144368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699" name="【児童館】&#10;一人当たり面積最大値テキスト"/>
        <xdr:cNvSpPr txBox="1"/>
      </xdr:nvSpPr>
      <xdr:spPr>
        <a:xfrm>
          <a:off x="19547840" y="1316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00" name="直線コネクタ 699"/>
        <xdr:cNvCxnSpPr/>
      </xdr:nvCxnSpPr>
      <xdr:spPr>
        <a:xfrm>
          <a:off x="19443700" y="13384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35323</xdr:rowOff>
    </xdr:from>
    <xdr:ext cx="469744" cy="259045"/>
    <xdr:sp macro="" textlink="">
      <xdr:nvSpPr>
        <xdr:cNvPr id="701" name="【児童館】&#10;一人当たり面積平均値テキスト"/>
        <xdr:cNvSpPr txBox="1"/>
      </xdr:nvSpPr>
      <xdr:spPr>
        <a:xfrm>
          <a:off x="19547840" y="1411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702" name="フローチャート: 判断 701"/>
        <xdr:cNvSpPr/>
      </xdr:nvSpPr>
      <xdr:spPr>
        <a:xfrm>
          <a:off x="19458940" y="1426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703" name="フローチャート: 判断 702"/>
        <xdr:cNvSpPr/>
      </xdr:nvSpPr>
      <xdr:spPr>
        <a:xfrm>
          <a:off x="18735040" y="142709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704" name="フローチャート: 判断 703"/>
        <xdr:cNvSpPr/>
      </xdr:nvSpPr>
      <xdr:spPr>
        <a:xfrm>
          <a:off x="17937480" y="1427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705" name="フローチャート: 判断 704"/>
        <xdr:cNvSpPr/>
      </xdr:nvSpPr>
      <xdr:spPr>
        <a:xfrm>
          <a:off x="17162780" y="1428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706" name="フローチャート: 判断 705"/>
        <xdr:cNvSpPr/>
      </xdr:nvSpPr>
      <xdr:spPr>
        <a:xfrm>
          <a:off x="16388080" y="142709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53594</xdr:rowOff>
    </xdr:from>
    <xdr:to>
      <xdr:col>116</xdr:col>
      <xdr:colOff>114300</xdr:colOff>
      <xdr:row>85</xdr:row>
      <xdr:rowOff>155194</xdr:rowOff>
    </xdr:to>
    <xdr:sp macro="" textlink="">
      <xdr:nvSpPr>
        <xdr:cNvPr id="712" name="楕円 711"/>
        <xdr:cNvSpPr/>
      </xdr:nvSpPr>
      <xdr:spPr>
        <a:xfrm>
          <a:off x="19458940" y="143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162323</xdr:rowOff>
    </xdr:from>
    <xdr:ext cx="469744" cy="259045"/>
    <xdr:sp macro="" textlink="">
      <xdr:nvSpPr>
        <xdr:cNvPr id="713" name="【児童館】&#10;一人当たり面積該当値テキスト"/>
        <xdr:cNvSpPr txBox="1"/>
      </xdr:nvSpPr>
      <xdr:spPr>
        <a:xfrm>
          <a:off x="19547840" y="1424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53594</xdr:rowOff>
    </xdr:from>
    <xdr:to>
      <xdr:col>112</xdr:col>
      <xdr:colOff>38100</xdr:colOff>
      <xdr:row>85</xdr:row>
      <xdr:rowOff>155194</xdr:rowOff>
    </xdr:to>
    <xdr:sp macro="" textlink="">
      <xdr:nvSpPr>
        <xdr:cNvPr id="714" name="楕円 713"/>
        <xdr:cNvSpPr/>
      </xdr:nvSpPr>
      <xdr:spPr>
        <a:xfrm>
          <a:off x="18735040" y="143029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104394</xdr:rowOff>
    </xdr:from>
    <xdr:to>
      <xdr:col>116</xdr:col>
      <xdr:colOff>63500</xdr:colOff>
      <xdr:row>85</xdr:row>
      <xdr:rowOff>104394</xdr:rowOff>
    </xdr:to>
    <xdr:cxnSp macro="">
      <xdr:nvCxnSpPr>
        <xdr:cNvPr id="715" name="直線コネクタ 714"/>
        <xdr:cNvCxnSpPr/>
      </xdr:nvCxnSpPr>
      <xdr:spPr>
        <a:xfrm>
          <a:off x="18778220" y="14353794"/>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53594</xdr:rowOff>
    </xdr:from>
    <xdr:to>
      <xdr:col>107</xdr:col>
      <xdr:colOff>101600</xdr:colOff>
      <xdr:row>85</xdr:row>
      <xdr:rowOff>155194</xdr:rowOff>
    </xdr:to>
    <xdr:sp macro="" textlink="">
      <xdr:nvSpPr>
        <xdr:cNvPr id="716" name="楕円 715"/>
        <xdr:cNvSpPr/>
      </xdr:nvSpPr>
      <xdr:spPr>
        <a:xfrm>
          <a:off x="17937480" y="143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104394</xdr:rowOff>
    </xdr:from>
    <xdr:to>
      <xdr:col>111</xdr:col>
      <xdr:colOff>177800</xdr:colOff>
      <xdr:row>85</xdr:row>
      <xdr:rowOff>104394</xdr:rowOff>
    </xdr:to>
    <xdr:cxnSp macro="">
      <xdr:nvCxnSpPr>
        <xdr:cNvPr id="717" name="直線コネクタ 716"/>
        <xdr:cNvCxnSpPr/>
      </xdr:nvCxnSpPr>
      <xdr:spPr>
        <a:xfrm>
          <a:off x="17988280" y="1435379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53594</xdr:rowOff>
    </xdr:from>
    <xdr:to>
      <xdr:col>102</xdr:col>
      <xdr:colOff>165100</xdr:colOff>
      <xdr:row>85</xdr:row>
      <xdr:rowOff>155194</xdr:rowOff>
    </xdr:to>
    <xdr:sp macro="" textlink="">
      <xdr:nvSpPr>
        <xdr:cNvPr id="718" name="楕円 717"/>
        <xdr:cNvSpPr/>
      </xdr:nvSpPr>
      <xdr:spPr>
        <a:xfrm>
          <a:off x="17162780" y="143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104394</xdr:rowOff>
    </xdr:from>
    <xdr:to>
      <xdr:col>107</xdr:col>
      <xdr:colOff>50800</xdr:colOff>
      <xdr:row>85</xdr:row>
      <xdr:rowOff>104394</xdr:rowOff>
    </xdr:to>
    <xdr:cxnSp macro="">
      <xdr:nvCxnSpPr>
        <xdr:cNvPr id="719" name="直線コネクタ 718"/>
        <xdr:cNvCxnSpPr/>
      </xdr:nvCxnSpPr>
      <xdr:spPr>
        <a:xfrm>
          <a:off x="17213580" y="1435379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85598</xdr:rowOff>
    </xdr:from>
    <xdr:to>
      <xdr:col>98</xdr:col>
      <xdr:colOff>38100</xdr:colOff>
      <xdr:row>86</xdr:row>
      <xdr:rowOff>15748</xdr:rowOff>
    </xdr:to>
    <xdr:sp macro="" textlink="">
      <xdr:nvSpPr>
        <xdr:cNvPr id="720" name="楕円 719"/>
        <xdr:cNvSpPr/>
      </xdr:nvSpPr>
      <xdr:spPr>
        <a:xfrm>
          <a:off x="16388080" y="143349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104394</xdr:rowOff>
    </xdr:from>
    <xdr:to>
      <xdr:col>102</xdr:col>
      <xdr:colOff>114300</xdr:colOff>
      <xdr:row>85</xdr:row>
      <xdr:rowOff>136398</xdr:rowOff>
    </xdr:to>
    <xdr:cxnSp macro="">
      <xdr:nvCxnSpPr>
        <xdr:cNvPr id="721" name="直線コネクタ 720"/>
        <xdr:cNvCxnSpPr/>
      </xdr:nvCxnSpPr>
      <xdr:spPr>
        <a:xfrm flipV="1">
          <a:off x="16431260" y="14353794"/>
          <a:ext cx="78232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139716</xdr:rowOff>
    </xdr:from>
    <xdr:ext cx="469744" cy="259045"/>
    <xdr:sp macro="" textlink="">
      <xdr:nvSpPr>
        <xdr:cNvPr id="722" name="n_1aveValue【児童館】&#10;一人当たり面積"/>
        <xdr:cNvSpPr txBox="1"/>
      </xdr:nvSpPr>
      <xdr:spPr>
        <a:xfrm>
          <a:off x="18561127" y="1405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723" name="n_2aveValue【児童館】&#10;一人当たり面積"/>
        <xdr:cNvSpPr txBox="1"/>
      </xdr:nvSpPr>
      <xdr:spPr>
        <a:xfrm>
          <a:off x="17776267" y="1405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148862</xdr:rowOff>
    </xdr:from>
    <xdr:ext cx="469744" cy="259045"/>
    <xdr:sp macro="" textlink="">
      <xdr:nvSpPr>
        <xdr:cNvPr id="724" name="n_3aveValue【児童館】&#10;一人当たり面積"/>
        <xdr:cNvSpPr txBox="1"/>
      </xdr:nvSpPr>
      <xdr:spPr>
        <a:xfrm>
          <a:off x="17001567" y="1406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725" name="n_4aveValue【児童館】&#10;一人当たり面積"/>
        <xdr:cNvSpPr txBox="1"/>
      </xdr:nvSpPr>
      <xdr:spPr>
        <a:xfrm>
          <a:off x="16226867" y="1405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146321</xdr:rowOff>
    </xdr:from>
    <xdr:ext cx="469744" cy="259045"/>
    <xdr:sp macro="" textlink="">
      <xdr:nvSpPr>
        <xdr:cNvPr id="726" name="n_1mainValue【児童館】&#10;一人当たり面積"/>
        <xdr:cNvSpPr txBox="1"/>
      </xdr:nvSpPr>
      <xdr:spPr>
        <a:xfrm>
          <a:off x="1856112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146321</xdr:rowOff>
    </xdr:from>
    <xdr:ext cx="469744" cy="259045"/>
    <xdr:sp macro="" textlink="">
      <xdr:nvSpPr>
        <xdr:cNvPr id="727" name="n_2mainValue【児童館】&#10;一人当たり面積"/>
        <xdr:cNvSpPr txBox="1"/>
      </xdr:nvSpPr>
      <xdr:spPr>
        <a:xfrm>
          <a:off x="1777626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146321</xdr:rowOff>
    </xdr:from>
    <xdr:ext cx="469744" cy="259045"/>
    <xdr:sp macro="" textlink="">
      <xdr:nvSpPr>
        <xdr:cNvPr id="728" name="n_3mainValue【児童館】&#10;一人当たり面積"/>
        <xdr:cNvSpPr txBox="1"/>
      </xdr:nvSpPr>
      <xdr:spPr>
        <a:xfrm>
          <a:off x="1700156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6875</xdr:rowOff>
    </xdr:from>
    <xdr:ext cx="469744" cy="259045"/>
    <xdr:sp macro="" textlink="">
      <xdr:nvSpPr>
        <xdr:cNvPr id="729" name="n_4mainValue【児童館】&#10;一人当たり面積"/>
        <xdr:cNvSpPr txBox="1"/>
      </xdr:nvSpPr>
      <xdr:spPr>
        <a:xfrm>
          <a:off x="16226867" y="1442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1" name="直線コネクタ 740"/>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2" name="テキスト ボックス 741"/>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3" name="直線コネクタ 742"/>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4" name="テキスト ボックス 743"/>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5" name="直線コネクタ 744"/>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6" name="テキスト ボックス 745"/>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7" name="直線コネクタ 746"/>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8" name="テキスト ボックス 747"/>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9" name="直線コネクタ 748"/>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0" name="テキスト ボックス 749"/>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1" name="直線コネクタ 750"/>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2" name="テキスト ボックス 751"/>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55" name="直線コネクタ 754"/>
        <xdr:cNvCxnSpPr/>
      </xdr:nvCxnSpPr>
      <xdr:spPr>
        <a:xfrm flipV="1">
          <a:off x="14375764" y="16913679"/>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6" name="【公民館】&#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7" name="直線コネクタ 756"/>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58" name="【公民館】&#10;有形固定資産減価償却率最大値テキスト"/>
        <xdr:cNvSpPr txBox="1"/>
      </xdr:nvSpPr>
      <xdr:spPr>
        <a:xfrm>
          <a:off x="14414500" y="166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59" name="直線コネクタ 758"/>
        <xdr:cNvCxnSpPr/>
      </xdr:nvCxnSpPr>
      <xdr:spPr>
        <a:xfrm>
          <a:off x="14287500" y="169136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72407</xdr:rowOff>
    </xdr:from>
    <xdr:ext cx="405111" cy="259045"/>
    <xdr:sp macro="" textlink="">
      <xdr:nvSpPr>
        <xdr:cNvPr id="760" name="【公民館】&#10;有形固定資産減価償却率平均値テキスト"/>
        <xdr:cNvSpPr txBox="1"/>
      </xdr:nvSpPr>
      <xdr:spPr>
        <a:xfrm>
          <a:off x="14414500" y="1767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61" name="フローチャート: 判断 760"/>
        <xdr:cNvSpPr/>
      </xdr:nvSpPr>
      <xdr:spPr>
        <a:xfrm>
          <a:off x="14325600" y="176961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62" name="フローチャート: 判断 761"/>
        <xdr:cNvSpPr/>
      </xdr:nvSpPr>
      <xdr:spPr>
        <a:xfrm>
          <a:off x="13578840" y="176880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63" name="フローチャート: 判断 762"/>
        <xdr:cNvSpPr/>
      </xdr:nvSpPr>
      <xdr:spPr>
        <a:xfrm>
          <a:off x="12804140" y="176978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64" name="フローチャート: 判断 763"/>
        <xdr:cNvSpPr/>
      </xdr:nvSpPr>
      <xdr:spPr>
        <a:xfrm>
          <a:off x="12029440" y="176749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765" name="フローチャート: 判断 764"/>
        <xdr:cNvSpPr/>
      </xdr:nvSpPr>
      <xdr:spPr>
        <a:xfrm>
          <a:off x="11231880" y="176765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154395</xdr:rowOff>
    </xdr:from>
    <xdr:to>
      <xdr:col>85</xdr:col>
      <xdr:colOff>177800</xdr:colOff>
      <xdr:row>102</xdr:row>
      <xdr:rowOff>84545</xdr:rowOff>
    </xdr:to>
    <xdr:sp macro="" textlink="">
      <xdr:nvSpPr>
        <xdr:cNvPr id="771" name="楕円 770"/>
        <xdr:cNvSpPr/>
      </xdr:nvSpPr>
      <xdr:spPr>
        <a:xfrm>
          <a:off x="14325600" y="1708603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5822</xdr:rowOff>
    </xdr:from>
    <xdr:ext cx="405111" cy="259045"/>
    <xdr:sp macro="" textlink="">
      <xdr:nvSpPr>
        <xdr:cNvPr id="772" name="【公民館】&#10;有形固定資産減価償却率該当値テキスト"/>
        <xdr:cNvSpPr txBox="1"/>
      </xdr:nvSpPr>
      <xdr:spPr>
        <a:xfrm>
          <a:off x="14414500" y="1693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126637</xdr:rowOff>
    </xdr:from>
    <xdr:to>
      <xdr:col>81</xdr:col>
      <xdr:colOff>101600</xdr:colOff>
      <xdr:row>102</xdr:row>
      <xdr:rowOff>56787</xdr:rowOff>
    </xdr:to>
    <xdr:sp macro="" textlink="">
      <xdr:nvSpPr>
        <xdr:cNvPr id="773" name="楕円 772"/>
        <xdr:cNvSpPr/>
      </xdr:nvSpPr>
      <xdr:spPr>
        <a:xfrm>
          <a:off x="13578840" y="170582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5987</xdr:rowOff>
    </xdr:from>
    <xdr:to>
      <xdr:col>85</xdr:col>
      <xdr:colOff>127000</xdr:colOff>
      <xdr:row>102</xdr:row>
      <xdr:rowOff>33745</xdr:rowOff>
    </xdr:to>
    <xdr:cxnSp macro="">
      <xdr:nvCxnSpPr>
        <xdr:cNvPr id="774" name="直線コネクタ 773"/>
        <xdr:cNvCxnSpPr/>
      </xdr:nvCxnSpPr>
      <xdr:spPr>
        <a:xfrm>
          <a:off x="13629640" y="17105267"/>
          <a:ext cx="74676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90714</xdr:rowOff>
    </xdr:from>
    <xdr:to>
      <xdr:col>76</xdr:col>
      <xdr:colOff>165100</xdr:colOff>
      <xdr:row>102</xdr:row>
      <xdr:rowOff>20864</xdr:rowOff>
    </xdr:to>
    <xdr:sp macro="" textlink="">
      <xdr:nvSpPr>
        <xdr:cNvPr id="775" name="楕円 774"/>
        <xdr:cNvSpPr/>
      </xdr:nvSpPr>
      <xdr:spPr>
        <a:xfrm>
          <a:off x="12804140" y="170223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141514</xdr:rowOff>
    </xdr:from>
    <xdr:to>
      <xdr:col>81</xdr:col>
      <xdr:colOff>50800</xdr:colOff>
      <xdr:row>102</xdr:row>
      <xdr:rowOff>5987</xdr:rowOff>
    </xdr:to>
    <xdr:cxnSp macro="">
      <xdr:nvCxnSpPr>
        <xdr:cNvPr id="776" name="直線コネクタ 775"/>
        <xdr:cNvCxnSpPr/>
      </xdr:nvCxnSpPr>
      <xdr:spPr>
        <a:xfrm>
          <a:off x="12854940" y="17073154"/>
          <a:ext cx="77470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64588</xdr:rowOff>
    </xdr:from>
    <xdr:to>
      <xdr:col>72</xdr:col>
      <xdr:colOff>38100</xdr:colOff>
      <xdr:row>101</xdr:row>
      <xdr:rowOff>166188</xdr:rowOff>
    </xdr:to>
    <xdr:sp macro="" textlink="">
      <xdr:nvSpPr>
        <xdr:cNvPr id="777" name="楕円 776"/>
        <xdr:cNvSpPr/>
      </xdr:nvSpPr>
      <xdr:spPr>
        <a:xfrm>
          <a:off x="12029440" y="169962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115388</xdr:rowOff>
    </xdr:from>
    <xdr:to>
      <xdr:col>76</xdr:col>
      <xdr:colOff>114300</xdr:colOff>
      <xdr:row>101</xdr:row>
      <xdr:rowOff>141514</xdr:rowOff>
    </xdr:to>
    <xdr:cxnSp macro="">
      <xdr:nvCxnSpPr>
        <xdr:cNvPr id="778" name="直線コネクタ 777"/>
        <xdr:cNvCxnSpPr/>
      </xdr:nvCxnSpPr>
      <xdr:spPr>
        <a:xfrm>
          <a:off x="12072620" y="17047028"/>
          <a:ext cx="7823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90714</xdr:rowOff>
    </xdr:from>
    <xdr:to>
      <xdr:col>67</xdr:col>
      <xdr:colOff>101600</xdr:colOff>
      <xdr:row>103</xdr:row>
      <xdr:rowOff>20864</xdr:rowOff>
    </xdr:to>
    <xdr:sp macro="" textlink="">
      <xdr:nvSpPr>
        <xdr:cNvPr id="779" name="楕円 778"/>
        <xdr:cNvSpPr/>
      </xdr:nvSpPr>
      <xdr:spPr>
        <a:xfrm>
          <a:off x="11231880" y="171899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115388</xdr:rowOff>
    </xdr:from>
    <xdr:to>
      <xdr:col>71</xdr:col>
      <xdr:colOff>177800</xdr:colOff>
      <xdr:row>102</xdr:row>
      <xdr:rowOff>141514</xdr:rowOff>
    </xdr:to>
    <xdr:cxnSp macro="">
      <xdr:nvCxnSpPr>
        <xdr:cNvPr id="780" name="直線コネクタ 779"/>
        <xdr:cNvCxnSpPr/>
      </xdr:nvCxnSpPr>
      <xdr:spPr>
        <a:xfrm flipV="1">
          <a:off x="11282680" y="17047028"/>
          <a:ext cx="789940" cy="19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7093</xdr:rowOff>
    </xdr:from>
    <xdr:ext cx="405111" cy="259045"/>
    <xdr:sp macro="" textlink="">
      <xdr:nvSpPr>
        <xdr:cNvPr id="781" name="n_1aveValue【公民館】&#10;有形固定資産減価償却率"/>
        <xdr:cNvSpPr txBox="1"/>
      </xdr:nvSpPr>
      <xdr:spPr>
        <a:xfrm>
          <a:off x="13437244" y="1777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16890</xdr:rowOff>
    </xdr:from>
    <xdr:ext cx="405111" cy="259045"/>
    <xdr:sp macro="" textlink="">
      <xdr:nvSpPr>
        <xdr:cNvPr id="782" name="n_2aveValue【公民館】&#10;有形固定資産減価償却率"/>
        <xdr:cNvSpPr txBox="1"/>
      </xdr:nvSpPr>
      <xdr:spPr>
        <a:xfrm>
          <a:off x="12675244" y="17786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165479</xdr:rowOff>
    </xdr:from>
    <xdr:ext cx="405111" cy="259045"/>
    <xdr:sp macro="" textlink="">
      <xdr:nvSpPr>
        <xdr:cNvPr id="783" name="n_3aveValue【公民館】&#10;有形固定資産減価償却率"/>
        <xdr:cNvSpPr txBox="1"/>
      </xdr:nvSpPr>
      <xdr:spPr>
        <a:xfrm>
          <a:off x="11900544" y="17767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167113</xdr:rowOff>
    </xdr:from>
    <xdr:ext cx="405111" cy="259045"/>
    <xdr:sp macro="" textlink="">
      <xdr:nvSpPr>
        <xdr:cNvPr id="784" name="n_4aveValue【公民館】&#10;有形固定資産減価償却率"/>
        <xdr:cNvSpPr txBox="1"/>
      </xdr:nvSpPr>
      <xdr:spPr>
        <a:xfrm>
          <a:off x="11102984" y="1776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73314</xdr:rowOff>
    </xdr:from>
    <xdr:ext cx="405111" cy="259045"/>
    <xdr:sp macro="" textlink="">
      <xdr:nvSpPr>
        <xdr:cNvPr id="785" name="n_1mainValue【公民館】&#10;有形固定資産減価償却率"/>
        <xdr:cNvSpPr txBox="1"/>
      </xdr:nvSpPr>
      <xdr:spPr>
        <a:xfrm>
          <a:off x="13437244" y="1683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37391</xdr:rowOff>
    </xdr:from>
    <xdr:ext cx="405111" cy="259045"/>
    <xdr:sp macro="" textlink="">
      <xdr:nvSpPr>
        <xdr:cNvPr id="786" name="n_2mainValue【公民館】&#10;有形固定資産減価償却率"/>
        <xdr:cNvSpPr txBox="1"/>
      </xdr:nvSpPr>
      <xdr:spPr>
        <a:xfrm>
          <a:off x="12675244" y="1680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11265</xdr:rowOff>
    </xdr:from>
    <xdr:ext cx="405111" cy="259045"/>
    <xdr:sp macro="" textlink="">
      <xdr:nvSpPr>
        <xdr:cNvPr id="787" name="n_3mainValue【公民館】&#10;有形固定資産減価償却率"/>
        <xdr:cNvSpPr txBox="1"/>
      </xdr:nvSpPr>
      <xdr:spPr>
        <a:xfrm>
          <a:off x="11900544" y="1677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37391</xdr:rowOff>
    </xdr:from>
    <xdr:ext cx="405111" cy="259045"/>
    <xdr:sp macro="" textlink="">
      <xdr:nvSpPr>
        <xdr:cNvPr id="788" name="n_4mainValue【公民館】&#10;有形固定資産減価償却率"/>
        <xdr:cNvSpPr txBox="1"/>
      </xdr:nvSpPr>
      <xdr:spPr>
        <a:xfrm>
          <a:off x="11102984" y="16969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9" name="直線コネクタ 798"/>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0" name="テキスト ボックス 799"/>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1" name="直線コネクタ 800"/>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2" name="テキスト ボックス 801"/>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3" name="直線コネクタ 802"/>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4" name="テキスト ボックス 803"/>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5" name="直線コネクタ 804"/>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6" name="テキスト ボックス 805"/>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7" name="直線コネクタ 806"/>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8" name="テキスト ボックス 807"/>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9" name="直線コネクタ 808"/>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0" name="テキスト ボックス 809"/>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814" name="直線コネクタ 813"/>
        <xdr:cNvCxnSpPr/>
      </xdr:nvCxnSpPr>
      <xdr:spPr>
        <a:xfrm flipV="1">
          <a:off x="19509104" y="16835301"/>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15" name="【公民館】&#10;一人当たり面積最小値テキスト"/>
        <xdr:cNvSpPr txBox="1"/>
      </xdr:nvSpPr>
      <xdr:spPr>
        <a:xfrm>
          <a:off x="19547840" y="1829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16" name="直線コネクタ 815"/>
        <xdr:cNvCxnSpPr/>
      </xdr:nvCxnSpPr>
      <xdr:spPr>
        <a:xfrm>
          <a:off x="19443700" y="182934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817" name="【公民館】&#10;一人当たり面積最大値テキスト"/>
        <xdr:cNvSpPr txBox="1"/>
      </xdr:nvSpPr>
      <xdr:spPr>
        <a:xfrm>
          <a:off x="19547840" y="1661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818" name="直線コネクタ 817"/>
        <xdr:cNvCxnSpPr/>
      </xdr:nvCxnSpPr>
      <xdr:spPr>
        <a:xfrm>
          <a:off x="19443700" y="168353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819" name="【公民館】&#10;一人当たり面積平均値テキスト"/>
        <xdr:cNvSpPr txBox="1"/>
      </xdr:nvSpPr>
      <xdr:spPr>
        <a:xfrm>
          <a:off x="19547840" y="1776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20" name="フローチャート: 判断 819"/>
        <xdr:cNvSpPr/>
      </xdr:nvSpPr>
      <xdr:spPr>
        <a:xfrm>
          <a:off x="19458940" y="17909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821" name="フローチャート: 判断 820"/>
        <xdr:cNvSpPr/>
      </xdr:nvSpPr>
      <xdr:spPr>
        <a:xfrm>
          <a:off x="18735040" y="179177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22" name="フローチャート: 判断 821"/>
        <xdr:cNvSpPr/>
      </xdr:nvSpPr>
      <xdr:spPr>
        <a:xfrm>
          <a:off x="17937480" y="17920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23" name="フローチャート: 判断 822"/>
        <xdr:cNvSpPr/>
      </xdr:nvSpPr>
      <xdr:spPr>
        <a:xfrm>
          <a:off x="17162780" y="179324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824" name="フローチャート: 判断 823"/>
        <xdr:cNvSpPr/>
      </xdr:nvSpPr>
      <xdr:spPr>
        <a:xfrm>
          <a:off x="16388080" y="179481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95613</xdr:rowOff>
    </xdr:from>
    <xdr:to>
      <xdr:col>116</xdr:col>
      <xdr:colOff>114300</xdr:colOff>
      <xdr:row>108</xdr:row>
      <xdr:rowOff>25763</xdr:rowOff>
    </xdr:to>
    <xdr:sp macro="" textlink="">
      <xdr:nvSpPr>
        <xdr:cNvPr id="830" name="楕円 829"/>
        <xdr:cNvSpPr/>
      </xdr:nvSpPr>
      <xdr:spPr>
        <a:xfrm>
          <a:off x="19458940" y="180330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74040</xdr:rowOff>
    </xdr:from>
    <xdr:ext cx="469744" cy="259045"/>
    <xdr:sp macro="" textlink="">
      <xdr:nvSpPr>
        <xdr:cNvPr id="831" name="【公民館】&#10;一人当たり面積該当値テキスト"/>
        <xdr:cNvSpPr txBox="1"/>
      </xdr:nvSpPr>
      <xdr:spPr>
        <a:xfrm>
          <a:off x="19547840" y="1801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97245</xdr:rowOff>
    </xdr:from>
    <xdr:to>
      <xdr:col>112</xdr:col>
      <xdr:colOff>38100</xdr:colOff>
      <xdr:row>108</xdr:row>
      <xdr:rowOff>27395</xdr:rowOff>
    </xdr:to>
    <xdr:sp macro="" textlink="">
      <xdr:nvSpPr>
        <xdr:cNvPr id="832" name="楕円 831"/>
        <xdr:cNvSpPr/>
      </xdr:nvSpPr>
      <xdr:spPr>
        <a:xfrm>
          <a:off x="18735040" y="180347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146413</xdr:rowOff>
    </xdr:from>
    <xdr:to>
      <xdr:col>116</xdr:col>
      <xdr:colOff>63500</xdr:colOff>
      <xdr:row>107</xdr:row>
      <xdr:rowOff>148045</xdr:rowOff>
    </xdr:to>
    <xdr:cxnSp macro="">
      <xdr:nvCxnSpPr>
        <xdr:cNvPr id="833" name="直線コネクタ 832"/>
        <xdr:cNvCxnSpPr/>
      </xdr:nvCxnSpPr>
      <xdr:spPr>
        <a:xfrm flipV="1">
          <a:off x="18778220" y="18083893"/>
          <a:ext cx="73152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95613</xdr:rowOff>
    </xdr:from>
    <xdr:to>
      <xdr:col>107</xdr:col>
      <xdr:colOff>101600</xdr:colOff>
      <xdr:row>108</xdr:row>
      <xdr:rowOff>25763</xdr:rowOff>
    </xdr:to>
    <xdr:sp macro="" textlink="">
      <xdr:nvSpPr>
        <xdr:cNvPr id="834" name="楕円 833"/>
        <xdr:cNvSpPr/>
      </xdr:nvSpPr>
      <xdr:spPr>
        <a:xfrm>
          <a:off x="17937480" y="180330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146413</xdr:rowOff>
    </xdr:from>
    <xdr:to>
      <xdr:col>111</xdr:col>
      <xdr:colOff>177800</xdr:colOff>
      <xdr:row>107</xdr:row>
      <xdr:rowOff>148045</xdr:rowOff>
    </xdr:to>
    <xdr:cxnSp macro="">
      <xdr:nvCxnSpPr>
        <xdr:cNvPr id="835" name="直線コネクタ 834"/>
        <xdr:cNvCxnSpPr/>
      </xdr:nvCxnSpPr>
      <xdr:spPr>
        <a:xfrm>
          <a:off x="17988280" y="18083893"/>
          <a:ext cx="78994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97245</xdr:rowOff>
    </xdr:from>
    <xdr:to>
      <xdr:col>102</xdr:col>
      <xdr:colOff>165100</xdr:colOff>
      <xdr:row>108</xdr:row>
      <xdr:rowOff>27395</xdr:rowOff>
    </xdr:to>
    <xdr:sp macro="" textlink="">
      <xdr:nvSpPr>
        <xdr:cNvPr id="836" name="楕円 835"/>
        <xdr:cNvSpPr/>
      </xdr:nvSpPr>
      <xdr:spPr>
        <a:xfrm>
          <a:off x="17162780" y="180347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146413</xdr:rowOff>
    </xdr:from>
    <xdr:to>
      <xdr:col>107</xdr:col>
      <xdr:colOff>50800</xdr:colOff>
      <xdr:row>107</xdr:row>
      <xdr:rowOff>148045</xdr:rowOff>
    </xdr:to>
    <xdr:cxnSp macro="">
      <xdr:nvCxnSpPr>
        <xdr:cNvPr id="837" name="直線コネクタ 836"/>
        <xdr:cNvCxnSpPr/>
      </xdr:nvCxnSpPr>
      <xdr:spPr>
        <a:xfrm flipV="1">
          <a:off x="17213580" y="18083893"/>
          <a:ext cx="7747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7438</xdr:rowOff>
    </xdr:from>
    <xdr:to>
      <xdr:col>98</xdr:col>
      <xdr:colOff>38100</xdr:colOff>
      <xdr:row>107</xdr:row>
      <xdr:rowOff>109038</xdr:rowOff>
    </xdr:to>
    <xdr:sp macro="" textlink="">
      <xdr:nvSpPr>
        <xdr:cNvPr id="838" name="楕円 837"/>
        <xdr:cNvSpPr/>
      </xdr:nvSpPr>
      <xdr:spPr>
        <a:xfrm>
          <a:off x="16388080" y="179449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58238</xdr:rowOff>
    </xdr:from>
    <xdr:to>
      <xdr:col>102</xdr:col>
      <xdr:colOff>114300</xdr:colOff>
      <xdr:row>107</xdr:row>
      <xdr:rowOff>148045</xdr:rowOff>
    </xdr:to>
    <xdr:cxnSp macro="">
      <xdr:nvCxnSpPr>
        <xdr:cNvPr id="839" name="直線コネクタ 838"/>
        <xdr:cNvCxnSpPr/>
      </xdr:nvCxnSpPr>
      <xdr:spPr>
        <a:xfrm>
          <a:off x="16431260" y="17995718"/>
          <a:ext cx="78232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840" name="n_1aveValue【公民館】&#10;一人当たり面積"/>
        <xdr:cNvSpPr txBox="1"/>
      </xdr:nvSpPr>
      <xdr:spPr>
        <a:xfrm>
          <a:off x="18561127" y="176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841" name="n_2aveValue【公民館】&#10;一人当たり面積"/>
        <xdr:cNvSpPr txBox="1"/>
      </xdr:nvSpPr>
      <xdr:spPr>
        <a:xfrm>
          <a:off x="1777626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842" name="n_3aveValue【公民館】&#10;一人当たり面積"/>
        <xdr:cNvSpPr txBox="1"/>
      </xdr:nvSpPr>
      <xdr:spPr>
        <a:xfrm>
          <a:off x="1700156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103432</xdr:rowOff>
    </xdr:from>
    <xdr:ext cx="469744" cy="259045"/>
    <xdr:sp macro="" textlink="">
      <xdr:nvSpPr>
        <xdr:cNvPr id="843" name="n_4aveValue【公民館】&#10;一人当たり面積"/>
        <xdr:cNvSpPr txBox="1"/>
      </xdr:nvSpPr>
      <xdr:spPr>
        <a:xfrm>
          <a:off x="16226867" y="1804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18522</xdr:rowOff>
    </xdr:from>
    <xdr:ext cx="469744" cy="259045"/>
    <xdr:sp macro="" textlink="">
      <xdr:nvSpPr>
        <xdr:cNvPr id="844" name="n_1mainValue【公民館】&#10;一人当たり面積"/>
        <xdr:cNvSpPr txBox="1"/>
      </xdr:nvSpPr>
      <xdr:spPr>
        <a:xfrm>
          <a:off x="18561127" y="1812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16890</xdr:rowOff>
    </xdr:from>
    <xdr:ext cx="469744" cy="259045"/>
    <xdr:sp macro="" textlink="">
      <xdr:nvSpPr>
        <xdr:cNvPr id="845" name="n_2mainValue【公民館】&#10;一人当たり面積"/>
        <xdr:cNvSpPr txBox="1"/>
      </xdr:nvSpPr>
      <xdr:spPr>
        <a:xfrm>
          <a:off x="17776267" y="1812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18522</xdr:rowOff>
    </xdr:from>
    <xdr:ext cx="469744" cy="259045"/>
    <xdr:sp macro="" textlink="">
      <xdr:nvSpPr>
        <xdr:cNvPr id="846" name="n_3mainValue【公民館】&#10;一人当たり面積"/>
        <xdr:cNvSpPr txBox="1"/>
      </xdr:nvSpPr>
      <xdr:spPr>
        <a:xfrm>
          <a:off x="17001567" y="1812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125565</xdr:rowOff>
    </xdr:from>
    <xdr:ext cx="469744" cy="259045"/>
    <xdr:sp macro="" textlink="">
      <xdr:nvSpPr>
        <xdr:cNvPr id="847" name="n_4mainValue【公民館】&#10;一人当たり面積"/>
        <xdr:cNvSpPr txBox="1"/>
      </xdr:nvSpPr>
      <xdr:spPr>
        <a:xfrm>
          <a:off x="16226867" y="1772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保育所等の子育て関連施設は以前から施設数も多く、老朽化も進んでいるため、個別施設計画に基づき維持管理を適切に進める必要があると考える。児童館については、今後、利用率の低い施設から閉鎖・除却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検討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また、類似団体と比較して特に有形固定資産減価償却率が低くなっている施設は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であり、これらの施設は災害時の避難場所としても利用することから、耐震性の低い建物から集中的に建替え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を行ってきたことによる。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高知県南国市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47,247
46,903
125.30
22,558,731
21,878,045
360,150
11,304,919
19,837,574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37734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086225" y="558927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12496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020820" y="683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124960" y="5368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02082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1" name="【図書館】&#10;有形固定資産減価償却率平均値テキスト"/>
        <xdr:cNvSpPr txBox="1"/>
      </xdr:nvSpPr>
      <xdr:spPr>
        <a:xfrm>
          <a:off x="4124960" y="6037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03606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312160" y="6052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5146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739900" y="604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xdr:cNvSpPr/>
      </xdr:nvSpPr>
      <xdr:spPr>
        <a:xfrm>
          <a:off x="965200" y="60579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44450</xdr:rowOff>
    </xdr:from>
    <xdr:to>
      <xdr:col>24</xdr:col>
      <xdr:colOff>114300</xdr:colOff>
      <xdr:row>35</xdr:row>
      <xdr:rowOff>146050</xdr:rowOff>
    </xdr:to>
    <xdr:sp macro="" textlink="">
      <xdr:nvSpPr>
        <xdr:cNvPr id="72" name="楕円 71"/>
        <xdr:cNvSpPr/>
      </xdr:nvSpPr>
      <xdr:spPr>
        <a:xfrm>
          <a:off x="403606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67327</xdr:rowOff>
    </xdr:from>
    <xdr:ext cx="405111" cy="259045"/>
    <xdr:sp macro="" textlink="">
      <xdr:nvSpPr>
        <xdr:cNvPr id="73" name="【図書館】&#10;有形固定資産減価償却率該当値テキスト"/>
        <xdr:cNvSpPr txBox="1"/>
      </xdr:nvSpPr>
      <xdr:spPr>
        <a:xfrm>
          <a:off x="4124960"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19050</xdr:rowOff>
    </xdr:from>
    <xdr:to>
      <xdr:col>20</xdr:col>
      <xdr:colOff>38100</xdr:colOff>
      <xdr:row>35</xdr:row>
      <xdr:rowOff>120650</xdr:rowOff>
    </xdr:to>
    <xdr:sp macro="" textlink="">
      <xdr:nvSpPr>
        <xdr:cNvPr id="74" name="楕円 73"/>
        <xdr:cNvSpPr/>
      </xdr:nvSpPr>
      <xdr:spPr>
        <a:xfrm>
          <a:off x="3312160" y="58864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69850</xdr:rowOff>
    </xdr:from>
    <xdr:to>
      <xdr:col>24</xdr:col>
      <xdr:colOff>63500</xdr:colOff>
      <xdr:row>35</xdr:row>
      <xdr:rowOff>95250</xdr:rowOff>
    </xdr:to>
    <xdr:cxnSp macro="">
      <xdr:nvCxnSpPr>
        <xdr:cNvPr id="75" name="直線コネクタ 74"/>
        <xdr:cNvCxnSpPr/>
      </xdr:nvCxnSpPr>
      <xdr:spPr>
        <a:xfrm>
          <a:off x="3355340" y="5937250"/>
          <a:ext cx="73152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76" name="楕円 75"/>
        <xdr:cNvSpPr/>
      </xdr:nvSpPr>
      <xdr:spPr>
        <a:xfrm>
          <a:off x="2514600" y="5864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44450</xdr:rowOff>
    </xdr:from>
    <xdr:to>
      <xdr:col>19</xdr:col>
      <xdr:colOff>177800</xdr:colOff>
      <xdr:row>35</xdr:row>
      <xdr:rowOff>69850</xdr:rowOff>
    </xdr:to>
    <xdr:cxnSp macro="">
      <xdr:nvCxnSpPr>
        <xdr:cNvPr id="77" name="直線コネクタ 76"/>
        <xdr:cNvCxnSpPr/>
      </xdr:nvCxnSpPr>
      <xdr:spPr>
        <a:xfrm>
          <a:off x="2565400" y="5911850"/>
          <a:ext cx="78994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139700</xdr:rowOff>
    </xdr:from>
    <xdr:to>
      <xdr:col>10</xdr:col>
      <xdr:colOff>165100</xdr:colOff>
      <xdr:row>35</xdr:row>
      <xdr:rowOff>69850</xdr:rowOff>
    </xdr:to>
    <xdr:sp macro="" textlink="">
      <xdr:nvSpPr>
        <xdr:cNvPr id="78" name="楕円 77"/>
        <xdr:cNvSpPr/>
      </xdr:nvSpPr>
      <xdr:spPr>
        <a:xfrm>
          <a:off x="1739900" y="5839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19050</xdr:rowOff>
    </xdr:from>
    <xdr:to>
      <xdr:col>15</xdr:col>
      <xdr:colOff>50800</xdr:colOff>
      <xdr:row>35</xdr:row>
      <xdr:rowOff>44450</xdr:rowOff>
    </xdr:to>
    <xdr:cxnSp macro="">
      <xdr:nvCxnSpPr>
        <xdr:cNvPr id="79" name="直線コネクタ 78"/>
        <xdr:cNvCxnSpPr/>
      </xdr:nvCxnSpPr>
      <xdr:spPr>
        <a:xfrm>
          <a:off x="1790700" y="5886450"/>
          <a:ext cx="7747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88900</xdr:rowOff>
    </xdr:from>
    <xdr:to>
      <xdr:col>6</xdr:col>
      <xdr:colOff>38100</xdr:colOff>
      <xdr:row>35</xdr:row>
      <xdr:rowOff>19050</xdr:rowOff>
    </xdr:to>
    <xdr:sp macro="" textlink="">
      <xdr:nvSpPr>
        <xdr:cNvPr id="80" name="楕円 79"/>
        <xdr:cNvSpPr/>
      </xdr:nvSpPr>
      <xdr:spPr>
        <a:xfrm>
          <a:off x="965200" y="57886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139700</xdr:rowOff>
    </xdr:from>
    <xdr:to>
      <xdr:col>10</xdr:col>
      <xdr:colOff>114300</xdr:colOff>
      <xdr:row>35</xdr:row>
      <xdr:rowOff>19050</xdr:rowOff>
    </xdr:to>
    <xdr:cxnSp macro="">
      <xdr:nvCxnSpPr>
        <xdr:cNvPr id="81" name="直線コネクタ 80"/>
        <xdr:cNvCxnSpPr/>
      </xdr:nvCxnSpPr>
      <xdr:spPr>
        <a:xfrm>
          <a:off x="1008380" y="5839460"/>
          <a:ext cx="78232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110507</xdr:rowOff>
    </xdr:from>
    <xdr:ext cx="405111" cy="259045"/>
    <xdr:sp macro="" textlink="">
      <xdr:nvSpPr>
        <xdr:cNvPr id="82" name="n_1aveValue【図書館】&#10;有形固定資産減価償却率"/>
        <xdr:cNvSpPr txBox="1"/>
      </xdr:nvSpPr>
      <xdr:spPr>
        <a:xfrm>
          <a:off x="3170564" y="614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111777</xdr:rowOff>
    </xdr:from>
    <xdr:ext cx="405111" cy="259045"/>
    <xdr:sp macro="" textlink="">
      <xdr:nvSpPr>
        <xdr:cNvPr id="83" name="n_2aveValue【図書館】&#10;有形固定資産減価償却率"/>
        <xdr:cNvSpPr txBox="1"/>
      </xdr:nvSpPr>
      <xdr:spPr>
        <a:xfrm>
          <a:off x="2385704" y="6146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4" name="n_3aveValue【図書館】&#10;有形固定資産減価償却率"/>
        <xdr:cNvSpPr txBox="1"/>
      </xdr:nvSpPr>
      <xdr:spPr>
        <a:xfrm>
          <a:off x="161100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115587</xdr:rowOff>
    </xdr:from>
    <xdr:ext cx="405111" cy="259045"/>
    <xdr:sp macro="" textlink="">
      <xdr:nvSpPr>
        <xdr:cNvPr id="85" name="n_4aveValue【図書館】&#10;有形固定資産減価償却率"/>
        <xdr:cNvSpPr txBox="1"/>
      </xdr:nvSpPr>
      <xdr:spPr>
        <a:xfrm>
          <a:off x="836304" y="6150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137177</xdr:rowOff>
    </xdr:from>
    <xdr:ext cx="405111" cy="259045"/>
    <xdr:sp macro="" textlink="">
      <xdr:nvSpPr>
        <xdr:cNvPr id="86" name="n_1mainValue【図書館】&#10;有形固定資産減価償却率"/>
        <xdr:cNvSpPr txBox="1"/>
      </xdr:nvSpPr>
      <xdr:spPr>
        <a:xfrm>
          <a:off x="3170564" y="566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111777</xdr:rowOff>
    </xdr:from>
    <xdr:ext cx="405111" cy="259045"/>
    <xdr:sp macro="" textlink="">
      <xdr:nvSpPr>
        <xdr:cNvPr id="87" name="n_2mainValue【図書館】&#10;有形固定資産減価償却率"/>
        <xdr:cNvSpPr txBox="1"/>
      </xdr:nvSpPr>
      <xdr:spPr>
        <a:xfrm>
          <a:off x="2385704" y="5643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86377</xdr:rowOff>
    </xdr:from>
    <xdr:ext cx="405111" cy="259045"/>
    <xdr:sp macro="" textlink="">
      <xdr:nvSpPr>
        <xdr:cNvPr id="88" name="n_3mainValue【図書館】&#10;有形固定資産減価償却率"/>
        <xdr:cNvSpPr txBox="1"/>
      </xdr:nvSpPr>
      <xdr:spPr>
        <a:xfrm>
          <a:off x="1611004"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35577</xdr:rowOff>
    </xdr:from>
    <xdr:ext cx="405111" cy="259045"/>
    <xdr:sp macro="" textlink="">
      <xdr:nvSpPr>
        <xdr:cNvPr id="89" name="n_4mainValue【図書館】&#10;有形固定資産減価償却率"/>
        <xdr:cNvSpPr txBox="1"/>
      </xdr:nvSpPr>
      <xdr:spPr>
        <a:xfrm>
          <a:off x="836304" y="5567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xdr:cNvCxnSpPr/>
      </xdr:nvCxnSpPr>
      <xdr:spPr>
        <a:xfrm flipV="1">
          <a:off x="9219565" y="57759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xdr:cNvSpPr txBox="1"/>
      </xdr:nvSpPr>
      <xdr:spPr>
        <a:xfrm>
          <a:off x="925830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xdr:cNvCxnSpPr/>
      </xdr:nvCxnSpPr>
      <xdr:spPr>
        <a:xfrm>
          <a:off x="915416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xdr:cNvSpPr txBox="1"/>
      </xdr:nvSpPr>
      <xdr:spPr>
        <a:xfrm>
          <a:off x="9258300" y="555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xdr:cNvCxnSpPr/>
      </xdr:nvCxnSpPr>
      <xdr:spPr>
        <a:xfrm>
          <a:off x="9154160" y="5775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8" name="【図書館】&#10;一人当たり面積平均値テキスト"/>
        <xdr:cNvSpPr txBox="1"/>
      </xdr:nvSpPr>
      <xdr:spPr>
        <a:xfrm>
          <a:off x="9258300" y="6639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xdr:cNvSpPr/>
      </xdr:nvSpPr>
      <xdr:spPr>
        <a:xfrm>
          <a:off x="9192260" y="67843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xdr:cNvSpPr/>
      </xdr:nvSpPr>
      <xdr:spPr>
        <a:xfrm>
          <a:off x="8445500" y="6791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xdr:cNvSpPr/>
      </xdr:nvSpPr>
      <xdr:spPr>
        <a:xfrm>
          <a:off x="7670800" y="68072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xdr:cNvSpPr/>
      </xdr:nvSpPr>
      <xdr:spPr>
        <a:xfrm>
          <a:off x="6873240" y="6811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3" name="フローチャート: 判断 122"/>
        <xdr:cNvSpPr/>
      </xdr:nvSpPr>
      <xdr:spPr>
        <a:xfrm>
          <a:off x="6098540" y="6814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59690</xdr:rowOff>
    </xdr:from>
    <xdr:to>
      <xdr:col>55</xdr:col>
      <xdr:colOff>50800</xdr:colOff>
      <xdr:row>41</xdr:row>
      <xdr:rowOff>161290</xdr:rowOff>
    </xdr:to>
    <xdr:sp macro="" textlink="">
      <xdr:nvSpPr>
        <xdr:cNvPr id="129" name="楕円 128"/>
        <xdr:cNvSpPr/>
      </xdr:nvSpPr>
      <xdr:spPr>
        <a:xfrm>
          <a:off x="9192260" y="69329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146067</xdr:rowOff>
    </xdr:from>
    <xdr:ext cx="469744" cy="259045"/>
    <xdr:sp macro="" textlink="">
      <xdr:nvSpPr>
        <xdr:cNvPr id="130" name="【図書館】&#10;一人当たり面積該当値テキスト"/>
        <xdr:cNvSpPr txBox="1"/>
      </xdr:nvSpPr>
      <xdr:spPr>
        <a:xfrm>
          <a:off x="9258300" y="685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59690</xdr:rowOff>
    </xdr:from>
    <xdr:to>
      <xdr:col>50</xdr:col>
      <xdr:colOff>165100</xdr:colOff>
      <xdr:row>41</xdr:row>
      <xdr:rowOff>161290</xdr:rowOff>
    </xdr:to>
    <xdr:sp macro="" textlink="">
      <xdr:nvSpPr>
        <xdr:cNvPr id="131" name="楕円 130"/>
        <xdr:cNvSpPr/>
      </xdr:nvSpPr>
      <xdr:spPr>
        <a:xfrm>
          <a:off x="8445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110490</xdr:rowOff>
    </xdr:from>
    <xdr:to>
      <xdr:col>55</xdr:col>
      <xdr:colOff>0</xdr:colOff>
      <xdr:row>41</xdr:row>
      <xdr:rowOff>110490</xdr:rowOff>
    </xdr:to>
    <xdr:cxnSp macro="">
      <xdr:nvCxnSpPr>
        <xdr:cNvPr id="132" name="直線コネクタ 131"/>
        <xdr:cNvCxnSpPr/>
      </xdr:nvCxnSpPr>
      <xdr:spPr>
        <a:xfrm>
          <a:off x="8496300" y="698373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59690</xdr:rowOff>
    </xdr:from>
    <xdr:to>
      <xdr:col>46</xdr:col>
      <xdr:colOff>38100</xdr:colOff>
      <xdr:row>41</xdr:row>
      <xdr:rowOff>161290</xdr:rowOff>
    </xdr:to>
    <xdr:sp macro="" textlink="">
      <xdr:nvSpPr>
        <xdr:cNvPr id="133" name="楕円 132"/>
        <xdr:cNvSpPr/>
      </xdr:nvSpPr>
      <xdr:spPr>
        <a:xfrm>
          <a:off x="7670800" y="69329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110490</xdr:rowOff>
    </xdr:from>
    <xdr:to>
      <xdr:col>50</xdr:col>
      <xdr:colOff>114300</xdr:colOff>
      <xdr:row>41</xdr:row>
      <xdr:rowOff>110490</xdr:rowOff>
    </xdr:to>
    <xdr:cxnSp macro="">
      <xdr:nvCxnSpPr>
        <xdr:cNvPr id="134" name="直線コネクタ 133"/>
        <xdr:cNvCxnSpPr/>
      </xdr:nvCxnSpPr>
      <xdr:spPr>
        <a:xfrm>
          <a:off x="7713980" y="69837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59690</xdr:rowOff>
    </xdr:from>
    <xdr:to>
      <xdr:col>41</xdr:col>
      <xdr:colOff>101600</xdr:colOff>
      <xdr:row>41</xdr:row>
      <xdr:rowOff>161290</xdr:rowOff>
    </xdr:to>
    <xdr:sp macro="" textlink="">
      <xdr:nvSpPr>
        <xdr:cNvPr id="135" name="楕円 134"/>
        <xdr:cNvSpPr/>
      </xdr:nvSpPr>
      <xdr:spPr>
        <a:xfrm>
          <a:off x="687324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110490</xdr:rowOff>
    </xdr:from>
    <xdr:to>
      <xdr:col>45</xdr:col>
      <xdr:colOff>177800</xdr:colOff>
      <xdr:row>41</xdr:row>
      <xdr:rowOff>110490</xdr:rowOff>
    </xdr:to>
    <xdr:cxnSp macro="">
      <xdr:nvCxnSpPr>
        <xdr:cNvPr id="136" name="直線コネクタ 135"/>
        <xdr:cNvCxnSpPr/>
      </xdr:nvCxnSpPr>
      <xdr:spPr>
        <a:xfrm>
          <a:off x="6924040" y="698373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59690</xdr:rowOff>
    </xdr:from>
    <xdr:to>
      <xdr:col>36</xdr:col>
      <xdr:colOff>165100</xdr:colOff>
      <xdr:row>41</xdr:row>
      <xdr:rowOff>161290</xdr:rowOff>
    </xdr:to>
    <xdr:sp macro="" textlink="">
      <xdr:nvSpPr>
        <xdr:cNvPr id="137" name="楕円 136"/>
        <xdr:cNvSpPr/>
      </xdr:nvSpPr>
      <xdr:spPr>
        <a:xfrm>
          <a:off x="609854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110490</xdr:rowOff>
    </xdr:from>
    <xdr:to>
      <xdr:col>41</xdr:col>
      <xdr:colOff>50800</xdr:colOff>
      <xdr:row>41</xdr:row>
      <xdr:rowOff>110490</xdr:rowOff>
    </xdr:to>
    <xdr:cxnSp macro="">
      <xdr:nvCxnSpPr>
        <xdr:cNvPr id="138" name="直線コネクタ 137"/>
        <xdr:cNvCxnSpPr/>
      </xdr:nvCxnSpPr>
      <xdr:spPr>
        <a:xfrm>
          <a:off x="6149340" y="698373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39" name="n_1aveValue【図書館】&#10;一人当たり面積"/>
        <xdr:cNvSpPr txBox="1"/>
      </xdr:nvSpPr>
      <xdr:spPr>
        <a:xfrm>
          <a:off x="8271587" y="65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0" name="n_2aveValue【図書館】&#10;一人当たり面積"/>
        <xdr:cNvSpPr txBox="1"/>
      </xdr:nvSpPr>
      <xdr:spPr>
        <a:xfrm>
          <a:off x="7509587" y="658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41" name="n_3aveValue【図書館】&#10;一人当たり面積"/>
        <xdr:cNvSpPr txBox="1"/>
      </xdr:nvSpPr>
      <xdr:spPr>
        <a:xfrm>
          <a:off x="67120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42" name="n_4aveValue【図書館】&#10;一人当たり面積"/>
        <xdr:cNvSpPr txBox="1"/>
      </xdr:nvSpPr>
      <xdr:spPr>
        <a:xfrm>
          <a:off x="5937327" y="65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152417</xdr:rowOff>
    </xdr:from>
    <xdr:ext cx="469744" cy="259045"/>
    <xdr:sp macro="" textlink="">
      <xdr:nvSpPr>
        <xdr:cNvPr id="143" name="n_1mainValue【図書館】&#10;一人当たり面積"/>
        <xdr:cNvSpPr txBox="1"/>
      </xdr:nvSpPr>
      <xdr:spPr>
        <a:xfrm>
          <a:off x="827158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152417</xdr:rowOff>
    </xdr:from>
    <xdr:ext cx="469744" cy="259045"/>
    <xdr:sp macro="" textlink="">
      <xdr:nvSpPr>
        <xdr:cNvPr id="144" name="n_2mainValue【図書館】&#10;一人当たり面積"/>
        <xdr:cNvSpPr txBox="1"/>
      </xdr:nvSpPr>
      <xdr:spPr>
        <a:xfrm>
          <a:off x="750958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152417</xdr:rowOff>
    </xdr:from>
    <xdr:ext cx="469744" cy="259045"/>
    <xdr:sp macro="" textlink="">
      <xdr:nvSpPr>
        <xdr:cNvPr id="145" name="n_3mainValue【図書館】&#10;一人当たり面積"/>
        <xdr:cNvSpPr txBox="1"/>
      </xdr:nvSpPr>
      <xdr:spPr>
        <a:xfrm>
          <a:off x="67120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152417</xdr:rowOff>
    </xdr:from>
    <xdr:ext cx="469744" cy="259045"/>
    <xdr:sp macro="" textlink="">
      <xdr:nvSpPr>
        <xdr:cNvPr id="146" name="n_4mainValue【図書館】&#10;一人当たり面積"/>
        <xdr:cNvSpPr txBox="1"/>
      </xdr:nvSpPr>
      <xdr:spPr>
        <a:xfrm>
          <a:off x="59373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xdr:cNvCxnSpPr/>
      </xdr:nvCxnSpPr>
      <xdr:spPr>
        <a:xfrm flipV="1">
          <a:off x="4086225" y="93268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124960" y="9105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020820" y="9326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76" name="【体育館・プール】&#10;有形固定資産減価償却率平均値テキスト"/>
        <xdr:cNvSpPr txBox="1"/>
      </xdr:nvSpPr>
      <xdr:spPr>
        <a:xfrm>
          <a:off x="4124960" y="9912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xdr:cNvSpPr/>
      </xdr:nvSpPr>
      <xdr:spPr>
        <a:xfrm>
          <a:off x="4036060" y="10060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xdr:cNvSpPr/>
      </xdr:nvSpPr>
      <xdr:spPr>
        <a:xfrm>
          <a:off x="3312160" y="100457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xdr:cNvSpPr/>
      </xdr:nvSpPr>
      <xdr:spPr>
        <a:xfrm>
          <a:off x="2514600" y="10026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xdr:cNvSpPr/>
      </xdr:nvSpPr>
      <xdr:spPr>
        <a:xfrm>
          <a:off x="1739900" y="1000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81" name="フローチャート: 判断 180"/>
        <xdr:cNvSpPr/>
      </xdr:nvSpPr>
      <xdr:spPr>
        <a:xfrm>
          <a:off x="965200" y="99390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87" name="楕円 186"/>
        <xdr:cNvSpPr/>
      </xdr:nvSpPr>
      <xdr:spPr>
        <a:xfrm>
          <a:off x="403606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158132</xdr:rowOff>
    </xdr:from>
    <xdr:ext cx="405111" cy="259045"/>
    <xdr:sp macro="" textlink="">
      <xdr:nvSpPr>
        <xdr:cNvPr id="188" name="【体育館・プール】&#10;有形固定資産減価償却率該当値テキスト"/>
        <xdr:cNvSpPr txBox="1"/>
      </xdr:nvSpPr>
      <xdr:spPr>
        <a:xfrm>
          <a:off x="4124960" y="1004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114935</xdr:rowOff>
    </xdr:from>
    <xdr:to>
      <xdr:col>20</xdr:col>
      <xdr:colOff>38100</xdr:colOff>
      <xdr:row>60</xdr:row>
      <xdr:rowOff>45085</xdr:rowOff>
    </xdr:to>
    <xdr:sp macro="" textlink="">
      <xdr:nvSpPr>
        <xdr:cNvPr id="189" name="楕円 188"/>
        <xdr:cNvSpPr/>
      </xdr:nvSpPr>
      <xdr:spPr>
        <a:xfrm>
          <a:off x="3312160" y="100056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165735</xdr:rowOff>
    </xdr:from>
    <xdr:to>
      <xdr:col>24</xdr:col>
      <xdr:colOff>63500</xdr:colOff>
      <xdr:row>60</xdr:row>
      <xdr:rowOff>59055</xdr:rowOff>
    </xdr:to>
    <xdr:cxnSp macro="">
      <xdr:nvCxnSpPr>
        <xdr:cNvPr id="190" name="直線コネクタ 189"/>
        <xdr:cNvCxnSpPr/>
      </xdr:nvCxnSpPr>
      <xdr:spPr>
        <a:xfrm>
          <a:off x="3355340" y="10056495"/>
          <a:ext cx="73152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61595</xdr:rowOff>
    </xdr:from>
    <xdr:to>
      <xdr:col>15</xdr:col>
      <xdr:colOff>101600</xdr:colOff>
      <xdr:row>59</xdr:row>
      <xdr:rowOff>163195</xdr:rowOff>
    </xdr:to>
    <xdr:sp macro="" textlink="">
      <xdr:nvSpPr>
        <xdr:cNvPr id="191" name="楕円 190"/>
        <xdr:cNvSpPr/>
      </xdr:nvSpPr>
      <xdr:spPr>
        <a:xfrm>
          <a:off x="25146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112395</xdr:rowOff>
    </xdr:from>
    <xdr:to>
      <xdr:col>19</xdr:col>
      <xdr:colOff>177800</xdr:colOff>
      <xdr:row>59</xdr:row>
      <xdr:rowOff>165735</xdr:rowOff>
    </xdr:to>
    <xdr:cxnSp macro="">
      <xdr:nvCxnSpPr>
        <xdr:cNvPr id="192" name="直線コネクタ 191"/>
        <xdr:cNvCxnSpPr/>
      </xdr:nvCxnSpPr>
      <xdr:spPr>
        <a:xfrm>
          <a:off x="2565400" y="10003155"/>
          <a:ext cx="78994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17780</xdr:rowOff>
    </xdr:from>
    <xdr:to>
      <xdr:col>10</xdr:col>
      <xdr:colOff>165100</xdr:colOff>
      <xdr:row>59</xdr:row>
      <xdr:rowOff>119380</xdr:rowOff>
    </xdr:to>
    <xdr:sp macro="" textlink="">
      <xdr:nvSpPr>
        <xdr:cNvPr id="193" name="楕円 192"/>
        <xdr:cNvSpPr/>
      </xdr:nvSpPr>
      <xdr:spPr>
        <a:xfrm>
          <a:off x="17399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68580</xdr:rowOff>
    </xdr:from>
    <xdr:to>
      <xdr:col>15</xdr:col>
      <xdr:colOff>50800</xdr:colOff>
      <xdr:row>59</xdr:row>
      <xdr:rowOff>112395</xdr:rowOff>
    </xdr:to>
    <xdr:cxnSp macro="">
      <xdr:nvCxnSpPr>
        <xdr:cNvPr id="194" name="直線コネクタ 193"/>
        <xdr:cNvCxnSpPr/>
      </xdr:nvCxnSpPr>
      <xdr:spPr>
        <a:xfrm>
          <a:off x="1790700" y="9959340"/>
          <a:ext cx="7747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82550</xdr:rowOff>
    </xdr:from>
    <xdr:to>
      <xdr:col>6</xdr:col>
      <xdr:colOff>38100</xdr:colOff>
      <xdr:row>59</xdr:row>
      <xdr:rowOff>12700</xdr:rowOff>
    </xdr:to>
    <xdr:sp macro="" textlink="">
      <xdr:nvSpPr>
        <xdr:cNvPr id="195" name="楕円 194"/>
        <xdr:cNvSpPr/>
      </xdr:nvSpPr>
      <xdr:spPr>
        <a:xfrm>
          <a:off x="965200" y="98056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133350</xdr:rowOff>
    </xdr:from>
    <xdr:to>
      <xdr:col>10</xdr:col>
      <xdr:colOff>114300</xdr:colOff>
      <xdr:row>59</xdr:row>
      <xdr:rowOff>68580</xdr:rowOff>
    </xdr:to>
    <xdr:cxnSp macro="">
      <xdr:nvCxnSpPr>
        <xdr:cNvPr id="196" name="直線コネクタ 195"/>
        <xdr:cNvCxnSpPr/>
      </xdr:nvCxnSpPr>
      <xdr:spPr>
        <a:xfrm>
          <a:off x="1008380" y="9856470"/>
          <a:ext cx="78232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97" name="n_1aveValue【体育館・プール】&#10;有形固定資産減価償却率"/>
        <xdr:cNvSpPr txBox="1"/>
      </xdr:nvSpPr>
      <xdr:spPr>
        <a:xfrm>
          <a:off x="317056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57167</xdr:rowOff>
    </xdr:from>
    <xdr:ext cx="405111" cy="259045"/>
    <xdr:sp macro="" textlink="">
      <xdr:nvSpPr>
        <xdr:cNvPr id="198" name="n_2aveValue【体育館・プール】&#10;有形固定資産減価償却率"/>
        <xdr:cNvSpPr txBox="1"/>
      </xdr:nvSpPr>
      <xdr:spPr>
        <a:xfrm>
          <a:off x="2385704" y="1011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199" name="n_3aveValue【体育館・プール】&#10;有形固定資産減価償却率"/>
        <xdr:cNvSpPr txBox="1"/>
      </xdr:nvSpPr>
      <xdr:spPr>
        <a:xfrm>
          <a:off x="1611004" y="1009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140987</xdr:rowOff>
    </xdr:from>
    <xdr:ext cx="405111" cy="259045"/>
    <xdr:sp macro="" textlink="">
      <xdr:nvSpPr>
        <xdr:cNvPr id="200" name="n_4aveValue【体育館・プール】&#10;有形固定資産減価償却率"/>
        <xdr:cNvSpPr txBox="1"/>
      </xdr:nvSpPr>
      <xdr:spPr>
        <a:xfrm>
          <a:off x="836304" y="1003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61612</xdr:rowOff>
    </xdr:from>
    <xdr:ext cx="405111" cy="259045"/>
    <xdr:sp macro="" textlink="">
      <xdr:nvSpPr>
        <xdr:cNvPr id="201" name="n_1mainValue【体育館・プール】&#10;有形固定資産減価償却率"/>
        <xdr:cNvSpPr txBox="1"/>
      </xdr:nvSpPr>
      <xdr:spPr>
        <a:xfrm>
          <a:off x="317056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8272</xdr:rowOff>
    </xdr:from>
    <xdr:ext cx="405111" cy="259045"/>
    <xdr:sp macro="" textlink="">
      <xdr:nvSpPr>
        <xdr:cNvPr id="202" name="n_2mainValue【体育館・プール】&#10;有形固定資産減価償却率"/>
        <xdr:cNvSpPr txBox="1"/>
      </xdr:nvSpPr>
      <xdr:spPr>
        <a:xfrm>
          <a:off x="238570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135907</xdr:rowOff>
    </xdr:from>
    <xdr:ext cx="405111" cy="259045"/>
    <xdr:sp macro="" textlink="">
      <xdr:nvSpPr>
        <xdr:cNvPr id="203" name="n_3mainValue【体育館・プール】&#10;有形固定資産減価償却率"/>
        <xdr:cNvSpPr txBox="1"/>
      </xdr:nvSpPr>
      <xdr:spPr>
        <a:xfrm>
          <a:off x="161100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29227</xdr:rowOff>
    </xdr:from>
    <xdr:ext cx="405111" cy="259045"/>
    <xdr:sp macro="" textlink="">
      <xdr:nvSpPr>
        <xdr:cNvPr id="204" name="n_4mainValue【体育館・プール】&#10;有形固定資産減価償却率"/>
        <xdr:cNvSpPr txBox="1"/>
      </xdr:nvSpPr>
      <xdr:spPr>
        <a:xfrm>
          <a:off x="83630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xdr:cNvCxnSpPr/>
      </xdr:nvCxnSpPr>
      <xdr:spPr>
        <a:xfrm flipV="1">
          <a:off x="9219565" y="9659264"/>
          <a:ext cx="0" cy="1064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xdr:cNvSpPr txBox="1"/>
      </xdr:nvSpPr>
      <xdr:spPr>
        <a:xfrm>
          <a:off x="9258300" y="1072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xdr:cNvCxnSpPr/>
      </xdr:nvCxnSpPr>
      <xdr:spPr>
        <a:xfrm>
          <a:off x="9154160" y="107240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xdr:cNvSpPr txBox="1"/>
      </xdr:nvSpPr>
      <xdr:spPr>
        <a:xfrm>
          <a:off x="9258300" y="943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xdr:cNvCxnSpPr/>
      </xdr:nvCxnSpPr>
      <xdr:spPr>
        <a:xfrm>
          <a:off x="9154160" y="96592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155414</xdr:rowOff>
    </xdr:from>
    <xdr:ext cx="469744" cy="259045"/>
    <xdr:sp macro="" textlink="">
      <xdr:nvSpPr>
        <xdr:cNvPr id="231" name="【体育館・プール】&#10;一人当たり面積平均値テキスト"/>
        <xdr:cNvSpPr txBox="1"/>
      </xdr:nvSpPr>
      <xdr:spPr>
        <a:xfrm>
          <a:off x="9258300" y="10381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xdr:cNvSpPr/>
      </xdr:nvSpPr>
      <xdr:spPr>
        <a:xfrm>
          <a:off x="9192260" y="105262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xdr:cNvSpPr/>
      </xdr:nvSpPr>
      <xdr:spPr>
        <a:xfrm>
          <a:off x="8445500" y="105312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xdr:cNvSpPr/>
      </xdr:nvSpPr>
      <xdr:spPr>
        <a:xfrm>
          <a:off x="7670800" y="105367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xdr:cNvSpPr/>
      </xdr:nvSpPr>
      <xdr:spPr>
        <a:xfrm>
          <a:off x="6873240" y="105367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36" name="フローチャート: 判断 235"/>
        <xdr:cNvSpPr/>
      </xdr:nvSpPr>
      <xdr:spPr>
        <a:xfrm>
          <a:off x="6098540" y="1056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19609</xdr:rowOff>
    </xdr:from>
    <xdr:to>
      <xdr:col>55</xdr:col>
      <xdr:colOff>50800</xdr:colOff>
      <xdr:row>63</xdr:row>
      <xdr:rowOff>121209</xdr:rowOff>
    </xdr:to>
    <xdr:sp macro="" textlink="">
      <xdr:nvSpPr>
        <xdr:cNvPr id="242" name="楕円 241"/>
        <xdr:cNvSpPr/>
      </xdr:nvSpPr>
      <xdr:spPr>
        <a:xfrm>
          <a:off x="9192260" y="105809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110964</xdr:rowOff>
    </xdr:from>
    <xdr:ext cx="469744" cy="259045"/>
    <xdr:sp macro="" textlink="">
      <xdr:nvSpPr>
        <xdr:cNvPr id="243" name="【体育館・プール】&#10;一人当たり面積該当値テキスト"/>
        <xdr:cNvSpPr txBox="1"/>
      </xdr:nvSpPr>
      <xdr:spPr>
        <a:xfrm>
          <a:off x="9258300" y="1050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20980</xdr:rowOff>
    </xdr:from>
    <xdr:to>
      <xdr:col>50</xdr:col>
      <xdr:colOff>165100</xdr:colOff>
      <xdr:row>63</xdr:row>
      <xdr:rowOff>122580</xdr:rowOff>
    </xdr:to>
    <xdr:sp macro="" textlink="">
      <xdr:nvSpPr>
        <xdr:cNvPr id="244" name="楕円 243"/>
        <xdr:cNvSpPr/>
      </xdr:nvSpPr>
      <xdr:spPr>
        <a:xfrm>
          <a:off x="8445500" y="105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70409</xdr:rowOff>
    </xdr:from>
    <xdr:to>
      <xdr:col>55</xdr:col>
      <xdr:colOff>0</xdr:colOff>
      <xdr:row>63</xdr:row>
      <xdr:rowOff>71780</xdr:rowOff>
    </xdr:to>
    <xdr:cxnSp macro="">
      <xdr:nvCxnSpPr>
        <xdr:cNvPr id="245" name="直線コネクタ 244"/>
        <xdr:cNvCxnSpPr/>
      </xdr:nvCxnSpPr>
      <xdr:spPr>
        <a:xfrm flipV="1">
          <a:off x="8496300" y="10631729"/>
          <a:ext cx="7239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21895</xdr:rowOff>
    </xdr:from>
    <xdr:to>
      <xdr:col>46</xdr:col>
      <xdr:colOff>38100</xdr:colOff>
      <xdr:row>63</xdr:row>
      <xdr:rowOff>123495</xdr:rowOff>
    </xdr:to>
    <xdr:sp macro="" textlink="">
      <xdr:nvSpPr>
        <xdr:cNvPr id="246" name="楕円 245"/>
        <xdr:cNvSpPr/>
      </xdr:nvSpPr>
      <xdr:spPr>
        <a:xfrm>
          <a:off x="7670800" y="105832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71780</xdr:rowOff>
    </xdr:from>
    <xdr:to>
      <xdr:col>50</xdr:col>
      <xdr:colOff>114300</xdr:colOff>
      <xdr:row>63</xdr:row>
      <xdr:rowOff>72695</xdr:rowOff>
    </xdr:to>
    <xdr:cxnSp macro="">
      <xdr:nvCxnSpPr>
        <xdr:cNvPr id="247" name="直線コネクタ 246"/>
        <xdr:cNvCxnSpPr/>
      </xdr:nvCxnSpPr>
      <xdr:spPr>
        <a:xfrm flipV="1">
          <a:off x="7713980" y="10633100"/>
          <a:ext cx="78232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22352</xdr:rowOff>
    </xdr:from>
    <xdr:to>
      <xdr:col>41</xdr:col>
      <xdr:colOff>101600</xdr:colOff>
      <xdr:row>63</xdr:row>
      <xdr:rowOff>123952</xdr:rowOff>
    </xdr:to>
    <xdr:sp macro="" textlink="">
      <xdr:nvSpPr>
        <xdr:cNvPr id="248" name="楕円 247"/>
        <xdr:cNvSpPr/>
      </xdr:nvSpPr>
      <xdr:spPr>
        <a:xfrm>
          <a:off x="687324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72695</xdr:rowOff>
    </xdr:from>
    <xdr:to>
      <xdr:col>45</xdr:col>
      <xdr:colOff>177800</xdr:colOff>
      <xdr:row>63</xdr:row>
      <xdr:rowOff>73152</xdr:rowOff>
    </xdr:to>
    <xdr:cxnSp macro="">
      <xdr:nvCxnSpPr>
        <xdr:cNvPr id="249" name="直線コネクタ 248"/>
        <xdr:cNvCxnSpPr/>
      </xdr:nvCxnSpPr>
      <xdr:spPr>
        <a:xfrm flipV="1">
          <a:off x="6924040" y="10634015"/>
          <a:ext cx="78994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23723</xdr:rowOff>
    </xdr:from>
    <xdr:to>
      <xdr:col>36</xdr:col>
      <xdr:colOff>165100</xdr:colOff>
      <xdr:row>63</xdr:row>
      <xdr:rowOff>125323</xdr:rowOff>
    </xdr:to>
    <xdr:sp macro="" textlink="">
      <xdr:nvSpPr>
        <xdr:cNvPr id="250" name="楕円 249"/>
        <xdr:cNvSpPr/>
      </xdr:nvSpPr>
      <xdr:spPr>
        <a:xfrm>
          <a:off x="6098540" y="10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73152</xdr:rowOff>
    </xdr:from>
    <xdr:to>
      <xdr:col>41</xdr:col>
      <xdr:colOff>50800</xdr:colOff>
      <xdr:row>63</xdr:row>
      <xdr:rowOff>74523</xdr:rowOff>
    </xdr:to>
    <xdr:cxnSp macro="">
      <xdr:nvCxnSpPr>
        <xdr:cNvPr id="251" name="直線コネクタ 250"/>
        <xdr:cNvCxnSpPr/>
      </xdr:nvCxnSpPr>
      <xdr:spPr>
        <a:xfrm flipV="1">
          <a:off x="6149340" y="10634472"/>
          <a:ext cx="7747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84243</xdr:rowOff>
    </xdr:from>
    <xdr:ext cx="469744" cy="259045"/>
    <xdr:sp macro="" textlink="">
      <xdr:nvSpPr>
        <xdr:cNvPr id="252" name="n_1aveValue【体育館・プール】&#10;一人当たり面積"/>
        <xdr:cNvSpPr txBox="1"/>
      </xdr:nvSpPr>
      <xdr:spPr>
        <a:xfrm>
          <a:off x="8271587" y="1031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53" name="n_2aveValue【体育館・プール】&#10;一人当たり面積"/>
        <xdr:cNvSpPr txBox="1"/>
      </xdr:nvSpPr>
      <xdr:spPr>
        <a:xfrm>
          <a:off x="7509587" y="10315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254" name="n_3aveValue【体育館・プール】&#10;一人当たり面積"/>
        <xdr:cNvSpPr txBox="1"/>
      </xdr:nvSpPr>
      <xdr:spPr>
        <a:xfrm>
          <a:off x="6712027" y="10315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255" name="n_4aveValue【体育館・プール】&#10;一人当たり面積"/>
        <xdr:cNvSpPr txBox="1"/>
      </xdr:nvSpPr>
      <xdr:spPr>
        <a:xfrm>
          <a:off x="5937327" y="1034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113707</xdr:rowOff>
    </xdr:from>
    <xdr:ext cx="469744" cy="259045"/>
    <xdr:sp macro="" textlink="">
      <xdr:nvSpPr>
        <xdr:cNvPr id="256" name="n_1mainValue【体育館・プール】&#10;一人当たり面積"/>
        <xdr:cNvSpPr txBox="1"/>
      </xdr:nvSpPr>
      <xdr:spPr>
        <a:xfrm>
          <a:off x="8271587" y="106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114622</xdr:rowOff>
    </xdr:from>
    <xdr:ext cx="469744" cy="259045"/>
    <xdr:sp macro="" textlink="">
      <xdr:nvSpPr>
        <xdr:cNvPr id="257" name="n_2mainValue【体育館・プール】&#10;一人当たり面積"/>
        <xdr:cNvSpPr txBox="1"/>
      </xdr:nvSpPr>
      <xdr:spPr>
        <a:xfrm>
          <a:off x="7509587" y="10675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115079</xdr:rowOff>
    </xdr:from>
    <xdr:ext cx="469744" cy="259045"/>
    <xdr:sp macro="" textlink="">
      <xdr:nvSpPr>
        <xdr:cNvPr id="258" name="n_3mainValue【体育館・プール】&#10;一人当たり面積"/>
        <xdr:cNvSpPr txBox="1"/>
      </xdr:nvSpPr>
      <xdr:spPr>
        <a:xfrm>
          <a:off x="67120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116450</xdr:rowOff>
    </xdr:from>
    <xdr:ext cx="469744" cy="259045"/>
    <xdr:sp macro="" textlink="">
      <xdr:nvSpPr>
        <xdr:cNvPr id="259" name="n_4mainValue【体育館・プール】&#10;一人当たり面積"/>
        <xdr:cNvSpPr txBox="1"/>
      </xdr:nvSpPr>
      <xdr:spPr>
        <a:xfrm>
          <a:off x="5937327" y="10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84" name="直線コネクタ 283"/>
        <xdr:cNvCxnSpPr/>
      </xdr:nvCxnSpPr>
      <xdr:spPr>
        <a:xfrm flipV="1">
          <a:off x="4086225" y="13081634"/>
          <a:ext cx="0" cy="1449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87" name="【福祉施設】&#10;有形固定資産減価償却率最大値テキスト"/>
        <xdr:cNvSpPr txBox="1"/>
      </xdr:nvSpPr>
      <xdr:spPr>
        <a:xfrm>
          <a:off x="4124960" y="12864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88" name="直線コネクタ 287"/>
        <xdr:cNvCxnSpPr/>
      </xdr:nvCxnSpPr>
      <xdr:spPr>
        <a:xfrm>
          <a:off x="4020820" y="130816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139716</xdr:rowOff>
    </xdr:from>
    <xdr:ext cx="405111" cy="259045"/>
    <xdr:sp macro="" textlink="">
      <xdr:nvSpPr>
        <xdr:cNvPr id="289" name="【福祉施設】&#10;有形固定資産減価償却率平均値テキスト"/>
        <xdr:cNvSpPr txBox="1"/>
      </xdr:nvSpPr>
      <xdr:spPr>
        <a:xfrm>
          <a:off x="4124960" y="13550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90" name="フローチャート: 判断 289"/>
        <xdr:cNvSpPr/>
      </xdr:nvSpPr>
      <xdr:spPr>
        <a:xfrm>
          <a:off x="4036060" y="13695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1" name="フローチャート: 判断 290"/>
        <xdr:cNvSpPr/>
      </xdr:nvSpPr>
      <xdr:spPr>
        <a:xfrm>
          <a:off x="3312160" y="136556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92" name="フローチャート: 判断 291"/>
        <xdr:cNvSpPr/>
      </xdr:nvSpPr>
      <xdr:spPr>
        <a:xfrm>
          <a:off x="25146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3" name="フローチャート: 判断 292"/>
        <xdr:cNvSpPr/>
      </xdr:nvSpPr>
      <xdr:spPr>
        <a:xfrm>
          <a:off x="1739900" y="136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94" name="フローチャート: 判断 293"/>
        <xdr:cNvSpPr/>
      </xdr:nvSpPr>
      <xdr:spPr>
        <a:xfrm>
          <a:off x="965200" y="136309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300" name="楕円 299"/>
        <xdr:cNvSpPr/>
      </xdr:nvSpPr>
      <xdr:spPr>
        <a:xfrm>
          <a:off x="4036060" y="139090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140988</xdr:rowOff>
    </xdr:from>
    <xdr:ext cx="405111" cy="259045"/>
    <xdr:sp macro="" textlink="">
      <xdr:nvSpPr>
        <xdr:cNvPr id="301" name="【福祉施設】&#10;有形固定資産減価償却率該当値テキスト"/>
        <xdr:cNvSpPr txBox="1"/>
      </xdr:nvSpPr>
      <xdr:spPr>
        <a:xfrm>
          <a:off x="4124960" y="13887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137795</xdr:rowOff>
    </xdr:from>
    <xdr:to>
      <xdr:col>20</xdr:col>
      <xdr:colOff>38100</xdr:colOff>
      <xdr:row>83</xdr:row>
      <xdr:rowOff>67945</xdr:rowOff>
    </xdr:to>
    <xdr:sp macro="" textlink="">
      <xdr:nvSpPr>
        <xdr:cNvPr id="302" name="楕円 301"/>
        <xdr:cNvSpPr/>
      </xdr:nvSpPr>
      <xdr:spPr>
        <a:xfrm>
          <a:off x="3312160" y="138842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17145</xdr:rowOff>
    </xdr:from>
    <xdr:to>
      <xdr:col>24</xdr:col>
      <xdr:colOff>63500</xdr:colOff>
      <xdr:row>83</xdr:row>
      <xdr:rowOff>41911</xdr:rowOff>
    </xdr:to>
    <xdr:cxnSp macro="">
      <xdr:nvCxnSpPr>
        <xdr:cNvPr id="303" name="直線コネクタ 302"/>
        <xdr:cNvCxnSpPr/>
      </xdr:nvCxnSpPr>
      <xdr:spPr>
        <a:xfrm>
          <a:off x="3355340" y="13931265"/>
          <a:ext cx="73152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6350</xdr:rowOff>
    </xdr:from>
    <xdr:to>
      <xdr:col>15</xdr:col>
      <xdr:colOff>101600</xdr:colOff>
      <xdr:row>83</xdr:row>
      <xdr:rowOff>107950</xdr:rowOff>
    </xdr:to>
    <xdr:sp macro="" textlink="">
      <xdr:nvSpPr>
        <xdr:cNvPr id="304" name="楕円 303"/>
        <xdr:cNvSpPr/>
      </xdr:nvSpPr>
      <xdr:spPr>
        <a:xfrm>
          <a:off x="25146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17145</xdr:rowOff>
    </xdr:from>
    <xdr:to>
      <xdr:col>19</xdr:col>
      <xdr:colOff>177800</xdr:colOff>
      <xdr:row>83</xdr:row>
      <xdr:rowOff>57150</xdr:rowOff>
    </xdr:to>
    <xdr:cxnSp macro="">
      <xdr:nvCxnSpPr>
        <xdr:cNvPr id="305" name="直線コネクタ 304"/>
        <xdr:cNvCxnSpPr/>
      </xdr:nvCxnSpPr>
      <xdr:spPr>
        <a:xfrm flipV="1">
          <a:off x="2565400" y="13931265"/>
          <a:ext cx="78994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160655</xdr:rowOff>
    </xdr:from>
    <xdr:to>
      <xdr:col>10</xdr:col>
      <xdr:colOff>165100</xdr:colOff>
      <xdr:row>83</xdr:row>
      <xdr:rowOff>90805</xdr:rowOff>
    </xdr:to>
    <xdr:sp macro="" textlink="">
      <xdr:nvSpPr>
        <xdr:cNvPr id="306" name="楕円 305"/>
        <xdr:cNvSpPr/>
      </xdr:nvSpPr>
      <xdr:spPr>
        <a:xfrm>
          <a:off x="1739900" y="139071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40005</xdr:rowOff>
    </xdr:from>
    <xdr:to>
      <xdr:col>15</xdr:col>
      <xdr:colOff>50800</xdr:colOff>
      <xdr:row>83</xdr:row>
      <xdr:rowOff>57150</xdr:rowOff>
    </xdr:to>
    <xdr:cxnSp macro="">
      <xdr:nvCxnSpPr>
        <xdr:cNvPr id="307" name="直線コネクタ 306"/>
        <xdr:cNvCxnSpPr/>
      </xdr:nvCxnSpPr>
      <xdr:spPr>
        <a:xfrm>
          <a:off x="1790700" y="13954125"/>
          <a:ext cx="7747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105411</xdr:rowOff>
    </xdr:from>
    <xdr:to>
      <xdr:col>6</xdr:col>
      <xdr:colOff>38100</xdr:colOff>
      <xdr:row>82</xdr:row>
      <xdr:rowOff>35561</xdr:rowOff>
    </xdr:to>
    <xdr:sp macro="" textlink="">
      <xdr:nvSpPr>
        <xdr:cNvPr id="308" name="楕円 307"/>
        <xdr:cNvSpPr/>
      </xdr:nvSpPr>
      <xdr:spPr>
        <a:xfrm>
          <a:off x="965200" y="136842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156211</xdr:rowOff>
    </xdr:from>
    <xdr:to>
      <xdr:col>10</xdr:col>
      <xdr:colOff>114300</xdr:colOff>
      <xdr:row>83</xdr:row>
      <xdr:rowOff>40005</xdr:rowOff>
    </xdr:to>
    <xdr:cxnSp macro="">
      <xdr:nvCxnSpPr>
        <xdr:cNvPr id="309" name="直線コネクタ 308"/>
        <xdr:cNvCxnSpPr/>
      </xdr:nvCxnSpPr>
      <xdr:spPr>
        <a:xfrm>
          <a:off x="1008380" y="13735051"/>
          <a:ext cx="782320" cy="21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310" name="n_1aveValue【福祉施設】&#10;有形固定資産減価償却率"/>
        <xdr:cNvSpPr txBox="1"/>
      </xdr:nvSpPr>
      <xdr:spPr>
        <a:xfrm>
          <a:off x="3170564"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311" name="n_2aveValue【福祉施設】&#10;有形固定資産減価償却率"/>
        <xdr:cNvSpPr txBox="1"/>
      </xdr:nvSpPr>
      <xdr:spPr>
        <a:xfrm>
          <a:off x="238570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312" name="n_3aveValue【福祉施設】&#10;有形固定資産減価償却率"/>
        <xdr:cNvSpPr txBox="1"/>
      </xdr:nvSpPr>
      <xdr:spPr>
        <a:xfrm>
          <a:off x="161100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313" name="n_4aveValue【福祉施設】&#10;有形固定資産減価償却率"/>
        <xdr:cNvSpPr txBox="1"/>
      </xdr:nvSpPr>
      <xdr:spPr>
        <a:xfrm>
          <a:off x="83630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59072</xdr:rowOff>
    </xdr:from>
    <xdr:ext cx="405111" cy="259045"/>
    <xdr:sp macro="" textlink="">
      <xdr:nvSpPr>
        <xdr:cNvPr id="314" name="n_1mainValue【福祉施設】&#10;有形固定資産減価償却率"/>
        <xdr:cNvSpPr txBox="1"/>
      </xdr:nvSpPr>
      <xdr:spPr>
        <a:xfrm>
          <a:off x="3170564" y="1397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99077</xdr:rowOff>
    </xdr:from>
    <xdr:ext cx="405111" cy="259045"/>
    <xdr:sp macro="" textlink="">
      <xdr:nvSpPr>
        <xdr:cNvPr id="315" name="n_2mainValue【福祉施設】&#10;有形固定資産減価償却率"/>
        <xdr:cNvSpPr txBox="1"/>
      </xdr:nvSpPr>
      <xdr:spPr>
        <a:xfrm>
          <a:off x="238570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81932</xdr:rowOff>
    </xdr:from>
    <xdr:ext cx="405111" cy="259045"/>
    <xdr:sp macro="" textlink="">
      <xdr:nvSpPr>
        <xdr:cNvPr id="316" name="n_3mainValue【福祉施設】&#10;有形固定資産減価償却率"/>
        <xdr:cNvSpPr txBox="1"/>
      </xdr:nvSpPr>
      <xdr:spPr>
        <a:xfrm>
          <a:off x="1611004" y="1399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26688</xdr:rowOff>
    </xdr:from>
    <xdr:ext cx="405111" cy="259045"/>
    <xdr:sp macro="" textlink="">
      <xdr:nvSpPr>
        <xdr:cNvPr id="317" name="n_4mainValue【福祉施設】&#10;有形固定資産減価償却率"/>
        <xdr:cNvSpPr txBox="1"/>
      </xdr:nvSpPr>
      <xdr:spPr>
        <a:xfrm>
          <a:off x="836304" y="1377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41" name="直線コネクタ 340"/>
        <xdr:cNvCxnSpPr/>
      </xdr:nvCxnSpPr>
      <xdr:spPr>
        <a:xfrm flipV="1">
          <a:off x="9219565" y="13230859"/>
          <a:ext cx="0" cy="1294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2" name="【福祉施設】&#10;一人当たり面積最小値テキスト"/>
        <xdr:cNvSpPr txBox="1"/>
      </xdr:nvSpPr>
      <xdr:spPr>
        <a:xfrm>
          <a:off x="9258300" y="1452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3" name="直線コネクタ 342"/>
        <xdr:cNvCxnSpPr/>
      </xdr:nvCxnSpPr>
      <xdr:spPr>
        <a:xfrm>
          <a:off x="9154160" y="1452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44" name="【福祉施設】&#10;一人当たり面積最大値テキスト"/>
        <xdr:cNvSpPr txBox="1"/>
      </xdr:nvSpPr>
      <xdr:spPr>
        <a:xfrm>
          <a:off x="9258300" y="1300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45" name="直線コネクタ 344"/>
        <xdr:cNvCxnSpPr/>
      </xdr:nvCxnSpPr>
      <xdr:spPr>
        <a:xfrm>
          <a:off x="9154160" y="132308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346" name="【福祉施設】&#10;一人当たり面積平均値テキスト"/>
        <xdr:cNvSpPr txBox="1"/>
      </xdr:nvSpPr>
      <xdr:spPr>
        <a:xfrm>
          <a:off x="9258300" y="14151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47" name="フローチャート: 判断 346"/>
        <xdr:cNvSpPr/>
      </xdr:nvSpPr>
      <xdr:spPr>
        <a:xfrm>
          <a:off x="9192260" y="142963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48" name="フローチャート: 判断 347"/>
        <xdr:cNvSpPr/>
      </xdr:nvSpPr>
      <xdr:spPr>
        <a:xfrm>
          <a:off x="8445500" y="1429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49" name="フローチャート: 判断 348"/>
        <xdr:cNvSpPr/>
      </xdr:nvSpPr>
      <xdr:spPr>
        <a:xfrm>
          <a:off x="7670800" y="14298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50" name="フローチャート: 判断 349"/>
        <xdr:cNvSpPr/>
      </xdr:nvSpPr>
      <xdr:spPr>
        <a:xfrm>
          <a:off x="687324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51" name="フローチャート: 判断 350"/>
        <xdr:cNvSpPr/>
      </xdr:nvSpPr>
      <xdr:spPr>
        <a:xfrm>
          <a:off x="6098540" y="14330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45720</xdr:rowOff>
    </xdr:from>
    <xdr:to>
      <xdr:col>55</xdr:col>
      <xdr:colOff>50800</xdr:colOff>
      <xdr:row>86</xdr:row>
      <xdr:rowOff>147320</xdr:rowOff>
    </xdr:to>
    <xdr:sp macro="" textlink="">
      <xdr:nvSpPr>
        <xdr:cNvPr id="357" name="楕円 356"/>
        <xdr:cNvSpPr/>
      </xdr:nvSpPr>
      <xdr:spPr>
        <a:xfrm>
          <a:off x="9192260" y="144627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132097</xdr:rowOff>
    </xdr:from>
    <xdr:ext cx="469744" cy="259045"/>
    <xdr:sp macro="" textlink="">
      <xdr:nvSpPr>
        <xdr:cNvPr id="358" name="【福祉施設】&#10;一人当たり面積該当値テキスト"/>
        <xdr:cNvSpPr txBox="1"/>
      </xdr:nvSpPr>
      <xdr:spPr>
        <a:xfrm>
          <a:off x="9258300" y="1438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45720</xdr:rowOff>
    </xdr:from>
    <xdr:to>
      <xdr:col>50</xdr:col>
      <xdr:colOff>165100</xdr:colOff>
      <xdr:row>86</xdr:row>
      <xdr:rowOff>147320</xdr:rowOff>
    </xdr:to>
    <xdr:sp macro="" textlink="">
      <xdr:nvSpPr>
        <xdr:cNvPr id="359" name="楕円 358"/>
        <xdr:cNvSpPr/>
      </xdr:nvSpPr>
      <xdr:spPr>
        <a:xfrm>
          <a:off x="8445500" y="1446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96520</xdr:rowOff>
    </xdr:from>
    <xdr:to>
      <xdr:col>55</xdr:col>
      <xdr:colOff>0</xdr:colOff>
      <xdr:row>86</xdr:row>
      <xdr:rowOff>96520</xdr:rowOff>
    </xdr:to>
    <xdr:cxnSp macro="">
      <xdr:nvCxnSpPr>
        <xdr:cNvPr id="360" name="直線コネクタ 359"/>
        <xdr:cNvCxnSpPr/>
      </xdr:nvCxnSpPr>
      <xdr:spPr>
        <a:xfrm>
          <a:off x="8496300" y="1451356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45720</xdr:rowOff>
    </xdr:from>
    <xdr:to>
      <xdr:col>46</xdr:col>
      <xdr:colOff>38100</xdr:colOff>
      <xdr:row>86</xdr:row>
      <xdr:rowOff>147320</xdr:rowOff>
    </xdr:to>
    <xdr:sp macro="" textlink="">
      <xdr:nvSpPr>
        <xdr:cNvPr id="361" name="楕円 360"/>
        <xdr:cNvSpPr/>
      </xdr:nvSpPr>
      <xdr:spPr>
        <a:xfrm>
          <a:off x="7670800" y="144627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96520</xdr:rowOff>
    </xdr:from>
    <xdr:to>
      <xdr:col>50</xdr:col>
      <xdr:colOff>114300</xdr:colOff>
      <xdr:row>86</xdr:row>
      <xdr:rowOff>96520</xdr:rowOff>
    </xdr:to>
    <xdr:cxnSp macro="">
      <xdr:nvCxnSpPr>
        <xdr:cNvPr id="362" name="直線コネクタ 361"/>
        <xdr:cNvCxnSpPr/>
      </xdr:nvCxnSpPr>
      <xdr:spPr>
        <a:xfrm>
          <a:off x="7713980" y="145135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45720</xdr:rowOff>
    </xdr:from>
    <xdr:to>
      <xdr:col>41</xdr:col>
      <xdr:colOff>101600</xdr:colOff>
      <xdr:row>86</xdr:row>
      <xdr:rowOff>147320</xdr:rowOff>
    </xdr:to>
    <xdr:sp macro="" textlink="">
      <xdr:nvSpPr>
        <xdr:cNvPr id="363" name="楕円 362"/>
        <xdr:cNvSpPr/>
      </xdr:nvSpPr>
      <xdr:spPr>
        <a:xfrm>
          <a:off x="6873240" y="1446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96520</xdr:rowOff>
    </xdr:from>
    <xdr:to>
      <xdr:col>45</xdr:col>
      <xdr:colOff>177800</xdr:colOff>
      <xdr:row>86</xdr:row>
      <xdr:rowOff>96520</xdr:rowOff>
    </xdr:to>
    <xdr:cxnSp macro="">
      <xdr:nvCxnSpPr>
        <xdr:cNvPr id="364" name="直線コネクタ 363"/>
        <xdr:cNvCxnSpPr/>
      </xdr:nvCxnSpPr>
      <xdr:spPr>
        <a:xfrm>
          <a:off x="6924040" y="145135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46989</xdr:rowOff>
    </xdr:from>
    <xdr:to>
      <xdr:col>36</xdr:col>
      <xdr:colOff>165100</xdr:colOff>
      <xdr:row>86</xdr:row>
      <xdr:rowOff>148589</xdr:rowOff>
    </xdr:to>
    <xdr:sp macro="" textlink="">
      <xdr:nvSpPr>
        <xdr:cNvPr id="365" name="楕円 364"/>
        <xdr:cNvSpPr/>
      </xdr:nvSpPr>
      <xdr:spPr>
        <a:xfrm>
          <a:off x="6098540" y="1446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96520</xdr:rowOff>
    </xdr:from>
    <xdr:to>
      <xdr:col>41</xdr:col>
      <xdr:colOff>50800</xdr:colOff>
      <xdr:row>86</xdr:row>
      <xdr:rowOff>97789</xdr:rowOff>
    </xdr:to>
    <xdr:cxnSp macro="">
      <xdr:nvCxnSpPr>
        <xdr:cNvPr id="366" name="直線コネクタ 365"/>
        <xdr:cNvCxnSpPr/>
      </xdr:nvCxnSpPr>
      <xdr:spPr>
        <a:xfrm flipV="1">
          <a:off x="6149340" y="14513560"/>
          <a:ext cx="7747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67" name="n_1aveValue【福祉施設】&#10;一人当たり面積"/>
        <xdr:cNvSpPr txBox="1"/>
      </xdr:nvSpPr>
      <xdr:spPr>
        <a:xfrm>
          <a:off x="8271587" y="1407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68" name="n_2aveValue【福祉施設】&#10;一人当たり面積"/>
        <xdr:cNvSpPr txBox="1"/>
      </xdr:nvSpPr>
      <xdr:spPr>
        <a:xfrm>
          <a:off x="7509587" y="1408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69" name="n_3aveValue【福祉施設】&#10;一人当たり面積"/>
        <xdr:cNvSpPr txBox="1"/>
      </xdr:nvSpPr>
      <xdr:spPr>
        <a:xfrm>
          <a:off x="6712027" y="1407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70" name="n_4aveValue【福祉施設】&#10;一人当たり面積"/>
        <xdr:cNvSpPr txBox="1"/>
      </xdr:nvSpPr>
      <xdr:spPr>
        <a:xfrm>
          <a:off x="5937327" y="1410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138447</xdr:rowOff>
    </xdr:from>
    <xdr:ext cx="469744" cy="259045"/>
    <xdr:sp macro="" textlink="">
      <xdr:nvSpPr>
        <xdr:cNvPr id="371" name="n_1mainValue【福祉施設】&#10;一人当たり面積"/>
        <xdr:cNvSpPr txBox="1"/>
      </xdr:nvSpPr>
      <xdr:spPr>
        <a:xfrm>
          <a:off x="8271587" y="1455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138447</xdr:rowOff>
    </xdr:from>
    <xdr:ext cx="469744" cy="259045"/>
    <xdr:sp macro="" textlink="">
      <xdr:nvSpPr>
        <xdr:cNvPr id="372" name="n_2mainValue【福祉施設】&#10;一人当たり面積"/>
        <xdr:cNvSpPr txBox="1"/>
      </xdr:nvSpPr>
      <xdr:spPr>
        <a:xfrm>
          <a:off x="7509587" y="1455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138447</xdr:rowOff>
    </xdr:from>
    <xdr:ext cx="469744" cy="259045"/>
    <xdr:sp macro="" textlink="">
      <xdr:nvSpPr>
        <xdr:cNvPr id="373" name="n_3mainValue【福祉施設】&#10;一人当たり面積"/>
        <xdr:cNvSpPr txBox="1"/>
      </xdr:nvSpPr>
      <xdr:spPr>
        <a:xfrm>
          <a:off x="6712027" y="1455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139716</xdr:rowOff>
    </xdr:from>
    <xdr:ext cx="469744" cy="259045"/>
    <xdr:sp macro="" textlink="">
      <xdr:nvSpPr>
        <xdr:cNvPr id="374" name="n_4mainValue【福祉施設】&#10;一人当たり面積"/>
        <xdr:cNvSpPr txBox="1"/>
      </xdr:nvSpPr>
      <xdr:spPr>
        <a:xfrm>
          <a:off x="5937327" y="1455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15" name="直線コネクタ 414"/>
        <xdr:cNvCxnSpPr/>
      </xdr:nvCxnSpPr>
      <xdr:spPr>
        <a:xfrm flipV="1">
          <a:off x="14375764" y="5509260"/>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16" name="【一般廃棄物処理施設】&#10;有形固定資産減価償却率最小値テキスト"/>
        <xdr:cNvSpPr txBox="1"/>
      </xdr:nvSpPr>
      <xdr:spPr>
        <a:xfrm>
          <a:off x="14414500" y="698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17" name="直線コネクタ 416"/>
        <xdr:cNvCxnSpPr/>
      </xdr:nvCxnSpPr>
      <xdr:spPr>
        <a:xfrm>
          <a:off x="14287500" y="69780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18" name="【一般廃棄物処理施設】&#10;有形固定資産減価償却率最大値テキスト"/>
        <xdr:cNvSpPr txBox="1"/>
      </xdr:nvSpPr>
      <xdr:spPr>
        <a:xfrm>
          <a:off x="14414500" y="528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19" name="直線コネクタ 418"/>
        <xdr:cNvCxnSpPr/>
      </xdr:nvCxnSpPr>
      <xdr:spPr>
        <a:xfrm>
          <a:off x="14287500" y="5509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420" name="【一般廃棄物処理施設】&#10;有形固定資産減価償却率平均値テキスト"/>
        <xdr:cNvSpPr txBox="1"/>
      </xdr:nvSpPr>
      <xdr:spPr>
        <a:xfrm>
          <a:off x="14414500" y="621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21" name="フローチャート: 判断 420"/>
        <xdr:cNvSpPr/>
      </xdr:nvSpPr>
      <xdr:spPr>
        <a:xfrm>
          <a:off x="14325600" y="62395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22" name="フローチャート: 判断 421"/>
        <xdr:cNvSpPr/>
      </xdr:nvSpPr>
      <xdr:spPr>
        <a:xfrm>
          <a:off x="1357884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23" name="フローチャート: 判断 422"/>
        <xdr:cNvSpPr/>
      </xdr:nvSpPr>
      <xdr:spPr>
        <a:xfrm>
          <a:off x="12804140" y="557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24" name="フローチャート: 判断 423"/>
        <xdr:cNvSpPr/>
      </xdr:nvSpPr>
      <xdr:spPr>
        <a:xfrm>
          <a:off x="12029440" y="62299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25" name="フローチャート: 判断 424"/>
        <xdr:cNvSpPr/>
      </xdr:nvSpPr>
      <xdr:spPr>
        <a:xfrm>
          <a:off x="1123188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36830</xdr:rowOff>
    </xdr:from>
    <xdr:to>
      <xdr:col>85</xdr:col>
      <xdr:colOff>177800</xdr:colOff>
      <xdr:row>33</xdr:row>
      <xdr:rowOff>138430</xdr:rowOff>
    </xdr:to>
    <xdr:sp macro="" textlink="">
      <xdr:nvSpPr>
        <xdr:cNvPr id="431" name="楕円 430"/>
        <xdr:cNvSpPr/>
      </xdr:nvSpPr>
      <xdr:spPr>
        <a:xfrm>
          <a:off x="14325600" y="556895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123207</xdr:rowOff>
    </xdr:from>
    <xdr:ext cx="405111" cy="259045"/>
    <xdr:sp macro="" textlink="">
      <xdr:nvSpPr>
        <xdr:cNvPr id="432" name="【一般廃棄物処理施設】&#10;有形固定資産減価償却率該当値テキスト"/>
        <xdr:cNvSpPr txBox="1"/>
      </xdr:nvSpPr>
      <xdr:spPr>
        <a:xfrm>
          <a:off x="14414500" y="5487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160655</xdr:rowOff>
    </xdr:from>
    <xdr:to>
      <xdr:col>81</xdr:col>
      <xdr:colOff>101600</xdr:colOff>
      <xdr:row>33</xdr:row>
      <xdr:rowOff>90805</xdr:rowOff>
    </xdr:to>
    <xdr:sp macro="" textlink="">
      <xdr:nvSpPr>
        <xdr:cNvPr id="433" name="楕円 432"/>
        <xdr:cNvSpPr/>
      </xdr:nvSpPr>
      <xdr:spPr>
        <a:xfrm>
          <a:off x="13578840" y="55251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40005</xdr:rowOff>
    </xdr:from>
    <xdr:to>
      <xdr:col>85</xdr:col>
      <xdr:colOff>127000</xdr:colOff>
      <xdr:row>33</xdr:row>
      <xdr:rowOff>87630</xdr:rowOff>
    </xdr:to>
    <xdr:cxnSp macro="">
      <xdr:nvCxnSpPr>
        <xdr:cNvPr id="434" name="直線コネクタ 433"/>
        <xdr:cNvCxnSpPr/>
      </xdr:nvCxnSpPr>
      <xdr:spPr>
        <a:xfrm>
          <a:off x="13629640" y="5572125"/>
          <a:ext cx="7467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168275</xdr:rowOff>
    </xdr:from>
    <xdr:to>
      <xdr:col>76</xdr:col>
      <xdr:colOff>165100</xdr:colOff>
      <xdr:row>37</xdr:row>
      <xdr:rowOff>98425</xdr:rowOff>
    </xdr:to>
    <xdr:sp macro="" textlink="">
      <xdr:nvSpPr>
        <xdr:cNvPr id="435" name="楕円 434"/>
        <xdr:cNvSpPr/>
      </xdr:nvSpPr>
      <xdr:spPr>
        <a:xfrm>
          <a:off x="12804140" y="6203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40005</xdr:rowOff>
    </xdr:from>
    <xdr:to>
      <xdr:col>81</xdr:col>
      <xdr:colOff>50800</xdr:colOff>
      <xdr:row>37</xdr:row>
      <xdr:rowOff>47625</xdr:rowOff>
    </xdr:to>
    <xdr:cxnSp macro="">
      <xdr:nvCxnSpPr>
        <xdr:cNvPr id="436" name="直線コネクタ 435"/>
        <xdr:cNvCxnSpPr/>
      </xdr:nvCxnSpPr>
      <xdr:spPr>
        <a:xfrm flipV="1">
          <a:off x="12854940" y="5572125"/>
          <a:ext cx="774700" cy="67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116840</xdr:rowOff>
    </xdr:from>
    <xdr:to>
      <xdr:col>72</xdr:col>
      <xdr:colOff>38100</xdr:colOff>
      <xdr:row>37</xdr:row>
      <xdr:rowOff>46990</xdr:rowOff>
    </xdr:to>
    <xdr:sp macro="" textlink="">
      <xdr:nvSpPr>
        <xdr:cNvPr id="437" name="楕円 436"/>
        <xdr:cNvSpPr/>
      </xdr:nvSpPr>
      <xdr:spPr>
        <a:xfrm>
          <a:off x="12029440" y="61518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167640</xdr:rowOff>
    </xdr:from>
    <xdr:to>
      <xdr:col>76</xdr:col>
      <xdr:colOff>114300</xdr:colOff>
      <xdr:row>37</xdr:row>
      <xdr:rowOff>47625</xdr:rowOff>
    </xdr:to>
    <xdr:cxnSp macro="">
      <xdr:nvCxnSpPr>
        <xdr:cNvPr id="438" name="直線コネクタ 437"/>
        <xdr:cNvCxnSpPr/>
      </xdr:nvCxnSpPr>
      <xdr:spPr>
        <a:xfrm>
          <a:off x="12072620" y="6202680"/>
          <a:ext cx="7823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42545</xdr:rowOff>
    </xdr:from>
    <xdr:to>
      <xdr:col>67</xdr:col>
      <xdr:colOff>101600</xdr:colOff>
      <xdr:row>34</xdr:row>
      <xdr:rowOff>144145</xdr:rowOff>
    </xdr:to>
    <xdr:sp macro="" textlink="">
      <xdr:nvSpPr>
        <xdr:cNvPr id="439" name="楕円 438"/>
        <xdr:cNvSpPr/>
      </xdr:nvSpPr>
      <xdr:spPr>
        <a:xfrm>
          <a:off x="11231880" y="57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93345</xdr:rowOff>
    </xdr:from>
    <xdr:to>
      <xdr:col>71</xdr:col>
      <xdr:colOff>177800</xdr:colOff>
      <xdr:row>36</xdr:row>
      <xdr:rowOff>167640</xdr:rowOff>
    </xdr:to>
    <xdr:cxnSp macro="">
      <xdr:nvCxnSpPr>
        <xdr:cNvPr id="440" name="直線コネクタ 439"/>
        <xdr:cNvCxnSpPr/>
      </xdr:nvCxnSpPr>
      <xdr:spPr>
        <a:xfrm>
          <a:off x="11282680" y="5793105"/>
          <a:ext cx="789940" cy="4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441" name="n_1aveValue【一般廃棄物処理施設】&#10;有形固定資産減価償却率"/>
        <xdr:cNvSpPr txBox="1"/>
      </xdr:nvSpPr>
      <xdr:spPr>
        <a:xfrm>
          <a:off x="13437244" y="633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442" name="n_2aveValue【一般廃棄物処理施設】&#10;有形固定資産減価償却率"/>
        <xdr:cNvSpPr txBox="1"/>
      </xdr:nvSpPr>
      <xdr:spPr>
        <a:xfrm>
          <a:off x="12675244" y="535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120032</xdr:rowOff>
    </xdr:from>
    <xdr:ext cx="405111" cy="259045"/>
    <xdr:sp macro="" textlink="">
      <xdr:nvSpPr>
        <xdr:cNvPr id="443" name="n_3aveValue【一般廃棄物処理施設】&#10;有形固定資産減価償却率"/>
        <xdr:cNvSpPr txBox="1"/>
      </xdr:nvSpPr>
      <xdr:spPr>
        <a:xfrm>
          <a:off x="119005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133367</xdr:rowOff>
    </xdr:from>
    <xdr:ext cx="405111" cy="259045"/>
    <xdr:sp macro="" textlink="">
      <xdr:nvSpPr>
        <xdr:cNvPr id="444" name="n_4aveValue【一般廃棄物処理施設】&#10;有形固定資産減価償却率"/>
        <xdr:cNvSpPr txBox="1"/>
      </xdr:nvSpPr>
      <xdr:spPr>
        <a:xfrm>
          <a:off x="11102984"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107332</xdr:rowOff>
    </xdr:from>
    <xdr:ext cx="405111" cy="259045"/>
    <xdr:sp macro="" textlink="">
      <xdr:nvSpPr>
        <xdr:cNvPr id="445" name="n_1mainValue【一般廃棄物処理施設】&#10;有形固定資産減価償却率"/>
        <xdr:cNvSpPr txBox="1"/>
      </xdr:nvSpPr>
      <xdr:spPr>
        <a:xfrm>
          <a:off x="13437244" y="53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89552</xdr:rowOff>
    </xdr:from>
    <xdr:ext cx="405111" cy="259045"/>
    <xdr:sp macro="" textlink="">
      <xdr:nvSpPr>
        <xdr:cNvPr id="446" name="n_2mainValue【一般廃棄物処理施設】&#10;有形固定資産減価償却率"/>
        <xdr:cNvSpPr txBox="1"/>
      </xdr:nvSpPr>
      <xdr:spPr>
        <a:xfrm>
          <a:off x="12675244" y="629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63517</xdr:rowOff>
    </xdr:from>
    <xdr:ext cx="405111" cy="259045"/>
    <xdr:sp macro="" textlink="">
      <xdr:nvSpPr>
        <xdr:cNvPr id="447" name="n_3mainValue【一般廃棄物処理施設】&#10;有形固定資産減価償却率"/>
        <xdr:cNvSpPr txBox="1"/>
      </xdr:nvSpPr>
      <xdr:spPr>
        <a:xfrm>
          <a:off x="1190054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160672</xdr:rowOff>
    </xdr:from>
    <xdr:ext cx="405111" cy="259045"/>
    <xdr:sp macro="" textlink="">
      <xdr:nvSpPr>
        <xdr:cNvPr id="448" name="n_4mainValue【一般廃棄物処理施設】&#10;有形固定資産減価償却率"/>
        <xdr:cNvSpPr txBox="1"/>
      </xdr:nvSpPr>
      <xdr:spPr>
        <a:xfrm>
          <a:off x="11102984" y="55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0" name="テキスト ボックス 459"/>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2" name="テキスト ボックス 461"/>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4" name="テキスト ボックス 463"/>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6" name="テキスト ボックス 465"/>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8" name="テキスト ボックス 467"/>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470" name="直線コネクタ 469"/>
        <xdr:cNvCxnSpPr/>
      </xdr:nvCxnSpPr>
      <xdr:spPr>
        <a:xfrm flipV="1">
          <a:off x="19509104" y="5593102"/>
          <a:ext cx="0" cy="1413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71" name="【一般廃棄物処理施設】&#10;一人当たり有形固定資産（償却資産）額最小値テキスト"/>
        <xdr:cNvSpPr txBox="1"/>
      </xdr:nvSpPr>
      <xdr:spPr>
        <a:xfrm>
          <a:off x="19547840" y="70102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72" name="直線コネクタ 471"/>
        <xdr:cNvCxnSpPr/>
      </xdr:nvCxnSpPr>
      <xdr:spPr>
        <a:xfrm>
          <a:off x="19443700" y="70064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473" name="【一般廃棄物処理施設】&#10;一人当たり有形固定資産（償却資産）額最大値テキスト"/>
        <xdr:cNvSpPr txBox="1"/>
      </xdr:nvSpPr>
      <xdr:spPr>
        <a:xfrm>
          <a:off x="19547840" y="5372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474" name="直線コネクタ 473"/>
        <xdr:cNvCxnSpPr/>
      </xdr:nvCxnSpPr>
      <xdr:spPr>
        <a:xfrm>
          <a:off x="19443700" y="55931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23775</xdr:rowOff>
    </xdr:from>
    <xdr:ext cx="599010" cy="259045"/>
    <xdr:sp macro="" textlink="">
      <xdr:nvSpPr>
        <xdr:cNvPr id="475" name="【一般廃棄物処理施設】&#10;一人当たり有形固定資産（償却資産）額平均値テキスト"/>
        <xdr:cNvSpPr txBox="1"/>
      </xdr:nvSpPr>
      <xdr:spPr>
        <a:xfrm>
          <a:off x="19547840" y="6561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476" name="フローチャート: 判断 475"/>
        <xdr:cNvSpPr/>
      </xdr:nvSpPr>
      <xdr:spPr>
        <a:xfrm>
          <a:off x="19458940" y="67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477" name="フローチャート: 判断 476"/>
        <xdr:cNvSpPr/>
      </xdr:nvSpPr>
      <xdr:spPr>
        <a:xfrm>
          <a:off x="18735040" y="67127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478" name="フローチャート: 判断 477"/>
        <xdr:cNvSpPr/>
      </xdr:nvSpPr>
      <xdr:spPr>
        <a:xfrm>
          <a:off x="17937480" y="6320032"/>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479" name="フローチャート: 判断 478"/>
        <xdr:cNvSpPr/>
      </xdr:nvSpPr>
      <xdr:spPr>
        <a:xfrm>
          <a:off x="17162780" y="674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480" name="フローチャート: 判断 479"/>
        <xdr:cNvSpPr/>
      </xdr:nvSpPr>
      <xdr:spPr>
        <a:xfrm>
          <a:off x="16388080" y="67917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52169</xdr:rowOff>
    </xdr:from>
    <xdr:to>
      <xdr:col>116</xdr:col>
      <xdr:colOff>114300</xdr:colOff>
      <xdr:row>40</xdr:row>
      <xdr:rowOff>153769</xdr:rowOff>
    </xdr:to>
    <xdr:sp macro="" textlink="">
      <xdr:nvSpPr>
        <xdr:cNvPr id="486" name="楕円 485"/>
        <xdr:cNvSpPr/>
      </xdr:nvSpPr>
      <xdr:spPr>
        <a:xfrm>
          <a:off x="19458940" y="675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30596</xdr:rowOff>
    </xdr:from>
    <xdr:ext cx="534377" cy="259045"/>
    <xdr:sp macro="" textlink="">
      <xdr:nvSpPr>
        <xdr:cNvPr id="487" name="【一般廃棄物処理施設】&#10;一人当たり有形固定資産（償却資産）額該当値テキスト"/>
        <xdr:cNvSpPr txBox="1"/>
      </xdr:nvSpPr>
      <xdr:spPr>
        <a:xfrm>
          <a:off x="19547840" y="673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53472</xdr:rowOff>
    </xdr:from>
    <xdr:to>
      <xdr:col>112</xdr:col>
      <xdr:colOff>38100</xdr:colOff>
      <xdr:row>40</xdr:row>
      <xdr:rowOff>155072</xdr:rowOff>
    </xdr:to>
    <xdr:sp macro="" textlink="">
      <xdr:nvSpPr>
        <xdr:cNvPr id="488" name="楕円 487"/>
        <xdr:cNvSpPr/>
      </xdr:nvSpPr>
      <xdr:spPr>
        <a:xfrm>
          <a:off x="18735040" y="67590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102969</xdr:rowOff>
    </xdr:from>
    <xdr:to>
      <xdr:col>116</xdr:col>
      <xdr:colOff>63500</xdr:colOff>
      <xdr:row>40</xdr:row>
      <xdr:rowOff>104272</xdr:rowOff>
    </xdr:to>
    <xdr:cxnSp macro="">
      <xdr:nvCxnSpPr>
        <xdr:cNvPr id="489" name="直線コネクタ 488"/>
        <xdr:cNvCxnSpPr/>
      </xdr:nvCxnSpPr>
      <xdr:spPr>
        <a:xfrm flipV="1">
          <a:off x="18778220" y="6808569"/>
          <a:ext cx="73152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53180</xdr:rowOff>
    </xdr:from>
    <xdr:to>
      <xdr:col>107</xdr:col>
      <xdr:colOff>101600</xdr:colOff>
      <xdr:row>41</xdr:row>
      <xdr:rowOff>154780</xdr:rowOff>
    </xdr:to>
    <xdr:sp macro="" textlink="">
      <xdr:nvSpPr>
        <xdr:cNvPr id="490" name="楕円 489"/>
        <xdr:cNvSpPr/>
      </xdr:nvSpPr>
      <xdr:spPr>
        <a:xfrm>
          <a:off x="17937480" y="692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104272</xdr:rowOff>
    </xdr:from>
    <xdr:to>
      <xdr:col>111</xdr:col>
      <xdr:colOff>177800</xdr:colOff>
      <xdr:row>41</xdr:row>
      <xdr:rowOff>103980</xdr:rowOff>
    </xdr:to>
    <xdr:cxnSp macro="">
      <xdr:nvCxnSpPr>
        <xdr:cNvPr id="491" name="直線コネクタ 490"/>
        <xdr:cNvCxnSpPr/>
      </xdr:nvCxnSpPr>
      <xdr:spPr>
        <a:xfrm flipV="1">
          <a:off x="17988280" y="6809872"/>
          <a:ext cx="789940" cy="16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53349</xdr:rowOff>
    </xdr:from>
    <xdr:to>
      <xdr:col>102</xdr:col>
      <xdr:colOff>165100</xdr:colOff>
      <xdr:row>41</xdr:row>
      <xdr:rowOff>154949</xdr:rowOff>
    </xdr:to>
    <xdr:sp macro="" textlink="">
      <xdr:nvSpPr>
        <xdr:cNvPr id="492" name="楕円 491"/>
        <xdr:cNvSpPr/>
      </xdr:nvSpPr>
      <xdr:spPr>
        <a:xfrm>
          <a:off x="17162780" y="69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103980</xdr:rowOff>
    </xdr:from>
    <xdr:to>
      <xdr:col>107</xdr:col>
      <xdr:colOff>50800</xdr:colOff>
      <xdr:row>41</xdr:row>
      <xdr:rowOff>104149</xdr:rowOff>
    </xdr:to>
    <xdr:cxnSp macro="">
      <xdr:nvCxnSpPr>
        <xdr:cNvPr id="493" name="直線コネクタ 492"/>
        <xdr:cNvCxnSpPr/>
      </xdr:nvCxnSpPr>
      <xdr:spPr>
        <a:xfrm flipV="1">
          <a:off x="17213580" y="6977220"/>
          <a:ext cx="7747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82399</xdr:rowOff>
    </xdr:from>
    <xdr:to>
      <xdr:col>98</xdr:col>
      <xdr:colOff>38100</xdr:colOff>
      <xdr:row>42</xdr:row>
      <xdr:rowOff>12549</xdr:rowOff>
    </xdr:to>
    <xdr:sp macro="" textlink="">
      <xdr:nvSpPr>
        <xdr:cNvPr id="494" name="楕円 493"/>
        <xdr:cNvSpPr/>
      </xdr:nvSpPr>
      <xdr:spPr>
        <a:xfrm>
          <a:off x="16388080" y="69556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104149</xdr:rowOff>
    </xdr:from>
    <xdr:to>
      <xdr:col>102</xdr:col>
      <xdr:colOff>114300</xdr:colOff>
      <xdr:row>41</xdr:row>
      <xdr:rowOff>133199</xdr:rowOff>
    </xdr:to>
    <xdr:cxnSp macro="">
      <xdr:nvCxnSpPr>
        <xdr:cNvPr id="495" name="直線コネクタ 494"/>
        <xdr:cNvCxnSpPr/>
      </xdr:nvCxnSpPr>
      <xdr:spPr>
        <a:xfrm flipV="1">
          <a:off x="16431260" y="6977389"/>
          <a:ext cx="782320" cy="2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125312</xdr:rowOff>
    </xdr:from>
    <xdr:ext cx="599010" cy="259045"/>
    <xdr:sp macro="" textlink="">
      <xdr:nvSpPr>
        <xdr:cNvPr id="496" name="n_1aveValue【一般廃棄物処理施設】&#10;一人当たり有形固定資産（償却資産）額"/>
        <xdr:cNvSpPr txBox="1"/>
      </xdr:nvSpPr>
      <xdr:spPr>
        <a:xfrm>
          <a:off x="18496495" y="649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497" name="n_2aveValue【一般廃棄物処理施設】&#10;一人当たり有形固定資産（償却資産）額"/>
        <xdr:cNvSpPr txBox="1"/>
      </xdr:nvSpPr>
      <xdr:spPr>
        <a:xfrm>
          <a:off x="17734495" y="609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498" name="n_3aveValue【一般廃棄物処理施設】&#10;一人当たり有形固定資産（償却資産）額"/>
        <xdr:cNvSpPr txBox="1"/>
      </xdr:nvSpPr>
      <xdr:spPr>
        <a:xfrm>
          <a:off x="16969251" y="652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499" name="n_4aveValue【一般廃棄物処理施設】&#10;一人当たり有形固定資産（償却資産）額"/>
        <xdr:cNvSpPr txBox="1"/>
      </xdr:nvSpPr>
      <xdr:spPr>
        <a:xfrm>
          <a:off x="16194551" y="65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146199</xdr:rowOff>
    </xdr:from>
    <xdr:ext cx="534377" cy="259045"/>
    <xdr:sp macro="" textlink="">
      <xdr:nvSpPr>
        <xdr:cNvPr id="500" name="n_1mainValue【一般廃棄物処理施設】&#10;一人当たり有形固定資産（償却資産）額"/>
        <xdr:cNvSpPr txBox="1"/>
      </xdr:nvSpPr>
      <xdr:spPr>
        <a:xfrm>
          <a:off x="18528811" y="685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145907</xdr:rowOff>
    </xdr:from>
    <xdr:ext cx="534377" cy="259045"/>
    <xdr:sp macro="" textlink="">
      <xdr:nvSpPr>
        <xdr:cNvPr id="501" name="n_2mainValue【一般廃棄物処理施設】&#10;一人当たり有形固定資産（償却資産）額"/>
        <xdr:cNvSpPr txBox="1"/>
      </xdr:nvSpPr>
      <xdr:spPr>
        <a:xfrm>
          <a:off x="17766811" y="701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146076</xdr:rowOff>
    </xdr:from>
    <xdr:ext cx="534377" cy="259045"/>
    <xdr:sp macro="" textlink="">
      <xdr:nvSpPr>
        <xdr:cNvPr id="502" name="n_3mainValue【一般廃棄物処理施設】&#10;一人当たり有形固定資産（償却資産）額"/>
        <xdr:cNvSpPr txBox="1"/>
      </xdr:nvSpPr>
      <xdr:spPr>
        <a:xfrm>
          <a:off x="16969251" y="701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97</xdr:col>
      <xdr:colOff>20833</xdr:colOff>
      <xdr:row>42</xdr:row>
      <xdr:rowOff>3676</xdr:rowOff>
    </xdr:from>
    <xdr:ext cx="313932" cy="259045"/>
    <xdr:sp macro="" textlink="">
      <xdr:nvSpPr>
        <xdr:cNvPr id="503" name="n_4mainValue【一般廃棄物処理施設】&#10;一人当たり有形固定資産（償却資産）額"/>
        <xdr:cNvSpPr txBox="1"/>
      </xdr:nvSpPr>
      <xdr:spPr>
        <a:xfrm>
          <a:off x="16281913" y="7044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6" name="テキスト ボックス 515"/>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6" name="テキスト ボックス 525"/>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29" name="直線コネクタ 528"/>
        <xdr:cNvCxnSpPr/>
      </xdr:nvCxnSpPr>
      <xdr:spPr>
        <a:xfrm flipV="1">
          <a:off x="14375764" y="9435193"/>
          <a:ext cx="0" cy="1424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0" name="【保健センター・保健所】&#10;有形固定資産減価償却率最小値テキスト"/>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1" name="直線コネクタ 530"/>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2" name="【保健センター・保健所】&#10;有形固定資産減価償却率最大値テキスト"/>
        <xdr:cNvSpPr txBox="1"/>
      </xdr:nvSpPr>
      <xdr:spPr>
        <a:xfrm>
          <a:off x="14414500" y="9218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3" name="直線コネクタ 532"/>
        <xdr:cNvCxnSpPr/>
      </xdr:nvCxnSpPr>
      <xdr:spPr>
        <a:xfrm>
          <a:off x="14287500" y="94351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104339</xdr:rowOff>
    </xdr:from>
    <xdr:ext cx="405111" cy="259045"/>
    <xdr:sp macro="" textlink="">
      <xdr:nvSpPr>
        <xdr:cNvPr id="534" name="【保健センター・保健所】&#10;有形固定資産減価償却率平均値テキスト"/>
        <xdr:cNvSpPr txBox="1"/>
      </xdr:nvSpPr>
      <xdr:spPr>
        <a:xfrm>
          <a:off x="14414500" y="98274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535" name="フローチャート: 判断 534"/>
        <xdr:cNvSpPr/>
      </xdr:nvSpPr>
      <xdr:spPr>
        <a:xfrm>
          <a:off x="14325600" y="997222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536" name="フローチャート: 判断 535"/>
        <xdr:cNvSpPr/>
      </xdr:nvSpPr>
      <xdr:spPr>
        <a:xfrm>
          <a:off x="13578840" y="995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537" name="フローチャート: 判断 536"/>
        <xdr:cNvSpPr/>
      </xdr:nvSpPr>
      <xdr:spPr>
        <a:xfrm>
          <a:off x="12804140" y="991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38" name="フローチャート: 判断 537"/>
        <xdr:cNvSpPr/>
      </xdr:nvSpPr>
      <xdr:spPr>
        <a:xfrm>
          <a:off x="12029440" y="99199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539" name="フローチャート: 判断 538"/>
        <xdr:cNvSpPr/>
      </xdr:nvSpPr>
      <xdr:spPr>
        <a:xfrm>
          <a:off x="11231880" y="989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11249</xdr:rowOff>
    </xdr:from>
    <xdr:to>
      <xdr:col>85</xdr:col>
      <xdr:colOff>177800</xdr:colOff>
      <xdr:row>60</xdr:row>
      <xdr:rowOff>112849</xdr:rowOff>
    </xdr:to>
    <xdr:sp macro="" textlink="">
      <xdr:nvSpPr>
        <xdr:cNvPr id="545" name="楕円 544"/>
        <xdr:cNvSpPr/>
      </xdr:nvSpPr>
      <xdr:spPr>
        <a:xfrm>
          <a:off x="14325600" y="1006964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161126</xdr:rowOff>
    </xdr:from>
    <xdr:ext cx="405111" cy="259045"/>
    <xdr:sp macro="" textlink="">
      <xdr:nvSpPr>
        <xdr:cNvPr id="546" name="【保健センター・保健所】&#10;有形固定資産減価償却率該当値テキスト"/>
        <xdr:cNvSpPr txBox="1"/>
      </xdr:nvSpPr>
      <xdr:spPr>
        <a:xfrm>
          <a:off x="14414500" y="10051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150041</xdr:rowOff>
    </xdr:from>
    <xdr:to>
      <xdr:col>81</xdr:col>
      <xdr:colOff>101600</xdr:colOff>
      <xdr:row>60</xdr:row>
      <xdr:rowOff>80191</xdr:rowOff>
    </xdr:to>
    <xdr:sp macro="" textlink="">
      <xdr:nvSpPr>
        <xdr:cNvPr id="547" name="楕円 546"/>
        <xdr:cNvSpPr/>
      </xdr:nvSpPr>
      <xdr:spPr>
        <a:xfrm>
          <a:off x="13578840" y="100408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29391</xdr:rowOff>
    </xdr:from>
    <xdr:to>
      <xdr:col>85</xdr:col>
      <xdr:colOff>127000</xdr:colOff>
      <xdr:row>60</xdr:row>
      <xdr:rowOff>62049</xdr:rowOff>
    </xdr:to>
    <xdr:cxnSp macro="">
      <xdr:nvCxnSpPr>
        <xdr:cNvPr id="548" name="直線コネクタ 547"/>
        <xdr:cNvCxnSpPr/>
      </xdr:nvCxnSpPr>
      <xdr:spPr>
        <a:xfrm>
          <a:off x="13629640" y="10087791"/>
          <a:ext cx="74676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115751</xdr:rowOff>
    </xdr:from>
    <xdr:to>
      <xdr:col>76</xdr:col>
      <xdr:colOff>165100</xdr:colOff>
      <xdr:row>60</xdr:row>
      <xdr:rowOff>45901</xdr:rowOff>
    </xdr:to>
    <xdr:sp macro="" textlink="">
      <xdr:nvSpPr>
        <xdr:cNvPr id="549" name="楕円 548"/>
        <xdr:cNvSpPr/>
      </xdr:nvSpPr>
      <xdr:spPr>
        <a:xfrm>
          <a:off x="12804140" y="100065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166551</xdr:rowOff>
    </xdr:from>
    <xdr:to>
      <xdr:col>81</xdr:col>
      <xdr:colOff>50800</xdr:colOff>
      <xdr:row>60</xdr:row>
      <xdr:rowOff>29391</xdr:rowOff>
    </xdr:to>
    <xdr:cxnSp macro="">
      <xdr:nvCxnSpPr>
        <xdr:cNvPr id="550" name="直線コネクタ 549"/>
        <xdr:cNvCxnSpPr/>
      </xdr:nvCxnSpPr>
      <xdr:spPr>
        <a:xfrm>
          <a:off x="12854940" y="10057311"/>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83094</xdr:rowOff>
    </xdr:from>
    <xdr:to>
      <xdr:col>72</xdr:col>
      <xdr:colOff>38100</xdr:colOff>
      <xdr:row>60</xdr:row>
      <xdr:rowOff>13244</xdr:rowOff>
    </xdr:to>
    <xdr:sp macro="" textlink="">
      <xdr:nvSpPr>
        <xdr:cNvPr id="551" name="楕円 550"/>
        <xdr:cNvSpPr/>
      </xdr:nvSpPr>
      <xdr:spPr>
        <a:xfrm>
          <a:off x="12029440" y="99738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133894</xdr:rowOff>
    </xdr:from>
    <xdr:to>
      <xdr:col>76</xdr:col>
      <xdr:colOff>114300</xdr:colOff>
      <xdr:row>59</xdr:row>
      <xdr:rowOff>166551</xdr:rowOff>
    </xdr:to>
    <xdr:cxnSp macro="">
      <xdr:nvCxnSpPr>
        <xdr:cNvPr id="552" name="直線コネクタ 551"/>
        <xdr:cNvCxnSpPr/>
      </xdr:nvCxnSpPr>
      <xdr:spPr>
        <a:xfrm>
          <a:off x="12072620" y="10024654"/>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22678</xdr:rowOff>
    </xdr:from>
    <xdr:to>
      <xdr:col>67</xdr:col>
      <xdr:colOff>101600</xdr:colOff>
      <xdr:row>59</xdr:row>
      <xdr:rowOff>124278</xdr:rowOff>
    </xdr:to>
    <xdr:sp macro="" textlink="">
      <xdr:nvSpPr>
        <xdr:cNvPr id="553" name="楕円 552"/>
        <xdr:cNvSpPr/>
      </xdr:nvSpPr>
      <xdr:spPr>
        <a:xfrm>
          <a:off x="11231880" y="991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73478</xdr:rowOff>
    </xdr:from>
    <xdr:to>
      <xdr:col>71</xdr:col>
      <xdr:colOff>177800</xdr:colOff>
      <xdr:row>59</xdr:row>
      <xdr:rowOff>133894</xdr:rowOff>
    </xdr:to>
    <xdr:cxnSp macro="">
      <xdr:nvCxnSpPr>
        <xdr:cNvPr id="554" name="直線コネクタ 553"/>
        <xdr:cNvCxnSpPr/>
      </xdr:nvCxnSpPr>
      <xdr:spPr>
        <a:xfrm>
          <a:off x="11282680" y="9964238"/>
          <a:ext cx="78994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555" name="n_1aveValue【保健センター・保健所】&#10;有形固定資産減価償却率"/>
        <xdr:cNvSpPr txBox="1"/>
      </xdr:nvSpPr>
      <xdr:spPr>
        <a:xfrm>
          <a:off x="13437244" y="973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556" name="n_2aveValue【保健センター・保健所】&#10;有形固定資産減価償却率"/>
        <xdr:cNvSpPr txBox="1"/>
      </xdr:nvSpPr>
      <xdr:spPr>
        <a:xfrm>
          <a:off x="12675244" y="969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57" name="n_3aveValue【保健センター・保健所】&#10;有形固定資産減価償却率"/>
        <xdr:cNvSpPr txBox="1"/>
      </xdr:nvSpPr>
      <xdr:spPr>
        <a:xfrm>
          <a:off x="119005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558" name="n_4aveValue【保健センター・保健所】&#10;有形固定資産減価償却率"/>
        <xdr:cNvSpPr txBox="1"/>
      </xdr:nvSpPr>
      <xdr:spPr>
        <a:xfrm>
          <a:off x="11102984" y="967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71318</xdr:rowOff>
    </xdr:from>
    <xdr:ext cx="405111" cy="259045"/>
    <xdr:sp macro="" textlink="">
      <xdr:nvSpPr>
        <xdr:cNvPr id="559" name="n_1mainValue【保健センター・保健所】&#10;有形固定資産減価償却率"/>
        <xdr:cNvSpPr txBox="1"/>
      </xdr:nvSpPr>
      <xdr:spPr>
        <a:xfrm>
          <a:off x="13437244" y="10129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37028</xdr:rowOff>
    </xdr:from>
    <xdr:ext cx="405111" cy="259045"/>
    <xdr:sp macro="" textlink="">
      <xdr:nvSpPr>
        <xdr:cNvPr id="560" name="n_2mainValue【保健センター・保健所】&#10;有形固定資産減価償却率"/>
        <xdr:cNvSpPr txBox="1"/>
      </xdr:nvSpPr>
      <xdr:spPr>
        <a:xfrm>
          <a:off x="12675244" y="1009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4371</xdr:rowOff>
    </xdr:from>
    <xdr:ext cx="405111" cy="259045"/>
    <xdr:sp macro="" textlink="">
      <xdr:nvSpPr>
        <xdr:cNvPr id="561" name="n_3mainValue【保健センター・保健所】&#10;有形固定資産減価償却率"/>
        <xdr:cNvSpPr txBox="1"/>
      </xdr:nvSpPr>
      <xdr:spPr>
        <a:xfrm>
          <a:off x="11900544" y="1006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115405</xdr:rowOff>
    </xdr:from>
    <xdr:ext cx="405111" cy="259045"/>
    <xdr:sp macro="" textlink="">
      <xdr:nvSpPr>
        <xdr:cNvPr id="562" name="n_4mainValue【保健センター・保健所】&#10;有形固定資産減価償却率"/>
        <xdr:cNvSpPr txBox="1"/>
      </xdr:nvSpPr>
      <xdr:spPr>
        <a:xfrm>
          <a:off x="11102984" y="10006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586" name="直線コネクタ 585"/>
        <xdr:cNvCxnSpPr/>
      </xdr:nvCxnSpPr>
      <xdr:spPr>
        <a:xfrm flipV="1">
          <a:off x="19509104" y="939927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87" name="【保健センター・保健所】&#10;一人当たり面積最小値テキスト"/>
        <xdr:cNvSpPr txBox="1"/>
      </xdr:nvSpPr>
      <xdr:spPr>
        <a:xfrm>
          <a:off x="19547840"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88" name="直線コネクタ 587"/>
        <xdr:cNvCxnSpPr/>
      </xdr:nvCxnSpPr>
      <xdr:spPr>
        <a:xfrm>
          <a:off x="19443700" y="10793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89" name="【保健センター・保健所】&#10;一人当たり面積最大値テキスト"/>
        <xdr:cNvSpPr txBox="1"/>
      </xdr:nvSpPr>
      <xdr:spPr>
        <a:xfrm>
          <a:off x="19547840" y="9182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90" name="直線コネクタ 589"/>
        <xdr:cNvCxnSpPr/>
      </xdr:nvCxnSpPr>
      <xdr:spPr>
        <a:xfrm>
          <a:off x="19443700" y="939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97807</xdr:rowOff>
    </xdr:from>
    <xdr:ext cx="469744" cy="259045"/>
    <xdr:sp macro="" textlink="">
      <xdr:nvSpPr>
        <xdr:cNvPr id="591" name="【保健センター・保健所】&#10;一人当たり面積平均値テキスト"/>
        <xdr:cNvSpPr txBox="1"/>
      </xdr:nvSpPr>
      <xdr:spPr>
        <a:xfrm>
          <a:off x="19547840" y="1032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592" name="フローチャート: 判断 591"/>
        <xdr:cNvSpPr/>
      </xdr:nvSpPr>
      <xdr:spPr>
        <a:xfrm>
          <a:off x="19458940" y="10468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593" name="フローチャート: 判断 592"/>
        <xdr:cNvSpPr/>
      </xdr:nvSpPr>
      <xdr:spPr>
        <a:xfrm>
          <a:off x="18735040" y="104838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594" name="フローチャート: 判断 593"/>
        <xdr:cNvSpPr/>
      </xdr:nvSpPr>
      <xdr:spPr>
        <a:xfrm>
          <a:off x="17937480" y="10491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595" name="フローチャート: 判断 594"/>
        <xdr:cNvSpPr/>
      </xdr:nvSpPr>
      <xdr:spPr>
        <a:xfrm>
          <a:off x="17162780" y="1049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596" name="フローチャート: 判断 595"/>
        <xdr:cNvSpPr/>
      </xdr:nvSpPr>
      <xdr:spPr>
        <a:xfrm>
          <a:off x="16388080" y="10476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67310</xdr:rowOff>
    </xdr:from>
    <xdr:to>
      <xdr:col>116</xdr:col>
      <xdr:colOff>114300</xdr:colOff>
      <xdr:row>63</xdr:row>
      <xdr:rowOff>168910</xdr:rowOff>
    </xdr:to>
    <xdr:sp macro="" textlink="">
      <xdr:nvSpPr>
        <xdr:cNvPr id="602" name="楕円 601"/>
        <xdr:cNvSpPr/>
      </xdr:nvSpPr>
      <xdr:spPr>
        <a:xfrm>
          <a:off x="1945894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153687</xdr:rowOff>
    </xdr:from>
    <xdr:ext cx="469744" cy="259045"/>
    <xdr:sp macro="" textlink="">
      <xdr:nvSpPr>
        <xdr:cNvPr id="603" name="【保健センター・保健所】&#10;一人当たり面積該当値テキスト"/>
        <xdr:cNvSpPr txBox="1"/>
      </xdr:nvSpPr>
      <xdr:spPr>
        <a:xfrm>
          <a:off x="19547840" y="1054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71120</xdr:rowOff>
    </xdr:from>
    <xdr:to>
      <xdr:col>112</xdr:col>
      <xdr:colOff>38100</xdr:colOff>
      <xdr:row>64</xdr:row>
      <xdr:rowOff>1270</xdr:rowOff>
    </xdr:to>
    <xdr:sp macro="" textlink="">
      <xdr:nvSpPr>
        <xdr:cNvPr id="604" name="楕円 603"/>
        <xdr:cNvSpPr/>
      </xdr:nvSpPr>
      <xdr:spPr>
        <a:xfrm>
          <a:off x="18735040" y="106324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118110</xdr:rowOff>
    </xdr:from>
    <xdr:to>
      <xdr:col>116</xdr:col>
      <xdr:colOff>63500</xdr:colOff>
      <xdr:row>63</xdr:row>
      <xdr:rowOff>121920</xdr:rowOff>
    </xdr:to>
    <xdr:cxnSp macro="">
      <xdr:nvCxnSpPr>
        <xdr:cNvPr id="605" name="直線コネクタ 604"/>
        <xdr:cNvCxnSpPr/>
      </xdr:nvCxnSpPr>
      <xdr:spPr>
        <a:xfrm flipV="1">
          <a:off x="18778220" y="10679430"/>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71120</xdr:rowOff>
    </xdr:from>
    <xdr:to>
      <xdr:col>107</xdr:col>
      <xdr:colOff>101600</xdr:colOff>
      <xdr:row>64</xdr:row>
      <xdr:rowOff>1270</xdr:rowOff>
    </xdr:to>
    <xdr:sp macro="" textlink="">
      <xdr:nvSpPr>
        <xdr:cNvPr id="606" name="楕円 605"/>
        <xdr:cNvSpPr/>
      </xdr:nvSpPr>
      <xdr:spPr>
        <a:xfrm>
          <a:off x="17937480" y="10632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121920</xdr:rowOff>
    </xdr:from>
    <xdr:to>
      <xdr:col>111</xdr:col>
      <xdr:colOff>177800</xdr:colOff>
      <xdr:row>63</xdr:row>
      <xdr:rowOff>121920</xdr:rowOff>
    </xdr:to>
    <xdr:cxnSp macro="">
      <xdr:nvCxnSpPr>
        <xdr:cNvPr id="607" name="直線コネクタ 606"/>
        <xdr:cNvCxnSpPr/>
      </xdr:nvCxnSpPr>
      <xdr:spPr>
        <a:xfrm>
          <a:off x="17988280" y="106832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71120</xdr:rowOff>
    </xdr:from>
    <xdr:to>
      <xdr:col>102</xdr:col>
      <xdr:colOff>165100</xdr:colOff>
      <xdr:row>64</xdr:row>
      <xdr:rowOff>1270</xdr:rowOff>
    </xdr:to>
    <xdr:sp macro="" textlink="">
      <xdr:nvSpPr>
        <xdr:cNvPr id="608" name="楕円 607"/>
        <xdr:cNvSpPr/>
      </xdr:nvSpPr>
      <xdr:spPr>
        <a:xfrm>
          <a:off x="17162780" y="10632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121920</xdr:rowOff>
    </xdr:from>
    <xdr:to>
      <xdr:col>107</xdr:col>
      <xdr:colOff>50800</xdr:colOff>
      <xdr:row>63</xdr:row>
      <xdr:rowOff>121920</xdr:rowOff>
    </xdr:to>
    <xdr:cxnSp macro="">
      <xdr:nvCxnSpPr>
        <xdr:cNvPr id="609" name="直線コネクタ 608"/>
        <xdr:cNvCxnSpPr/>
      </xdr:nvCxnSpPr>
      <xdr:spPr>
        <a:xfrm>
          <a:off x="17213580" y="1068324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71120</xdr:rowOff>
    </xdr:from>
    <xdr:to>
      <xdr:col>98</xdr:col>
      <xdr:colOff>38100</xdr:colOff>
      <xdr:row>64</xdr:row>
      <xdr:rowOff>1270</xdr:rowOff>
    </xdr:to>
    <xdr:sp macro="" textlink="">
      <xdr:nvSpPr>
        <xdr:cNvPr id="610" name="楕円 609"/>
        <xdr:cNvSpPr/>
      </xdr:nvSpPr>
      <xdr:spPr>
        <a:xfrm>
          <a:off x="16388080" y="106324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121920</xdr:rowOff>
    </xdr:from>
    <xdr:to>
      <xdr:col>102</xdr:col>
      <xdr:colOff>114300</xdr:colOff>
      <xdr:row>63</xdr:row>
      <xdr:rowOff>121920</xdr:rowOff>
    </xdr:to>
    <xdr:cxnSp macro="">
      <xdr:nvCxnSpPr>
        <xdr:cNvPr id="611" name="直線コネクタ 610"/>
        <xdr:cNvCxnSpPr/>
      </xdr:nvCxnSpPr>
      <xdr:spPr>
        <a:xfrm>
          <a:off x="16431260" y="1068324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612" name="n_1aveValue【保健センター・保健所】&#10;一人当たり面積"/>
        <xdr:cNvSpPr txBox="1"/>
      </xdr:nvSpPr>
      <xdr:spPr>
        <a:xfrm>
          <a:off x="1856112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613" name="n_2aveValue【保健センター・保健所】&#10;一人当たり面積"/>
        <xdr:cNvSpPr txBox="1"/>
      </xdr:nvSpPr>
      <xdr:spPr>
        <a:xfrm>
          <a:off x="1777626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614" name="n_3aveValue【保健センター・保健所】&#10;一人当たり面積"/>
        <xdr:cNvSpPr txBox="1"/>
      </xdr:nvSpPr>
      <xdr:spPr>
        <a:xfrm>
          <a:off x="1700156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615" name="n_4aveValue【保健センター・保健所】&#10;一人当たり面積"/>
        <xdr:cNvSpPr txBox="1"/>
      </xdr:nvSpPr>
      <xdr:spPr>
        <a:xfrm>
          <a:off x="16226867" y="1025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163847</xdr:rowOff>
    </xdr:from>
    <xdr:ext cx="469744" cy="259045"/>
    <xdr:sp macro="" textlink="">
      <xdr:nvSpPr>
        <xdr:cNvPr id="616" name="n_1mainValue【保健センター・保健所】&#10;一人当たり面積"/>
        <xdr:cNvSpPr txBox="1"/>
      </xdr:nvSpPr>
      <xdr:spPr>
        <a:xfrm>
          <a:off x="185611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163847</xdr:rowOff>
    </xdr:from>
    <xdr:ext cx="469744" cy="259045"/>
    <xdr:sp macro="" textlink="">
      <xdr:nvSpPr>
        <xdr:cNvPr id="617" name="n_2mainValue【保健センター・保健所】&#10;一人当たり面積"/>
        <xdr:cNvSpPr txBox="1"/>
      </xdr:nvSpPr>
      <xdr:spPr>
        <a:xfrm>
          <a:off x="1777626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163847</xdr:rowOff>
    </xdr:from>
    <xdr:ext cx="469744" cy="259045"/>
    <xdr:sp macro="" textlink="">
      <xdr:nvSpPr>
        <xdr:cNvPr id="618" name="n_3mainValue【保健センター・保健所】&#10;一人当たり面積"/>
        <xdr:cNvSpPr txBox="1"/>
      </xdr:nvSpPr>
      <xdr:spPr>
        <a:xfrm>
          <a:off x="1700156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163847</xdr:rowOff>
    </xdr:from>
    <xdr:ext cx="469744" cy="259045"/>
    <xdr:sp macro="" textlink="">
      <xdr:nvSpPr>
        <xdr:cNvPr id="619" name="n_4mainValue【保健センター・保健所】&#10;一人当たり面積"/>
        <xdr:cNvSpPr txBox="1"/>
      </xdr:nvSpPr>
      <xdr:spPr>
        <a:xfrm>
          <a:off x="1622686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1" name="直線コネクタ 630"/>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2" name="テキスト ボックス 631"/>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3" name="直線コネクタ 632"/>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4" name="テキスト ボックス 633"/>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5" name="直線コネクタ 634"/>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6" name="テキスト ボックス 635"/>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7" name="直線コネクタ 636"/>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8" name="テキスト ボックス 637"/>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9" name="直線コネクタ 638"/>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0" name="テキスト ボックス 639"/>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1" name="直線コネクタ 640"/>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2" name="テキスト ボックス 641"/>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645" name="直線コネクタ 644"/>
        <xdr:cNvCxnSpPr/>
      </xdr:nvCxnSpPr>
      <xdr:spPr>
        <a:xfrm flipV="1">
          <a:off x="14375764" y="13096058"/>
          <a:ext cx="0" cy="148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6" name="【消防施設】&#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7" name="直線コネクタ 646"/>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648" name="【消防施設】&#10;有形固定資産減価償却率最大値テキスト"/>
        <xdr:cNvSpPr txBox="1"/>
      </xdr:nvSpPr>
      <xdr:spPr>
        <a:xfrm>
          <a:off x="14414500" y="12878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649" name="直線コネクタ 648"/>
        <xdr:cNvCxnSpPr/>
      </xdr:nvCxnSpPr>
      <xdr:spPr>
        <a:xfrm>
          <a:off x="14287500" y="130960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650" name="【消防施設】&#10;有形固定資産減価償却率平均値テキスト"/>
        <xdr:cNvSpPr txBox="1"/>
      </xdr:nvSpPr>
      <xdr:spPr>
        <a:xfrm>
          <a:off x="14414500" y="139157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651" name="フローチャート: 判断 650"/>
        <xdr:cNvSpPr/>
      </xdr:nvSpPr>
      <xdr:spPr>
        <a:xfrm>
          <a:off x="14325600" y="1393734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52" name="フローチャート: 判断 651"/>
        <xdr:cNvSpPr/>
      </xdr:nvSpPr>
      <xdr:spPr>
        <a:xfrm>
          <a:off x="13578840" y="139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653" name="フローチャート: 判断 652"/>
        <xdr:cNvSpPr/>
      </xdr:nvSpPr>
      <xdr:spPr>
        <a:xfrm>
          <a:off x="12804140" y="137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54" name="フローチャート: 判断 653"/>
        <xdr:cNvSpPr/>
      </xdr:nvSpPr>
      <xdr:spPr>
        <a:xfrm>
          <a:off x="12029440" y="138823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655" name="フローチャート: 判断 654"/>
        <xdr:cNvSpPr/>
      </xdr:nvSpPr>
      <xdr:spPr>
        <a:xfrm>
          <a:off x="11231880" y="13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661" name="楕円 660"/>
        <xdr:cNvSpPr/>
      </xdr:nvSpPr>
      <xdr:spPr>
        <a:xfrm>
          <a:off x="14325600" y="1389706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2013</xdr:rowOff>
    </xdr:from>
    <xdr:ext cx="405111" cy="259045"/>
    <xdr:sp macro="" textlink="">
      <xdr:nvSpPr>
        <xdr:cNvPr id="662" name="【消防施設】&#10;有形固定資産減価償却率該当値テキスト"/>
        <xdr:cNvSpPr txBox="1"/>
      </xdr:nvSpPr>
      <xdr:spPr>
        <a:xfrm>
          <a:off x="14414500" y="13748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21589</xdr:rowOff>
    </xdr:from>
    <xdr:to>
      <xdr:col>81</xdr:col>
      <xdr:colOff>101600</xdr:colOff>
      <xdr:row>83</xdr:row>
      <xdr:rowOff>123189</xdr:rowOff>
    </xdr:to>
    <xdr:sp macro="" textlink="">
      <xdr:nvSpPr>
        <xdr:cNvPr id="663" name="楕円 662"/>
        <xdr:cNvSpPr/>
      </xdr:nvSpPr>
      <xdr:spPr>
        <a:xfrm>
          <a:off x="13578840" y="1393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29936</xdr:rowOff>
    </xdr:from>
    <xdr:to>
      <xdr:col>85</xdr:col>
      <xdr:colOff>127000</xdr:colOff>
      <xdr:row>83</xdr:row>
      <xdr:rowOff>72389</xdr:rowOff>
    </xdr:to>
    <xdr:cxnSp macro="">
      <xdr:nvCxnSpPr>
        <xdr:cNvPr id="664" name="直線コネクタ 663"/>
        <xdr:cNvCxnSpPr/>
      </xdr:nvCxnSpPr>
      <xdr:spPr>
        <a:xfrm flipV="1">
          <a:off x="13629640" y="13944056"/>
          <a:ext cx="74676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162016</xdr:rowOff>
    </xdr:from>
    <xdr:to>
      <xdr:col>76</xdr:col>
      <xdr:colOff>165100</xdr:colOff>
      <xdr:row>83</xdr:row>
      <xdr:rowOff>92166</xdr:rowOff>
    </xdr:to>
    <xdr:sp macro="" textlink="">
      <xdr:nvSpPr>
        <xdr:cNvPr id="665" name="楕円 664"/>
        <xdr:cNvSpPr/>
      </xdr:nvSpPr>
      <xdr:spPr>
        <a:xfrm>
          <a:off x="12804140" y="139084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41366</xdr:rowOff>
    </xdr:from>
    <xdr:to>
      <xdr:col>81</xdr:col>
      <xdr:colOff>50800</xdr:colOff>
      <xdr:row>83</xdr:row>
      <xdr:rowOff>72389</xdr:rowOff>
    </xdr:to>
    <xdr:cxnSp macro="">
      <xdr:nvCxnSpPr>
        <xdr:cNvPr id="666" name="直線コネクタ 665"/>
        <xdr:cNvCxnSpPr/>
      </xdr:nvCxnSpPr>
      <xdr:spPr>
        <a:xfrm>
          <a:off x="12854940" y="13955486"/>
          <a:ext cx="7747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134257</xdr:rowOff>
    </xdr:from>
    <xdr:to>
      <xdr:col>72</xdr:col>
      <xdr:colOff>38100</xdr:colOff>
      <xdr:row>83</xdr:row>
      <xdr:rowOff>64407</xdr:rowOff>
    </xdr:to>
    <xdr:sp macro="" textlink="">
      <xdr:nvSpPr>
        <xdr:cNvPr id="667" name="楕円 666"/>
        <xdr:cNvSpPr/>
      </xdr:nvSpPr>
      <xdr:spPr>
        <a:xfrm>
          <a:off x="12029440" y="138807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13607</xdr:rowOff>
    </xdr:from>
    <xdr:to>
      <xdr:col>76</xdr:col>
      <xdr:colOff>114300</xdr:colOff>
      <xdr:row>83</xdr:row>
      <xdr:rowOff>41366</xdr:rowOff>
    </xdr:to>
    <xdr:cxnSp macro="">
      <xdr:nvCxnSpPr>
        <xdr:cNvPr id="668" name="直線コネクタ 667"/>
        <xdr:cNvCxnSpPr/>
      </xdr:nvCxnSpPr>
      <xdr:spPr>
        <a:xfrm>
          <a:off x="12072620" y="13927727"/>
          <a:ext cx="78232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1995</xdr:rowOff>
    </xdr:from>
    <xdr:to>
      <xdr:col>67</xdr:col>
      <xdr:colOff>101600</xdr:colOff>
      <xdr:row>83</xdr:row>
      <xdr:rowOff>103595</xdr:rowOff>
    </xdr:to>
    <xdr:sp macro="" textlink="">
      <xdr:nvSpPr>
        <xdr:cNvPr id="669" name="楕円 668"/>
        <xdr:cNvSpPr/>
      </xdr:nvSpPr>
      <xdr:spPr>
        <a:xfrm>
          <a:off x="11231880" y="1391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13607</xdr:rowOff>
    </xdr:from>
    <xdr:to>
      <xdr:col>71</xdr:col>
      <xdr:colOff>177800</xdr:colOff>
      <xdr:row>83</xdr:row>
      <xdr:rowOff>52795</xdr:rowOff>
    </xdr:to>
    <xdr:cxnSp macro="">
      <xdr:nvCxnSpPr>
        <xdr:cNvPr id="670" name="直線コネクタ 669"/>
        <xdr:cNvCxnSpPr/>
      </xdr:nvCxnSpPr>
      <xdr:spPr>
        <a:xfrm flipV="1">
          <a:off x="11282680" y="13927727"/>
          <a:ext cx="78994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671" name="n_1aveValue【消防施設】&#10;有形固定資産減価償却率"/>
        <xdr:cNvSpPr txBox="1"/>
      </xdr:nvSpPr>
      <xdr:spPr>
        <a:xfrm>
          <a:off x="13437244" y="14034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672" name="n_2aveValue【消防施設】&#10;有形固定資産減価償却率"/>
        <xdr:cNvSpPr txBox="1"/>
      </xdr:nvSpPr>
      <xdr:spPr>
        <a:xfrm>
          <a:off x="1267524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673" name="n_3aveValue【消防施設】&#10;有形固定資産減価償却率"/>
        <xdr:cNvSpPr txBox="1"/>
      </xdr:nvSpPr>
      <xdr:spPr>
        <a:xfrm>
          <a:off x="11900544" y="13971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674" name="n_4aveValue【消防施設】&#10;有形固定資産減価償却率"/>
        <xdr:cNvSpPr txBox="1"/>
      </xdr:nvSpPr>
      <xdr:spPr>
        <a:xfrm>
          <a:off x="1110298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139716</xdr:rowOff>
    </xdr:from>
    <xdr:ext cx="405111" cy="259045"/>
    <xdr:sp macro="" textlink="">
      <xdr:nvSpPr>
        <xdr:cNvPr id="675" name="n_1mainValue【消防施設】&#10;有形固定資産減価償却率"/>
        <xdr:cNvSpPr txBox="1"/>
      </xdr:nvSpPr>
      <xdr:spPr>
        <a:xfrm>
          <a:off x="13437244" y="13718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83293</xdr:rowOff>
    </xdr:from>
    <xdr:ext cx="405111" cy="259045"/>
    <xdr:sp macro="" textlink="">
      <xdr:nvSpPr>
        <xdr:cNvPr id="676" name="n_2mainValue【消防施設】&#10;有形固定資産減価償却率"/>
        <xdr:cNvSpPr txBox="1"/>
      </xdr:nvSpPr>
      <xdr:spPr>
        <a:xfrm>
          <a:off x="12675244" y="13997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80934</xdr:rowOff>
    </xdr:from>
    <xdr:ext cx="405111" cy="259045"/>
    <xdr:sp macro="" textlink="">
      <xdr:nvSpPr>
        <xdr:cNvPr id="677" name="n_3mainValue【消防施設】&#10;有形固定資産減価償却率"/>
        <xdr:cNvSpPr txBox="1"/>
      </xdr:nvSpPr>
      <xdr:spPr>
        <a:xfrm>
          <a:off x="11900544" y="1365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94722</xdr:rowOff>
    </xdr:from>
    <xdr:ext cx="405111" cy="259045"/>
    <xdr:sp macro="" textlink="">
      <xdr:nvSpPr>
        <xdr:cNvPr id="678" name="n_4mainValue【消防施設】&#10;有形固定資産減価償却率"/>
        <xdr:cNvSpPr txBox="1"/>
      </xdr:nvSpPr>
      <xdr:spPr>
        <a:xfrm>
          <a:off x="11102984" y="1400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9" name="直線コネクタ 688"/>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0" name="テキスト ボックス 689"/>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1" name="直線コネクタ 690"/>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2" name="テキスト ボックス 691"/>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3" name="直線コネクタ 692"/>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4" name="テキスト ボックス 693"/>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5" name="直線コネクタ 694"/>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6" name="テキスト ボックス 695"/>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00" name="直線コネクタ 699"/>
        <xdr:cNvCxnSpPr/>
      </xdr:nvCxnSpPr>
      <xdr:spPr>
        <a:xfrm flipV="1">
          <a:off x="19509104" y="12994386"/>
          <a:ext cx="0" cy="1459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01" name="【消防施設】&#10;一人当たり面積最小値テキスト"/>
        <xdr:cNvSpPr txBox="1"/>
      </xdr:nvSpPr>
      <xdr:spPr>
        <a:xfrm>
          <a:off x="19547840" y="1445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02" name="直線コネクタ 701"/>
        <xdr:cNvCxnSpPr/>
      </xdr:nvCxnSpPr>
      <xdr:spPr>
        <a:xfrm>
          <a:off x="19443700" y="14454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03" name="【消防施設】&#10;一人当たり面積最大値テキスト"/>
        <xdr:cNvSpPr txBox="1"/>
      </xdr:nvSpPr>
      <xdr:spPr>
        <a:xfrm>
          <a:off x="19547840" y="1277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04" name="直線コネクタ 703"/>
        <xdr:cNvCxnSpPr/>
      </xdr:nvCxnSpPr>
      <xdr:spPr>
        <a:xfrm>
          <a:off x="19443700" y="129943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705" name="【消防施設】&#10;一人当たり面積平均値テキスト"/>
        <xdr:cNvSpPr txBox="1"/>
      </xdr:nvSpPr>
      <xdr:spPr>
        <a:xfrm>
          <a:off x="19547840" y="14260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06" name="フローチャート: 判断 705"/>
        <xdr:cNvSpPr/>
      </xdr:nvSpPr>
      <xdr:spPr>
        <a:xfrm>
          <a:off x="19458940" y="14281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07" name="フローチャート: 判断 706"/>
        <xdr:cNvSpPr/>
      </xdr:nvSpPr>
      <xdr:spPr>
        <a:xfrm>
          <a:off x="18735040" y="142819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08" name="フローチャート: 判断 707"/>
        <xdr:cNvSpPr/>
      </xdr:nvSpPr>
      <xdr:spPr>
        <a:xfrm>
          <a:off x="17937480" y="1428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09" name="フローチャート: 判断 708"/>
        <xdr:cNvSpPr/>
      </xdr:nvSpPr>
      <xdr:spPr>
        <a:xfrm>
          <a:off x="17162780" y="1428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710" name="フローチャート: 判断 709"/>
        <xdr:cNvSpPr/>
      </xdr:nvSpPr>
      <xdr:spPr>
        <a:xfrm>
          <a:off x="16388080" y="142719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29820</xdr:rowOff>
    </xdr:from>
    <xdr:to>
      <xdr:col>116</xdr:col>
      <xdr:colOff>114300</xdr:colOff>
      <xdr:row>85</xdr:row>
      <xdr:rowOff>131420</xdr:rowOff>
    </xdr:to>
    <xdr:sp macro="" textlink="">
      <xdr:nvSpPr>
        <xdr:cNvPr id="716" name="楕円 715"/>
        <xdr:cNvSpPr/>
      </xdr:nvSpPr>
      <xdr:spPr>
        <a:xfrm>
          <a:off x="19458940" y="1427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52697</xdr:rowOff>
    </xdr:from>
    <xdr:ext cx="469744" cy="259045"/>
    <xdr:sp macro="" textlink="">
      <xdr:nvSpPr>
        <xdr:cNvPr id="717" name="【消防施設】&#10;一人当たり面積該当値テキスト"/>
        <xdr:cNvSpPr txBox="1"/>
      </xdr:nvSpPr>
      <xdr:spPr>
        <a:xfrm>
          <a:off x="19547840" y="1413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35306</xdr:rowOff>
    </xdr:from>
    <xdr:to>
      <xdr:col>112</xdr:col>
      <xdr:colOff>38100</xdr:colOff>
      <xdr:row>85</xdr:row>
      <xdr:rowOff>136906</xdr:rowOff>
    </xdr:to>
    <xdr:sp macro="" textlink="">
      <xdr:nvSpPr>
        <xdr:cNvPr id="718" name="楕円 717"/>
        <xdr:cNvSpPr/>
      </xdr:nvSpPr>
      <xdr:spPr>
        <a:xfrm>
          <a:off x="18735040" y="142847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80620</xdr:rowOff>
    </xdr:from>
    <xdr:to>
      <xdr:col>116</xdr:col>
      <xdr:colOff>63500</xdr:colOff>
      <xdr:row>85</xdr:row>
      <xdr:rowOff>86106</xdr:rowOff>
    </xdr:to>
    <xdr:cxnSp macro="">
      <xdr:nvCxnSpPr>
        <xdr:cNvPr id="719" name="直線コネクタ 718"/>
        <xdr:cNvCxnSpPr/>
      </xdr:nvCxnSpPr>
      <xdr:spPr>
        <a:xfrm flipV="1">
          <a:off x="18778220" y="14330020"/>
          <a:ext cx="73152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36221</xdr:rowOff>
    </xdr:from>
    <xdr:to>
      <xdr:col>107</xdr:col>
      <xdr:colOff>101600</xdr:colOff>
      <xdr:row>85</xdr:row>
      <xdr:rowOff>137821</xdr:rowOff>
    </xdr:to>
    <xdr:sp macro="" textlink="">
      <xdr:nvSpPr>
        <xdr:cNvPr id="720" name="楕円 719"/>
        <xdr:cNvSpPr/>
      </xdr:nvSpPr>
      <xdr:spPr>
        <a:xfrm>
          <a:off x="17937480" y="1428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86106</xdr:rowOff>
    </xdr:from>
    <xdr:to>
      <xdr:col>111</xdr:col>
      <xdr:colOff>177800</xdr:colOff>
      <xdr:row>85</xdr:row>
      <xdr:rowOff>87021</xdr:rowOff>
    </xdr:to>
    <xdr:cxnSp macro="">
      <xdr:nvCxnSpPr>
        <xdr:cNvPr id="721" name="直線コネクタ 720"/>
        <xdr:cNvCxnSpPr/>
      </xdr:nvCxnSpPr>
      <xdr:spPr>
        <a:xfrm flipV="1">
          <a:off x="17988280" y="14335506"/>
          <a:ext cx="78994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22" name="楕円 721"/>
        <xdr:cNvSpPr/>
      </xdr:nvSpPr>
      <xdr:spPr>
        <a:xfrm>
          <a:off x="17162780" y="1428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87021</xdr:rowOff>
    </xdr:from>
    <xdr:to>
      <xdr:col>107</xdr:col>
      <xdr:colOff>50800</xdr:colOff>
      <xdr:row>85</xdr:row>
      <xdr:rowOff>87021</xdr:rowOff>
    </xdr:to>
    <xdr:cxnSp macro="">
      <xdr:nvCxnSpPr>
        <xdr:cNvPr id="723" name="直線コネクタ 722"/>
        <xdr:cNvCxnSpPr/>
      </xdr:nvCxnSpPr>
      <xdr:spPr>
        <a:xfrm>
          <a:off x="17213580" y="1433642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48107</xdr:rowOff>
    </xdr:from>
    <xdr:to>
      <xdr:col>98</xdr:col>
      <xdr:colOff>38100</xdr:colOff>
      <xdr:row>85</xdr:row>
      <xdr:rowOff>149707</xdr:rowOff>
    </xdr:to>
    <xdr:sp macro="" textlink="">
      <xdr:nvSpPr>
        <xdr:cNvPr id="724" name="楕円 723"/>
        <xdr:cNvSpPr/>
      </xdr:nvSpPr>
      <xdr:spPr>
        <a:xfrm>
          <a:off x="16388080" y="1429750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87021</xdr:rowOff>
    </xdr:from>
    <xdr:to>
      <xdr:col>102</xdr:col>
      <xdr:colOff>114300</xdr:colOff>
      <xdr:row>85</xdr:row>
      <xdr:rowOff>98907</xdr:rowOff>
    </xdr:to>
    <xdr:cxnSp macro="">
      <xdr:nvCxnSpPr>
        <xdr:cNvPr id="725" name="直線コネクタ 724"/>
        <xdr:cNvCxnSpPr/>
      </xdr:nvCxnSpPr>
      <xdr:spPr>
        <a:xfrm flipV="1">
          <a:off x="16431260" y="14336421"/>
          <a:ext cx="78232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726" name="n_1aveValue【消防施設】&#10;一人当たり面積"/>
        <xdr:cNvSpPr txBox="1"/>
      </xdr:nvSpPr>
      <xdr:spPr>
        <a:xfrm>
          <a:off x="18561127" y="1406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727" name="n_2aveValue【消防施設】&#10;一人当たり面積"/>
        <xdr:cNvSpPr txBox="1"/>
      </xdr:nvSpPr>
      <xdr:spPr>
        <a:xfrm>
          <a:off x="17776267" y="1406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128948</xdr:rowOff>
    </xdr:from>
    <xdr:ext cx="469744" cy="259045"/>
    <xdr:sp macro="" textlink="">
      <xdr:nvSpPr>
        <xdr:cNvPr id="728" name="n_3aveValue【消防施設】&#10;一人当たり面積"/>
        <xdr:cNvSpPr txBox="1"/>
      </xdr:nvSpPr>
      <xdr:spPr>
        <a:xfrm>
          <a:off x="17001567" y="1437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729" name="n_4aveValue【消防施設】&#10;一人当たり面積"/>
        <xdr:cNvSpPr txBox="1"/>
      </xdr:nvSpPr>
      <xdr:spPr>
        <a:xfrm>
          <a:off x="16226867" y="1405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128033</xdr:rowOff>
    </xdr:from>
    <xdr:ext cx="469744" cy="259045"/>
    <xdr:sp macro="" textlink="">
      <xdr:nvSpPr>
        <xdr:cNvPr id="730" name="n_1mainValue【消防施設】&#10;一人当たり面積"/>
        <xdr:cNvSpPr txBox="1"/>
      </xdr:nvSpPr>
      <xdr:spPr>
        <a:xfrm>
          <a:off x="18561127" y="1437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128948</xdr:rowOff>
    </xdr:from>
    <xdr:ext cx="469744" cy="259045"/>
    <xdr:sp macro="" textlink="">
      <xdr:nvSpPr>
        <xdr:cNvPr id="731" name="n_2mainValue【消防施設】&#10;一人当たり面積"/>
        <xdr:cNvSpPr txBox="1"/>
      </xdr:nvSpPr>
      <xdr:spPr>
        <a:xfrm>
          <a:off x="17776267" y="1437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732" name="n_3mainValue【消防施設】&#10;一人当たり面積"/>
        <xdr:cNvSpPr txBox="1"/>
      </xdr:nvSpPr>
      <xdr:spPr>
        <a:xfrm>
          <a:off x="17001567" y="1406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140834</xdr:rowOff>
    </xdr:from>
    <xdr:ext cx="469744" cy="259045"/>
    <xdr:sp macro="" textlink="">
      <xdr:nvSpPr>
        <xdr:cNvPr id="733" name="n_4mainValue【消防施設】&#10;一人当たり面積"/>
        <xdr:cNvSpPr txBox="1"/>
      </xdr:nvSpPr>
      <xdr:spPr>
        <a:xfrm>
          <a:off x="16226867" y="143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759" name="直線コネクタ 758"/>
        <xdr:cNvCxnSpPr/>
      </xdr:nvCxnSpPr>
      <xdr:spPr>
        <a:xfrm flipV="1">
          <a:off x="14375764" y="16744405"/>
          <a:ext cx="0" cy="1563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0" name="【庁舎】&#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1" name="直線コネクタ 760"/>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762" name="【庁舎】&#10;有形固定資産減価償却率最大値テキスト"/>
        <xdr:cNvSpPr txBox="1"/>
      </xdr:nvSpPr>
      <xdr:spPr>
        <a:xfrm>
          <a:off x="14414500" y="16523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763" name="直線コネクタ 762"/>
        <xdr:cNvCxnSpPr/>
      </xdr:nvCxnSpPr>
      <xdr:spPr>
        <a:xfrm>
          <a:off x="14287500" y="167444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764" name="【庁舎】&#10;有形固定資産減価償却率平均値テキスト"/>
        <xdr:cNvSpPr txBox="1"/>
      </xdr:nvSpPr>
      <xdr:spPr>
        <a:xfrm>
          <a:off x="14414500" y="173282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65" name="フローチャート: 判断 764"/>
        <xdr:cNvSpPr/>
      </xdr:nvSpPr>
      <xdr:spPr>
        <a:xfrm>
          <a:off x="14325600" y="1747302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66" name="フローチャート: 判断 765"/>
        <xdr:cNvSpPr/>
      </xdr:nvSpPr>
      <xdr:spPr>
        <a:xfrm>
          <a:off x="13578840" y="17522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67" name="フローチャート: 判断 766"/>
        <xdr:cNvSpPr/>
      </xdr:nvSpPr>
      <xdr:spPr>
        <a:xfrm>
          <a:off x="12804140" y="175399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768" name="フローチャート: 判断 767"/>
        <xdr:cNvSpPr/>
      </xdr:nvSpPr>
      <xdr:spPr>
        <a:xfrm>
          <a:off x="12029440" y="175693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769" name="フローチャート: 判断 768"/>
        <xdr:cNvSpPr/>
      </xdr:nvSpPr>
      <xdr:spPr>
        <a:xfrm>
          <a:off x="11231880" y="176003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27032</xdr:rowOff>
    </xdr:from>
    <xdr:to>
      <xdr:col>85</xdr:col>
      <xdr:colOff>177800</xdr:colOff>
      <xdr:row>108</xdr:row>
      <xdr:rowOff>128632</xdr:rowOff>
    </xdr:to>
    <xdr:sp macro="" textlink="">
      <xdr:nvSpPr>
        <xdr:cNvPr id="775" name="楕円 774"/>
        <xdr:cNvSpPr/>
      </xdr:nvSpPr>
      <xdr:spPr>
        <a:xfrm>
          <a:off x="14325600" y="1813215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5459</xdr:rowOff>
    </xdr:from>
    <xdr:ext cx="405111" cy="259045"/>
    <xdr:sp macro="" textlink="">
      <xdr:nvSpPr>
        <xdr:cNvPr id="776" name="【庁舎】&#10;有形固定資産減価償却率該当値テキスト"/>
        <xdr:cNvSpPr txBox="1"/>
      </xdr:nvSpPr>
      <xdr:spPr>
        <a:xfrm>
          <a:off x="14414500"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162561</xdr:rowOff>
    </xdr:from>
    <xdr:to>
      <xdr:col>81</xdr:col>
      <xdr:colOff>101600</xdr:colOff>
      <xdr:row>108</xdr:row>
      <xdr:rowOff>92711</xdr:rowOff>
    </xdr:to>
    <xdr:sp macro="" textlink="">
      <xdr:nvSpPr>
        <xdr:cNvPr id="777" name="楕円 776"/>
        <xdr:cNvSpPr/>
      </xdr:nvSpPr>
      <xdr:spPr>
        <a:xfrm>
          <a:off x="13578840" y="181000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41911</xdr:rowOff>
    </xdr:from>
    <xdr:to>
      <xdr:col>85</xdr:col>
      <xdr:colOff>127000</xdr:colOff>
      <xdr:row>108</xdr:row>
      <xdr:rowOff>77832</xdr:rowOff>
    </xdr:to>
    <xdr:cxnSp macro="">
      <xdr:nvCxnSpPr>
        <xdr:cNvPr id="778" name="直線コネクタ 777"/>
        <xdr:cNvCxnSpPr/>
      </xdr:nvCxnSpPr>
      <xdr:spPr>
        <a:xfrm>
          <a:off x="13629640" y="18147031"/>
          <a:ext cx="74676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129902</xdr:rowOff>
    </xdr:from>
    <xdr:to>
      <xdr:col>76</xdr:col>
      <xdr:colOff>165100</xdr:colOff>
      <xdr:row>108</xdr:row>
      <xdr:rowOff>60052</xdr:rowOff>
    </xdr:to>
    <xdr:sp macro="" textlink="">
      <xdr:nvSpPr>
        <xdr:cNvPr id="779" name="楕円 778"/>
        <xdr:cNvSpPr/>
      </xdr:nvSpPr>
      <xdr:spPr>
        <a:xfrm>
          <a:off x="12804140" y="180673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9252</xdr:rowOff>
    </xdr:from>
    <xdr:to>
      <xdr:col>81</xdr:col>
      <xdr:colOff>50800</xdr:colOff>
      <xdr:row>108</xdr:row>
      <xdr:rowOff>41911</xdr:rowOff>
    </xdr:to>
    <xdr:cxnSp macro="">
      <xdr:nvCxnSpPr>
        <xdr:cNvPr id="780" name="直線コネクタ 779"/>
        <xdr:cNvCxnSpPr/>
      </xdr:nvCxnSpPr>
      <xdr:spPr>
        <a:xfrm>
          <a:off x="12854940" y="18114372"/>
          <a:ext cx="7747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98879</xdr:rowOff>
    </xdr:from>
    <xdr:to>
      <xdr:col>72</xdr:col>
      <xdr:colOff>38100</xdr:colOff>
      <xdr:row>108</xdr:row>
      <xdr:rowOff>29029</xdr:rowOff>
    </xdr:to>
    <xdr:sp macro="" textlink="">
      <xdr:nvSpPr>
        <xdr:cNvPr id="781" name="楕円 780"/>
        <xdr:cNvSpPr/>
      </xdr:nvSpPr>
      <xdr:spPr>
        <a:xfrm>
          <a:off x="12029440" y="180363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149679</xdr:rowOff>
    </xdr:from>
    <xdr:to>
      <xdr:col>76</xdr:col>
      <xdr:colOff>114300</xdr:colOff>
      <xdr:row>108</xdr:row>
      <xdr:rowOff>9252</xdr:rowOff>
    </xdr:to>
    <xdr:cxnSp macro="">
      <xdr:nvCxnSpPr>
        <xdr:cNvPr id="782" name="直線コネクタ 781"/>
        <xdr:cNvCxnSpPr/>
      </xdr:nvCxnSpPr>
      <xdr:spPr>
        <a:xfrm>
          <a:off x="12072620" y="18087159"/>
          <a:ext cx="782320" cy="2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30299</xdr:rowOff>
    </xdr:from>
    <xdr:to>
      <xdr:col>67</xdr:col>
      <xdr:colOff>101600</xdr:colOff>
      <xdr:row>107</xdr:row>
      <xdr:rowOff>131899</xdr:rowOff>
    </xdr:to>
    <xdr:sp macro="" textlink="">
      <xdr:nvSpPr>
        <xdr:cNvPr id="783" name="楕円 782"/>
        <xdr:cNvSpPr/>
      </xdr:nvSpPr>
      <xdr:spPr>
        <a:xfrm>
          <a:off x="11231880" y="179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81099</xdr:rowOff>
    </xdr:from>
    <xdr:to>
      <xdr:col>71</xdr:col>
      <xdr:colOff>177800</xdr:colOff>
      <xdr:row>107</xdr:row>
      <xdr:rowOff>149679</xdr:rowOff>
    </xdr:to>
    <xdr:cxnSp macro="">
      <xdr:nvCxnSpPr>
        <xdr:cNvPr id="784" name="直線コネクタ 783"/>
        <xdr:cNvCxnSpPr/>
      </xdr:nvCxnSpPr>
      <xdr:spPr>
        <a:xfrm>
          <a:off x="11282680" y="18018579"/>
          <a:ext cx="78994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785" name="n_1aveValue【庁舎】&#10;有形固定資産減価償却率"/>
        <xdr:cNvSpPr txBox="1"/>
      </xdr:nvSpPr>
      <xdr:spPr>
        <a:xfrm>
          <a:off x="13437244" y="1730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786" name="n_2aveValue【庁舎】&#10;有形固定資産減価償却率"/>
        <xdr:cNvSpPr txBox="1"/>
      </xdr:nvSpPr>
      <xdr:spPr>
        <a:xfrm>
          <a:off x="12675244" y="17319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787" name="n_3aveValue【庁舎】&#10;有形固定資産減価償却率"/>
        <xdr:cNvSpPr txBox="1"/>
      </xdr:nvSpPr>
      <xdr:spPr>
        <a:xfrm>
          <a:off x="11900544" y="1734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788" name="n_4aveValue【庁舎】&#10;有形固定資産減価償却率"/>
        <xdr:cNvSpPr txBox="1"/>
      </xdr:nvSpPr>
      <xdr:spPr>
        <a:xfrm>
          <a:off x="11102984" y="1737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83838</xdr:rowOff>
    </xdr:from>
    <xdr:ext cx="405111" cy="259045"/>
    <xdr:sp macro="" textlink="">
      <xdr:nvSpPr>
        <xdr:cNvPr id="789" name="n_1mainValue【庁舎】&#10;有形固定資産減価償却率"/>
        <xdr:cNvSpPr txBox="1"/>
      </xdr:nvSpPr>
      <xdr:spPr>
        <a:xfrm>
          <a:off x="13437244" y="18188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51179</xdr:rowOff>
    </xdr:from>
    <xdr:ext cx="405111" cy="259045"/>
    <xdr:sp macro="" textlink="">
      <xdr:nvSpPr>
        <xdr:cNvPr id="790" name="n_2mainValue【庁舎】&#10;有形固定資産減価償却率"/>
        <xdr:cNvSpPr txBox="1"/>
      </xdr:nvSpPr>
      <xdr:spPr>
        <a:xfrm>
          <a:off x="12675244" y="1815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20156</xdr:rowOff>
    </xdr:from>
    <xdr:ext cx="405111" cy="259045"/>
    <xdr:sp macro="" textlink="">
      <xdr:nvSpPr>
        <xdr:cNvPr id="791" name="n_3mainValue【庁舎】&#10;有形固定資産減価償却率"/>
        <xdr:cNvSpPr txBox="1"/>
      </xdr:nvSpPr>
      <xdr:spPr>
        <a:xfrm>
          <a:off x="11900544"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123026</xdr:rowOff>
    </xdr:from>
    <xdr:ext cx="405111" cy="259045"/>
    <xdr:sp macro="" textlink="">
      <xdr:nvSpPr>
        <xdr:cNvPr id="792" name="n_4mainValue【庁舎】&#10;有形固定資産減価償却率"/>
        <xdr:cNvSpPr txBox="1"/>
      </xdr:nvSpPr>
      <xdr:spPr>
        <a:xfrm>
          <a:off x="11102984" y="18060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18" name="直線コネクタ 817"/>
        <xdr:cNvCxnSpPr/>
      </xdr:nvCxnSpPr>
      <xdr:spPr>
        <a:xfrm flipV="1">
          <a:off x="19509104" y="16656231"/>
          <a:ext cx="0" cy="1452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19" name="【庁舎】&#10;一人当たり面積最小値テキスト"/>
        <xdr:cNvSpPr txBox="1"/>
      </xdr:nvSpPr>
      <xdr:spPr>
        <a:xfrm>
          <a:off x="19547840" y="181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20" name="直線コネクタ 819"/>
        <xdr:cNvCxnSpPr/>
      </xdr:nvCxnSpPr>
      <xdr:spPr>
        <a:xfrm>
          <a:off x="19443700" y="181083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21" name="【庁舎】&#10;一人当たり面積最大値テキスト"/>
        <xdr:cNvSpPr txBox="1"/>
      </xdr:nvSpPr>
      <xdr:spPr>
        <a:xfrm>
          <a:off x="19547840" y="1643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22" name="直線コネクタ 821"/>
        <xdr:cNvCxnSpPr/>
      </xdr:nvCxnSpPr>
      <xdr:spPr>
        <a:xfrm>
          <a:off x="19443700" y="166562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80934</xdr:rowOff>
    </xdr:from>
    <xdr:ext cx="469744" cy="259045"/>
    <xdr:sp macro="" textlink="">
      <xdr:nvSpPr>
        <xdr:cNvPr id="823" name="【庁舎】&#10;一人当たり面積平均値テキスト"/>
        <xdr:cNvSpPr txBox="1"/>
      </xdr:nvSpPr>
      <xdr:spPr>
        <a:xfrm>
          <a:off x="19547840" y="17515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24" name="フローチャート: 判断 823"/>
        <xdr:cNvSpPr/>
      </xdr:nvSpPr>
      <xdr:spPr>
        <a:xfrm>
          <a:off x="19458940" y="1766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25" name="フローチャート: 判断 824"/>
        <xdr:cNvSpPr/>
      </xdr:nvSpPr>
      <xdr:spPr>
        <a:xfrm>
          <a:off x="18735040" y="176765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826" name="フローチャート: 判断 825"/>
        <xdr:cNvSpPr/>
      </xdr:nvSpPr>
      <xdr:spPr>
        <a:xfrm>
          <a:off x="17937480" y="176929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27" name="フローチャート: 判断 826"/>
        <xdr:cNvSpPr/>
      </xdr:nvSpPr>
      <xdr:spPr>
        <a:xfrm>
          <a:off x="17162780" y="17730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828" name="フローチャート: 判断 827"/>
        <xdr:cNvSpPr/>
      </xdr:nvSpPr>
      <xdr:spPr>
        <a:xfrm>
          <a:off x="16388080" y="177805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82550</xdr:rowOff>
    </xdr:from>
    <xdr:to>
      <xdr:col>116</xdr:col>
      <xdr:colOff>114300</xdr:colOff>
      <xdr:row>108</xdr:row>
      <xdr:rowOff>12700</xdr:rowOff>
    </xdr:to>
    <xdr:sp macro="" textlink="">
      <xdr:nvSpPr>
        <xdr:cNvPr id="834" name="楕円 833"/>
        <xdr:cNvSpPr/>
      </xdr:nvSpPr>
      <xdr:spPr>
        <a:xfrm>
          <a:off x="19458940" y="18020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168927</xdr:rowOff>
    </xdr:from>
    <xdr:ext cx="469744" cy="259045"/>
    <xdr:sp macro="" textlink="">
      <xdr:nvSpPr>
        <xdr:cNvPr id="835" name="【庁舎】&#10;一人当たり面積該当値テキスト"/>
        <xdr:cNvSpPr txBox="1"/>
      </xdr:nvSpPr>
      <xdr:spPr>
        <a:xfrm>
          <a:off x="19547840" y="1793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84182</xdr:rowOff>
    </xdr:from>
    <xdr:to>
      <xdr:col>112</xdr:col>
      <xdr:colOff>38100</xdr:colOff>
      <xdr:row>108</xdr:row>
      <xdr:rowOff>14332</xdr:rowOff>
    </xdr:to>
    <xdr:sp macro="" textlink="">
      <xdr:nvSpPr>
        <xdr:cNvPr id="836" name="楕円 835"/>
        <xdr:cNvSpPr/>
      </xdr:nvSpPr>
      <xdr:spPr>
        <a:xfrm>
          <a:off x="18735040" y="180216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133350</xdr:rowOff>
    </xdr:from>
    <xdr:to>
      <xdr:col>116</xdr:col>
      <xdr:colOff>63500</xdr:colOff>
      <xdr:row>107</xdr:row>
      <xdr:rowOff>134982</xdr:rowOff>
    </xdr:to>
    <xdr:cxnSp macro="">
      <xdr:nvCxnSpPr>
        <xdr:cNvPr id="837" name="直線コネクタ 836"/>
        <xdr:cNvCxnSpPr/>
      </xdr:nvCxnSpPr>
      <xdr:spPr>
        <a:xfrm flipV="1">
          <a:off x="18778220" y="18070830"/>
          <a:ext cx="73152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85816</xdr:rowOff>
    </xdr:from>
    <xdr:to>
      <xdr:col>107</xdr:col>
      <xdr:colOff>101600</xdr:colOff>
      <xdr:row>108</xdr:row>
      <xdr:rowOff>15966</xdr:rowOff>
    </xdr:to>
    <xdr:sp macro="" textlink="">
      <xdr:nvSpPr>
        <xdr:cNvPr id="838" name="楕円 837"/>
        <xdr:cNvSpPr/>
      </xdr:nvSpPr>
      <xdr:spPr>
        <a:xfrm>
          <a:off x="17937480" y="180232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134982</xdr:rowOff>
    </xdr:from>
    <xdr:to>
      <xdr:col>111</xdr:col>
      <xdr:colOff>177800</xdr:colOff>
      <xdr:row>107</xdr:row>
      <xdr:rowOff>136616</xdr:rowOff>
    </xdr:to>
    <xdr:cxnSp macro="">
      <xdr:nvCxnSpPr>
        <xdr:cNvPr id="839" name="直線コネクタ 838"/>
        <xdr:cNvCxnSpPr/>
      </xdr:nvCxnSpPr>
      <xdr:spPr>
        <a:xfrm flipV="1">
          <a:off x="17988280" y="18072462"/>
          <a:ext cx="78994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85816</xdr:rowOff>
    </xdr:from>
    <xdr:to>
      <xdr:col>102</xdr:col>
      <xdr:colOff>165100</xdr:colOff>
      <xdr:row>108</xdr:row>
      <xdr:rowOff>15966</xdr:rowOff>
    </xdr:to>
    <xdr:sp macro="" textlink="">
      <xdr:nvSpPr>
        <xdr:cNvPr id="840" name="楕円 839"/>
        <xdr:cNvSpPr/>
      </xdr:nvSpPr>
      <xdr:spPr>
        <a:xfrm>
          <a:off x="17162780" y="180232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136616</xdr:rowOff>
    </xdr:from>
    <xdr:to>
      <xdr:col>107</xdr:col>
      <xdr:colOff>50800</xdr:colOff>
      <xdr:row>107</xdr:row>
      <xdr:rowOff>136616</xdr:rowOff>
    </xdr:to>
    <xdr:cxnSp macro="">
      <xdr:nvCxnSpPr>
        <xdr:cNvPr id="841" name="直線コネクタ 840"/>
        <xdr:cNvCxnSpPr/>
      </xdr:nvCxnSpPr>
      <xdr:spPr>
        <a:xfrm>
          <a:off x="17213580" y="1807409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118473</xdr:rowOff>
    </xdr:from>
    <xdr:to>
      <xdr:col>98</xdr:col>
      <xdr:colOff>38100</xdr:colOff>
      <xdr:row>108</xdr:row>
      <xdr:rowOff>48623</xdr:rowOff>
    </xdr:to>
    <xdr:sp macro="" textlink="">
      <xdr:nvSpPr>
        <xdr:cNvPr id="842" name="楕円 841"/>
        <xdr:cNvSpPr/>
      </xdr:nvSpPr>
      <xdr:spPr>
        <a:xfrm>
          <a:off x="16388080" y="180559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136616</xdr:rowOff>
    </xdr:from>
    <xdr:to>
      <xdr:col>102</xdr:col>
      <xdr:colOff>114300</xdr:colOff>
      <xdr:row>107</xdr:row>
      <xdr:rowOff>169273</xdr:rowOff>
    </xdr:to>
    <xdr:cxnSp macro="">
      <xdr:nvCxnSpPr>
        <xdr:cNvPr id="843" name="直線コネクタ 842"/>
        <xdr:cNvCxnSpPr/>
      </xdr:nvCxnSpPr>
      <xdr:spPr>
        <a:xfrm flipV="1">
          <a:off x="16431260" y="18074096"/>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21063</xdr:rowOff>
    </xdr:from>
    <xdr:ext cx="469744" cy="259045"/>
    <xdr:sp macro="" textlink="">
      <xdr:nvSpPr>
        <xdr:cNvPr id="844" name="n_1aveValue【庁舎】&#10;一人当たり面積"/>
        <xdr:cNvSpPr txBox="1"/>
      </xdr:nvSpPr>
      <xdr:spPr>
        <a:xfrm>
          <a:off x="18561127" y="1745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845" name="n_2aveValue【庁舎】&#10;一人当たり面積"/>
        <xdr:cNvSpPr txBox="1"/>
      </xdr:nvSpPr>
      <xdr:spPr>
        <a:xfrm>
          <a:off x="17776267" y="1747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46" name="n_3aveValue【庁舎】&#10;一人当たり面積"/>
        <xdr:cNvSpPr txBox="1"/>
      </xdr:nvSpPr>
      <xdr:spPr>
        <a:xfrm>
          <a:off x="17001567"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847" name="n_4aveValue【庁舎】&#10;一人当たり面積"/>
        <xdr:cNvSpPr txBox="1"/>
      </xdr:nvSpPr>
      <xdr:spPr>
        <a:xfrm>
          <a:off x="16226867" y="1756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5459</xdr:rowOff>
    </xdr:from>
    <xdr:ext cx="469744" cy="259045"/>
    <xdr:sp macro="" textlink="">
      <xdr:nvSpPr>
        <xdr:cNvPr id="848" name="n_1mainValue【庁舎】&#10;一人当たり面積"/>
        <xdr:cNvSpPr txBox="1"/>
      </xdr:nvSpPr>
      <xdr:spPr>
        <a:xfrm>
          <a:off x="18561127" y="18110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7093</xdr:rowOff>
    </xdr:from>
    <xdr:ext cx="469744" cy="259045"/>
    <xdr:sp macro="" textlink="">
      <xdr:nvSpPr>
        <xdr:cNvPr id="849" name="n_2mainValue【庁舎】&#10;一人当たり面積"/>
        <xdr:cNvSpPr txBox="1"/>
      </xdr:nvSpPr>
      <xdr:spPr>
        <a:xfrm>
          <a:off x="17776267" y="1811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7093</xdr:rowOff>
    </xdr:from>
    <xdr:ext cx="469744" cy="259045"/>
    <xdr:sp macro="" textlink="">
      <xdr:nvSpPr>
        <xdr:cNvPr id="850" name="n_3mainValue【庁舎】&#10;一人当たり面積"/>
        <xdr:cNvSpPr txBox="1"/>
      </xdr:nvSpPr>
      <xdr:spPr>
        <a:xfrm>
          <a:off x="17001567" y="1811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39750</xdr:rowOff>
    </xdr:from>
    <xdr:ext cx="469744" cy="259045"/>
    <xdr:sp macro="" textlink="">
      <xdr:nvSpPr>
        <xdr:cNvPr id="851" name="n_4mainValue【庁舎】&#10;一人当たり面積"/>
        <xdr:cNvSpPr txBox="1"/>
      </xdr:nvSpPr>
      <xdr:spPr>
        <a:xfrm>
          <a:off x="16226867" y="1814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の有形固定資産減価償却率は、類似団体を大きく上回っているが、耐震補強、大規模改修等は実施済みであり、使用するうえでの問題はない。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en-US" altLang="ja-JP" sz="1300">
              <a:effectLst/>
              <a:latin typeface="ＭＳ Ｐゴシック" panose="020B0600070205080204" pitchFamily="50" charset="-128"/>
              <a:ea typeface="ＭＳ Ｐゴシック" panose="020B0600070205080204" pitchFamily="50" charset="-128"/>
            </a:rPr>
            <a:t>【</a:t>
          </a:r>
          <a:r>
            <a:rPr lang="ja-JP" altLang="en-US" sz="1300">
              <a:effectLst/>
              <a:latin typeface="ＭＳ Ｐゴシック" panose="020B0600070205080204" pitchFamily="50" charset="-128"/>
              <a:ea typeface="ＭＳ Ｐゴシック" panose="020B0600070205080204" pitchFamily="50" charset="-128"/>
            </a:rPr>
            <a:t>一般廃棄物処理施設</a:t>
          </a:r>
          <a:r>
            <a:rPr lang="en-US" altLang="ja-JP" sz="1300">
              <a:effectLst/>
              <a:latin typeface="ＭＳ Ｐゴシック" panose="020B0600070205080204" pitchFamily="50" charset="-128"/>
              <a:ea typeface="ＭＳ Ｐゴシック" panose="020B0600070205080204" pitchFamily="50" charset="-128"/>
            </a:rPr>
            <a:t>】</a:t>
          </a:r>
          <a:r>
            <a:rPr lang="ja-JP" altLang="en-US" sz="1300">
              <a:effectLst/>
              <a:latin typeface="ＭＳ Ｐゴシック" panose="020B0600070205080204" pitchFamily="50" charset="-128"/>
              <a:ea typeface="ＭＳ Ｐゴシック" panose="020B0600070205080204" pitchFamily="50" charset="-128"/>
            </a:rPr>
            <a:t>の有形固定資産減価償却率は、香南清掃組合のごみ処理施設の建て替えにより大きく下がっている。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高知県南国市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47,247
46,903
125.30
22,558,731
21,878,045
360,150
11,304,919
19,837,574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地方税が伸びたことにより、前年と比べて＋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ポイント増となり、全国平均を上回り、類似団体においても上位に位置している状況である。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今後も一層の行政の効率化を図るとともに、課税客体の把握に努め、自主財源の充実を目指し、財政の健全化を図る。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66675</xdr:rowOff>
    </xdr:from>
    <xdr:to>
      <xdr:col>23</xdr:col>
      <xdr:colOff>133350</xdr:colOff>
      <xdr:row>40</xdr:row>
      <xdr:rowOff>86783</xdr:rowOff>
    </xdr:to>
    <xdr:cxnSp macro="">
      <xdr:nvCxnSpPr>
        <xdr:cNvPr id="69" name="直線コネクタ 68"/>
        <xdr:cNvCxnSpPr/>
      </xdr:nvCxnSpPr>
      <xdr:spPr>
        <a:xfrm flipV="1">
          <a:off x="4114800" y="69246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106892</xdr:rowOff>
    </xdr:to>
    <xdr:cxnSp macro="">
      <xdr:nvCxnSpPr>
        <xdr:cNvPr id="72" name="直線コネクタ 71"/>
        <xdr:cNvCxnSpPr/>
      </xdr:nvCxnSpPr>
      <xdr:spPr>
        <a:xfrm flipV="1">
          <a:off x="3225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106892</xdr:rowOff>
    </xdr:from>
    <xdr:to>
      <xdr:col>15</xdr:col>
      <xdr:colOff>82550</xdr:colOff>
      <xdr:row>40</xdr:row>
      <xdr:rowOff>147108</xdr:rowOff>
    </xdr:to>
    <xdr:cxnSp macro="">
      <xdr:nvCxnSpPr>
        <xdr:cNvPr id="75" name="直線コネクタ 74"/>
        <xdr:cNvCxnSpPr/>
      </xdr:nvCxnSpPr>
      <xdr:spPr>
        <a:xfrm flipV="1">
          <a:off x="2336800" y="69648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147108</xdr:rowOff>
    </xdr:from>
    <xdr:to>
      <xdr:col>11</xdr:col>
      <xdr:colOff>31750</xdr:colOff>
      <xdr:row>40</xdr:row>
      <xdr:rowOff>167217</xdr:rowOff>
    </xdr:to>
    <xdr:cxnSp macro="">
      <xdr:nvCxnSpPr>
        <xdr:cNvPr id="78" name="直線コネクタ 77"/>
        <xdr:cNvCxnSpPr/>
      </xdr:nvCxnSpPr>
      <xdr:spPr>
        <a:xfrm flipV="1">
          <a:off x="1447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15875</xdr:rowOff>
    </xdr:from>
    <xdr:to>
      <xdr:col>23</xdr:col>
      <xdr:colOff>184150</xdr:colOff>
      <xdr:row>40</xdr:row>
      <xdr:rowOff>117475</xdr:rowOff>
    </xdr:to>
    <xdr:sp macro="" textlink="">
      <xdr:nvSpPr>
        <xdr:cNvPr id="88" name="楕円 87"/>
        <xdr:cNvSpPr/>
      </xdr:nvSpPr>
      <xdr:spPr>
        <a:xfrm>
          <a:off x="4902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32402</xdr:rowOff>
    </xdr:from>
    <xdr:ext cx="762000" cy="259045"/>
    <xdr:sp macro="" textlink="">
      <xdr:nvSpPr>
        <xdr:cNvPr id="89" name="財政力該当値テキスト"/>
        <xdr:cNvSpPr txBox="1"/>
      </xdr:nvSpPr>
      <xdr:spPr>
        <a:xfrm>
          <a:off x="50419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56092</xdr:rowOff>
    </xdr:from>
    <xdr:to>
      <xdr:col>15</xdr:col>
      <xdr:colOff>133350</xdr:colOff>
      <xdr:row>40</xdr:row>
      <xdr:rowOff>157692</xdr:rowOff>
    </xdr:to>
    <xdr:sp macro="" textlink="">
      <xdr:nvSpPr>
        <xdr:cNvPr id="92" name="楕円 91"/>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167869</xdr:rowOff>
    </xdr:from>
    <xdr:ext cx="762000" cy="259045"/>
    <xdr:sp macro="" textlink="">
      <xdr:nvSpPr>
        <xdr:cNvPr id="93" name="テキスト ボックス 92"/>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96308</xdr:rowOff>
    </xdr:from>
    <xdr:to>
      <xdr:col>11</xdr:col>
      <xdr:colOff>82550</xdr:colOff>
      <xdr:row>41</xdr:row>
      <xdr:rowOff>26458</xdr:rowOff>
    </xdr:to>
    <xdr:sp macro="" textlink="">
      <xdr:nvSpPr>
        <xdr:cNvPr id="94" name="楕円 93"/>
        <xdr:cNvSpPr/>
      </xdr:nvSpPr>
      <xdr:spPr>
        <a:xfrm>
          <a:off x="2286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36635</xdr:rowOff>
    </xdr:from>
    <xdr:ext cx="762000" cy="259045"/>
    <xdr:sp macro="" textlink="">
      <xdr:nvSpPr>
        <xdr:cNvPr id="95" name="テキスト ボックス 94"/>
        <xdr:cNvSpPr txBox="1"/>
      </xdr:nvSpPr>
      <xdr:spPr>
        <a:xfrm>
          <a:off x="1955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年度から公債費が増加傾向となり比率は悪化して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年度は地方税の増に伴い、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91.4%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ポイントの改善となった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が、令和元年度においては扶助費・公債費の増加により、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引き続き公債費負担適正化計画による公債費の管理、中期財政収支ビジョン等による人件費、物件費の抑制を図り、財政構造の弾力性確保に努める。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39188</xdr:rowOff>
    </xdr:from>
    <xdr:to>
      <xdr:col>23</xdr:col>
      <xdr:colOff>133350</xdr:colOff>
      <xdr:row>60</xdr:row>
      <xdr:rowOff>152944</xdr:rowOff>
    </xdr:to>
    <xdr:cxnSp macro="">
      <xdr:nvCxnSpPr>
        <xdr:cNvPr id="134" name="直線コネクタ 133"/>
        <xdr:cNvCxnSpPr/>
      </xdr:nvCxnSpPr>
      <xdr:spPr>
        <a:xfrm>
          <a:off x="4114800" y="10326188"/>
          <a:ext cx="8382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39188</xdr:rowOff>
    </xdr:from>
    <xdr:to>
      <xdr:col>19</xdr:col>
      <xdr:colOff>133350</xdr:colOff>
      <xdr:row>60</xdr:row>
      <xdr:rowOff>73660</xdr:rowOff>
    </xdr:to>
    <xdr:cxnSp macro="">
      <xdr:nvCxnSpPr>
        <xdr:cNvPr id="137" name="直線コネクタ 136"/>
        <xdr:cNvCxnSpPr/>
      </xdr:nvCxnSpPr>
      <xdr:spPr>
        <a:xfrm flipV="1">
          <a:off x="3225800" y="1032618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169273</xdr:rowOff>
    </xdr:from>
    <xdr:to>
      <xdr:col>15</xdr:col>
      <xdr:colOff>82550</xdr:colOff>
      <xdr:row>60</xdr:row>
      <xdr:rowOff>73660</xdr:rowOff>
    </xdr:to>
    <xdr:cxnSp macro="">
      <xdr:nvCxnSpPr>
        <xdr:cNvPr id="140" name="直線コネクタ 139"/>
        <xdr:cNvCxnSpPr/>
      </xdr:nvCxnSpPr>
      <xdr:spPr>
        <a:xfrm>
          <a:off x="2336800" y="10284823"/>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79647</xdr:rowOff>
    </xdr:from>
    <xdr:to>
      <xdr:col>11</xdr:col>
      <xdr:colOff>31750</xdr:colOff>
      <xdr:row>59</xdr:row>
      <xdr:rowOff>169273</xdr:rowOff>
    </xdr:to>
    <xdr:cxnSp macro="">
      <xdr:nvCxnSpPr>
        <xdr:cNvPr id="143" name="直線コネクタ 142"/>
        <xdr:cNvCxnSpPr/>
      </xdr:nvCxnSpPr>
      <xdr:spPr>
        <a:xfrm>
          <a:off x="1447800" y="10195197"/>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160037</xdr:rowOff>
    </xdr:from>
    <xdr:ext cx="762000" cy="259045"/>
    <xdr:sp macro="" textlink="">
      <xdr:nvSpPr>
        <xdr:cNvPr id="147" name="テキスト ボックス 146"/>
        <xdr:cNvSpPr txBox="1"/>
      </xdr:nvSpPr>
      <xdr:spPr>
        <a:xfrm>
          <a:off x="1066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102144</xdr:rowOff>
    </xdr:from>
    <xdr:to>
      <xdr:col>23</xdr:col>
      <xdr:colOff>184150</xdr:colOff>
      <xdr:row>61</xdr:row>
      <xdr:rowOff>32294</xdr:rowOff>
    </xdr:to>
    <xdr:sp macro="" textlink="">
      <xdr:nvSpPr>
        <xdr:cNvPr id="153" name="楕円 152"/>
        <xdr:cNvSpPr/>
      </xdr:nvSpPr>
      <xdr:spPr>
        <a:xfrm>
          <a:off x="49022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74221</xdr:rowOff>
    </xdr:from>
    <xdr:ext cx="762000" cy="259045"/>
    <xdr:sp macro="" textlink="">
      <xdr:nvSpPr>
        <xdr:cNvPr id="154" name="財政構造の弾力性該当値テキスト"/>
        <xdr:cNvSpPr txBox="1"/>
      </xdr:nvSpPr>
      <xdr:spPr>
        <a:xfrm>
          <a:off x="5041900" y="1036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159838</xdr:rowOff>
    </xdr:from>
    <xdr:to>
      <xdr:col>19</xdr:col>
      <xdr:colOff>184150</xdr:colOff>
      <xdr:row>60</xdr:row>
      <xdr:rowOff>89988</xdr:rowOff>
    </xdr:to>
    <xdr:sp macro="" textlink="">
      <xdr:nvSpPr>
        <xdr:cNvPr id="155" name="楕円 154"/>
        <xdr:cNvSpPr/>
      </xdr:nvSpPr>
      <xdr:spPr>
        <a:xfrm>
          <a:off x="4064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100165</xdr:rowOff>
    </xdr:from>
    <xdr:ext cx="736600" cy="259045"/>
    <xdr:sp macro="" textlink="">
      <xdr:nvSpPr>
        <xdr:cNvPr id="156" name="テキスト ボックス 155"/>
        <xdr:cNvSpPr txBox="1"/>
      </xdr:nvSpPr>
      <xdr:spPr>
        <a:xfrm>
          <a:off x="3733800" y="10044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22860</xdr:rowOff>
    </xdr:from>
    <xdr:to>
      <xdr:col>15</xdr:col>
      <xdr:colOff>133350</xdr:colOff>
      <xdr:row>60</xdr:row>
      <xdr:rowOff>124460</xdr:rowOff>
    </xdr:to>
    <xdr:sp macro="" textlink="">
      <xdr:nvSpPr>
        <xdr:cNvPr id="157" name="楕円 156"/>
        <xdr:cNvSpPr/>
      </xdr:nvSpPr>
      <xdr:spPr>
        <a:xfrm>
          <a:off x="3175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109237</xdr:rowOff>
    </xdr:from>
    <xdr:ext cx="762000" cy="259045"/>
    <xdr:sp macro="" textlink="">
      <xdr:nvSpPr>
        <xdr:cNvPr id="158" name="テキスト ボックス 157"/>
        <xdr:cNvSpPr txBox="1"/>
      </xdr:nvSpPr>
      <xdr:spPr>
        <a:xfrm>
          <a:off x="2844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118473</xdr:rowOff>
    </xdr:from>
    <xdr:to>
      <xdr:col>11</xdr:col>
      <xdr:colOff>82550</xdr:colOff>
      <xdr:row>60</xdr:row>
      <xdr:rowOff>48623</xdr:rowOff>
    </xdr:to>
    <xdr:sp macro="" textlink="">
      <xdr:nvSpPr>
        <xdr:cNvPr id="159" name="楕円 158"/>
        <xdr:cNvSpPr/>
      </xdr:nvSpPr>
      <xdr:spPr>
        <a:xfrm>
          <a:off x="2286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58800</xdr:rowOff>
    </xdr:from>
    <xdr:ext cx="762000" cy="259045"/>
    <xdr:sp macro="" textlink="">
      <xdr:nvSpPr>
        <xdr:cNvPr id="160" name="テキスト ボックス 159"/>
        <xdr:cNvSpPr txBox="1"/>
      </xdr:nvSpPr>
      <xdr:spPr>
        <a:xfrm>
          <a:off x="1955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28847</xdr:rowOff>
    </xdr:from>
    <xdr:to>
      <xdr:col>7</xdr:col>
      <xdr:colOff>31750</xdr:colOff>
      <xdr:row>59</xdr:row>
      <xdr:rowOff>130447</xdr:rowOff>
    </xdr:to>
    <xdr:sp macro="" textlink="">
      <xdr:nvSpPr>
        <xdr:cNvPr id="161" name="楕円 160"/>
        <xdr:cNvSpPr/>
      </xdr:nvSpPr>
      <xdr:spPr>
        <a:xfrm>
          <a:off x="13970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140624</xdr:rowOff>
    </xdr:from>
    <xdr:ext cx="762000" cy="259045"/>
    <xdr:sp macro="" textlink="">
      <xdr:nvSpPr>
        <xdr:cNvPr id="162" name="テキスト ボックス 161"/>
        <xdr:cNvSpPr txBox="1"/>
      </xdr:nvSpPr>
      <xdr:spPr>
        <a:xfrm>
          <a:off x="1066800" y="991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[133,370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集中改革プラン等の実施により人件費の抑制を図ってきたこと及び物件費の抑制に努めてきたことにより、全国平均を下回る額となっている。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人件費については、大幅な削減は難しく、電算システム保守委託料などの民間委託業務の増加により物件費等は増加傾向にあるため適正な管理を行い健全な財政運営に努める。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10432</xdr:rowOff>
    </xdr:from>
    <xdr:to>
      <xdr:col>23</xdr:col>
      <xdr:colOff>133350</xdr:colOff>
      <xdr:row>81</xdr:row>
      <xdr:rowOff>47420</xdr:rowOff>
    </xdr:to>
    <xdr:cxnSp macro="">
      <xdr:nvCxnSpPr>
        <xdr:cNvPr id="197" name="直線コネクタ 196"/>
        <xdr:cNvCxnSpPr/>
      </xdr:nvCxnSpPr>
      <xdr:spPr>
        <a:xfrm>
          <a:off x="4114800" y="13897882"/>
          <a:ext cx="838200" cy="3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10432</xdr:rowOff>
    </xdr:from>
    <xdr:to>
      <xdr:col>19</xdr:col>
      <xdr:colOff>133350</xdr:colOff>
      <xdr:row>81</xdr:row>
      <xdr:rowOff>14357</xdr:rowOff>
    </xdr:to>
    <xdr:cxnSp macro="">
      <xdr:nvCxnSpPr>
        <xdr:cNvPr id="200" name="直線コネクタ 199"/>
        <xdr:cNvCxnSpPr/>
      </xdr:nvCxnSpPr>
      <xdr:spPr>
        <a:xfrm flipV="1">
          <a:off x="3225800" y="13897882"/>
          <a:ext cx="889000"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161967</xdr:rowOff>
    </xdr:from>
    <xdr:to>
      <xdr:col>15</xdr:col>
      <xdr:colOff>82550</xdr:colOff>
      <xdr:row>81</xdr:row>
      <xdr:rowOff>14357</xdr:rowOff>
    </xdr:to>
    <xdr:cxnSp macro="">
      <xdr:nvCxnSpPr>
        <xdr:cNvPr id="203" name="直線コネクタ 202"/>
        <xdr:cNvCxnSpPr/>
      </xdr:nvCxnSpPr>
      <xdr:spPr>
        <a:xfrm>
          <a:off x="2336800" y="13877967"/>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161770</xdr:rowOff>
    </xdr:from>
    <xdr:to>
      <xdr:col>11</xdr:col>
      <xdr:colOff>31750</xdr:colOff>
      <xdr:row>80</xdr:row>
      <xdr:rowOff>161967</xdr:rowOff>
    </xdr:to>
    <xdr:cxnSp macro="">
      <xdr:nvCxnSpPr>
        <xdr:cNvPr id="206" name="直線コネクタ 205"/>
        <xdr:cNvCxnSpPr/>
      </xdr:nvCxnSpPr>
      <xdr:spPr>
        <a:xfrm>
          <a:off x="1447800" y="13877770"/>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6869</xdr:rowOff>
    </xdr:from>
    <xdr:ext cx="762000" cy="259045"/>
    <xdr:sp macro="" textlink="">
      <xdr:nvSpPr>
        <xdr:cNvPr id="210" name="テキスト ボックス 209"/>
        <xdr:cNvSpPr txBox="1"/>
      </xdr:nvSpPr>
      <xdr:spPr>
        <a:xfrm>
          <a:off x="1066800" y="1406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168070</xdr:rowOff>
    </xdr:from>
    <xdr:to>
      <xdr:col>23</xdr:col>
      <xdr:colOff>184150</xdr:colOff>
      <xdr:row>81</xdr:row>
      <xdr:rowOff>98220</xdr:rowOff>
    </xdr:to>
    <xdr:sp macro="" textlink="">
      <xdr:nvSpPr>
        <xdr:cNvPr id="216" name="楕円 215"/>
        <xdr:cNvSpPr/>
      </xdr:nvSpPr>
      <xdr:spPr>
        <a:xfrm>
          <a:off x="4902200" y="1388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13147</xdr:rowOff>
    </xdr:from>
    <xdr:ext cx="762000" cy="259045"/>
    <xdr:sp macro="" textlink="">
      <xdr:nvSpPr>
        <xdr:cNvPr id="217" name="人件費・物件費等の状況該当値テキスト"/>
        <xdr:cNvSpPr txBox="1"/>
      </xdr:nvSpPr>
      <xdr:spPr>
        <a:xfrm>
          <a:off x="5041900" y="1372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131082</xdr:rowOff>
    </xdr:from>
    <xdr:to>
      <xdr:col>19</xdr:col>
      <xdr:colOff>184150</xdr:colOff>
      <xdr:row>81</xdr:row>
      <xdr:rowOff>61232</xdr:rowOff>
    </xdr:to>
    <xdr:sp macro="" textlink="">
      <xdr:nvSpPr>
        <xdr:cNvPr id="218" name="楕円 217"/>
        <xdr:cNvSpPr/>
      </xdr:nvSpPr>
      <xdr:spPr>
        <a:xfrm>
          <a:off x="4064000" y="1384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71409</xdr:rowOff>
    </xdr:from>
    <xdr:ext cx="736600" cy="259045"/>
    <xdr:sp macro="" textlink="">
      <xdr:nvSpPr>
        <xdr:cNvPr id="219" name="テキスト ボックス 218"/>
        <xdr:cNvSpPr txBox="1"/>
      </xdr:nvSpPr>
      <xdr:spPr>
        <a:xfrm>
          <a:off x="3733800" y="13615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135007</xdr:rowOff>
    </xdr:from>
    <xdr:to>
      <xdr:col>15</xdr:col>
      <xdr:colOff>133350</xdr:colOff>
      <xdr:row>81</xdr:row>
      <xdr:rowOff>65157</xdr:rowOff>
    </xdr:to>
    <xdr:sp macro="" textlink="">
      <xdr:nvSpPr>
        <xdr:cNvPr id="220" name="楕円 219"/>
        <xdr:cNvSpPr/>
      </xdr:nvSpPr>
      <xdr:spPr>
        <a:xfrm>
          <a:off x="3175000" y="1385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75334</xdr:rowOff>
    </xdr:from>
    <xdr:ext cx="762000" cy="259045"/>
    <xdr:sp macro="" textlink="">
      <xdr:nvSpPr>
        <xdr:cNvPr id="221" name="テキスト ボックス 220"/>
        <xdr:cNvSpPr txBox="1"/>
      </xdr:nvSpPr>
      <xdr:spPr>
        <a:xfrm>
          <a:off x="2844800" y="1361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111167</xdr:rowOff>
    </xdr:from>
    <xdr:to>
      <xdr:col>11</xdr:col>
      <xdr:colOff>82550</xdr:colOff>
      <xdr:row>81</xdr:row>
      <xdr:rowOff>41317</xdr:rowOff>
    </xdr:to>
    <xdr:sp macro="" textlink="">
      <xdr:nvSpPr>
        <xdr:cNvPr id="222" name="楕円 221"/>
        <xdr:cNvSpPr/>
      </xdr:nvSpPr>
      <xdr:spPr>
        <a:xfrm>
          <a:off x="2286000" y="1382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51494</xdr:rowOff>
    </xdr:from>
    <xdr:ext cx="762000" cy="259045"/>
    <xdr:sp macro="" textlink="">
      <xdr:nvSpPr>
        <xdr:cNvPr id="223" name="テキスト ボックス 222"/>
        <xdr:cNvSpPr txBox="1"/>
      </xdr:nvSpPr>
      <xdr:spPr>
        <a:xfrm>
          <a:off x="1955800" y="13596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110970</xdr:rowOff>
    </xdr:from>
    <xdr:to>
      <xdr:col>7</xdr:col>
      <xdr:colOff>31750</xdr:colOff>
      <xdr:row>81</xdr:row>
      <xdr:rowOff>41120</xdr:rowOff>
    </xdr:to>
    <xdr:sp macro="" textlink="">
      <xdr:nvSpPr>
        <xdr:cNvPr id="224" name="楕円 223"/>
        <xdr:cNvSpPr/>
      </xdr:nvSpPr>
      <xdr:spPr>
        <a:xfrm>
          <a:off x="1397000" y="1382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51297</xdr:rowOff>
    </xdr:from>
    <xdr:ext cx="762000" cy="259045"/>
    <xdr:sp macro="" textlink="">
      <xdr:nvSpPr>
        <xdr:cNvPr id="225" name="テキスト ボックス 224"/>
        <xdr:cNvSpPr txBox="1"/>
      </xdr:nvSpPr>
      <xdr:spPr>
        <a:xfrm>
          <a:off x="1066800" y="1359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国に準拠した給与制度の適正な実施により、全国市平均を下回り類似団体平均とほぼ同じ指数であるが、国家公務員の給与改定特例法による措置のため平成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年度は指数が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を超えることとなった。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年度以前と同程度の指数となり、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年度は類似団体平均を若干下回ることとなっているが、今後も引き続き給与の適正化に努める。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125589</xdr:rowOff>
    </xdr:from>
    <xdr:to>
      <xdr:col>81</xdr:col>
      <xdr:colOff>44450</xdr:colOff>
      <xdr:row>85</xdr:row>
      <xdr:rowOff>165805</xdr:rowOff>
    </xdr:to>
    <xdr:cxnSp macro="">
      <xdr:nvCxnSpPr>
        <xdr:cNvPr id="259" name="直線コネクタ 258"/>
        <xdr:cNvCxnSpPr/>
      </xdr:nvCxnSpPr>
      <xdr:spPr>
        <a:xfrm flipV="1">
          <a:off x="16179800" y="1469883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60"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165805</xdr:rowOff>
    </xdr:from>
    <xdr:to>
      <xdr:col>77</xdr:col>
      <xdr:colOff>44450</xdr:colOff>
      <xdr:row>86</xdr:row>
      <xdr:rowOff>7761</xdr:rowOff>
    </xdr:to>
    <xdr:cxnSp macro="">
      <xdr:nvCxnSpPr>
        <xdr:cNvPr id="262" name="直線コネクタ 261"/>
        <xdr:cNvCxnSpPr/>
      </xdr:nvCxnSpPr>
      <xdr:spPr>
        <a:xfrm flipV="1">
          <a:off x="15290800" y="1473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4" name="テキスト ボックス 263"/>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7761</xdr:rowOff>
    </xdr:from>
    <xdr:to>
      <xdr:col>72</xdr:col>
      <xdr:colOff>203200</xdr:colOff>
      <xdr:row>86</xdr:row>
      <xdr:rowOff>21166</xdr:rowOff>
    </xdr:to>
    <xdr:cxnSp macro="">
      <xdr:nvCxnSpPr>
        <xdr:cNvPr id="265" name="直線コネクタ 264"/>
        <xdr:cNvCxnSpPr/>
      </xdr:nvCxnSpPr>
      <xdr:spPr>
        <a:xfrm flipV="1">
          <a:off x="14401800" y="147524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7" name="テキスト ボックス 266"/>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115005</xdr:rowOff>
    </xdr:to>
    <xdr:cxnSp macro="">
      <xdr:nvCxnSpPr>
        <xdr:cNvPr id="268" name="直線コネクタ 267"/>
        <xdr:cNvCxnSpPr/>
      </xdr:nvCxnSpPr>
      <xdr:spPr>
        <a:xfrm flipV="1">
          <a:off x="13512800" y="14765866"/>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78" name="楕円 277"/>
        <xdr:cNvSpPr/>
      </xdr:nvSpPr>
      <xdr:spPr>
        <a:xfrm>
          <a:off x="169672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91316</xdr:rowOff>
    </xdr:from>
    <xdr:ext cx="762000" cy="259045"/>
    <xdr:sp macro="" textlink="">
      <xdr:nvSpPr>
        <xdr:cNvPr id="279" name="給与水準   （国との比較）該当値テキスト"/>
        <xdr:cNvSpPr txBox="1"/>
      </xdr:nvSpPr>
      <xdr:spPr>
        <a:xfrm>
          <a:off x="171069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115005</xdr:rowOff>
    </xdr:from>
    <xdr:to>
      <xdr:col>77</xdr:col>
      <xdr:colOff>95250</xdr:colOff>
      <xdr:row>86</xdr:row>
      <xdr:rowOff>45155</xdr:rowOff>
    </xdr:to>
    <xdr:sp macro="" textlink="">
      <xdr:nvSpPr>
        <xdr:cNvPr id="280" name="楕円 279"/>
        <xdr:cNvSpPr/>
      </xdr:nvSpPr>
      <xdr:spPr>
        <a:xfrm>
          <a:off x="16129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55332</xdr:rowOff>
    </xdr:from>
    <xdr:ext cx="736600" cy="259045"/>
    <xdr:sp macro="" textlink="">
      <xdr:nvSpPr>
        <xdr:cNvPr id="281" name="テキスト ボックス 280"/>
        <xdr:cNvSpPr txBox="1"/>
      </xdr:nvSpPr>
      <xdr:spPr>
        <a:xfrm>
          <a:off x="15798800" y="1445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128411</xdr:rowOff>
    </xdr:from>
    <xdr:to>
      <xdr:col>73</xdr:col>
      <xdr:colOff>44450</xdr:colOff>
      <xdr:row>86</xdr:row>
      <xdr:rowOff>58561</xdr:rowOff>
    </xdr:to>
    <xdr:sp macro="" textlink="">
      <xdr:nvSpPr>
        <xdr:cNvPr id="282" name="楕円 281"/>
        <xdr:cNvSpPr/>
      </xdr:nvSpPr>
      <xdr:spPr>
        <a:xfrm>
          <a:off x="15240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68738</xdr:rowOff>
    </xdr:from>
    <xdr:ext cx="762000" cy="259045"/>
    <xdr:sp macro="" textlink="">
      <xdr:nvSpPr>
        <xdr:cNvPr id="283" name="テキスト ボックス 282"/>
        <xdr:cNvSpPr txBox="1"/>
      </xdr:nvSpPr>
      <xdr:spPr>
        <a:xfrm>
          <a:off x="14909800" y="1447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4" name="楕円 283"/>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85" name="テキスト ボックス 284"/>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86" name="楕円 285"/>
        <xdr:cNvSpPr/>
      </xdr:nvSpPr>
      <xdr:spPr>
        <a:xfrm>
          <a:off x="13462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150582</xdr:rowOff>
    </xdr:from>
    <xdr:ext cx="762000" cy="259045"/>
    <xdr:sp macro="" textlink="">
      <xdr:nvSpPr>
        <xdr:cNvPr id="287" name="テキスト ボックス 286"/>
        <xdr:cNvSpPr txBox="1"/>
      </xdr:nvSpPr>
      <xdr:spPr>
        <a:xfrm>
          <a:off x="13131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集中改革プランに基づき、退職不補充や民間委託の推進、課の統合等により職員数を着実に減少し、類似団体平均を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1.71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人下回る職員数となっている。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引き続き定員適正化計画に基づく事務事業の見直しによる機構改革や保育所民営化等の民間委託を引き続き検討し、職員数の適正管理に努める。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99846</xdr:rowOff>
    </xdr:from>
    <xdr:to>
      <xdr:col>81</xdr:col>
      <xdr:colOff>44450</xdr:colOff>
      <xdr:row>61</xdr:row>
      <xdr:rowOff>103294</xdr:rowOff>
    </xdr:to>
    <xdr:cxnSp macro="">
      <xdr:nvCxnSpPr>
        <xdr:cNvPr id="324" name="直線コネクタ 323"/>
        <xdr:cNvCxnSpPr/>
      </xdr:nvCxnSpPr>
      <xdr:spPr>
        <a:xfrm>
          <a:off x="16179800" y="10558296"/>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80312</xdr:rowOff>
    </xdr:from>
    <xdr:to>
      <xdr:col>77</xdr:col>
      <xdr:colOff>44450</xdr:colOff>
      <xdr:row>61</xdr:row>
      <xdr:rowOff>99846</xdr:rowOff>
    </xdr:to>
    <xdr:cxnSp macro="">
      <xdr:nvCxnSpPr>
        <xdr:cNvPr id="327" name="直線コネクタ 326"/>
        <xdr:cNvCxnSpPr/>
      </xdr:nvCxnSpPr>
      <xdr:spPr>
        <a:xfrm>
          <a:off x="15290800" y="10538762"/>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67673</xdr:rowOff>
    </xdr:from>
    <xdr:to>
      <xdr:col>72</xdr:col>
      <xdr:colOff>203200</xdr:colOff>
      <xdr:row>61</xdr:row>
      <xdr:rowOff>80312</xdr:rowOff>
    </xdr:to>
    <xdr:cxnSp macro="">
      <xdr:nvCxnSpPr>
        <xdr:cNvPr id="330" name="直線コネクタ 329"/>
        <xdr:cNvCxnSpPr/>
      </xdr:nvCxnSpPr>
      <xdr:spPr>
        <a:xfrm>
          <a:off x="14401800" y="10526123"/>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43543</xdr:rowOff>
    </xdr:from>
    <xdr:to>
      <xdr:col>68</xdr:col>
      <xdr:colOff>152400</xdr:colOff>
      <xdr:row>61</xdr:row>
      <xdr:rowOff>67673</xdr:rowOff>
    </xdr:to>
    <xdr:cxnSp macro="">
      <xdr:nvCxnSpPr>
        <xdr:cNvPr id="333" name="直線コネクタ 332"/>
        <xdr:cNvCxnSpPr/>
      </xdr:nvCxnSpPr>
      <xdr:spPr>
        <a:xfrm>
          <a:off x="13512800" y="1050199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121393</xdr:rowOff>
    </xdr:from>
    <xdr:ext cx="762000" cy="259045"/>
    <xdr:sp macro="" textlink="">
      <xdr:nvSpPr>
        <xdr:cNvPr id="337" name="テキスト ボックス 336"/>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52494</xdr:rowOff>
    </xdr:from>
    <xdr:to>
      <xdr:col>81</xdr:col>
      <xdr:colOff>95250</xdr:colOff>
      <xdr:row>61</xdr:row>
      <xdr:rowOff>154094</xdr:rowOff>
    </xdr:to>
    <xdr:sp macro="" textlink="">
      <xdr:nvSpPr>
        <xdr:cNvPr id="343" name="楕円 342"/>
        <xdr:cNvSpPr/>
      </xdr:nvSpPr>
      <xdr:spPr>
        <a:xfrm>
          <a:off x="169672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69021</xdr:rowOff>
    </xdr:from>
    <xdr:ext cx="762000" cy="259045"/>
    <xdr:sp macro="" textlink="">
      <xdr:nvSpPr>
        <xdr:cNvPr id="344" name="定員管理の状況該当値テキスト"/>
        <xdr:cNvSpPr txBox="1"/>
      </xdr:nvSpPr>
      <xdr:spPr>
        <a:xfrm>
          <a:off x="17106900" y="1035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49046</xdr:rowOff>
    </xdr:from>
    <xdr:to>
      <xdr:col>77</xdr:col>
      <xdr:colOff>95250</xdr:colOff>
      <xdr:row>61</xdr:row>
      <xdr:rowOff>150646</xdr:rowOff>
    </xdr:to>
    <xdr:sp macro="" textlink="">
      <xdr:nvSpPr>
        <xdr:cNvPr id="345" name="楕円 344"/>
        <xdr:cNvSpPr/>
      </xdr:nvSpPr>
      <xdr:spPr>
        <a:xfrm>
          <a:off x="16129000" y="105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160823</xdr:rowOff>
    </xdr:from>
    <xdr:ext cx="736600" cy="259045"/>
    <xdr:sp macro="" textlink="">
      <xdr:nvSpPr>
        <xdr:cNvPr id="346" name="テキスト ボックス 345"/>
        <xdr:cNvSpPr txBox="1"/>
      </xdr:nvSpPr>
      <xdr:spPr>
        <a:xfrm>
          <a:off x="15798800" y="10276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29512</xdr:rowOff>
    </xdr:from>
    <xdr:to>
      <xdr:col>73</xdr:col>
      <xdr:colOff>44450</xdr:colOff>
      <xdr:row>61</xdr:row>
      <xdr:rowOff>131112</xdr:rowOff>
    </xdr:to>
    <xdr:sp macro="" textlink="">
      <xdr:nvSpPr>
        <xdr:cNvPr id="347" name="楕円 346"/>
        <xdr:cNvSpPr/>
      </xdr:nvSpPr>
      <xdr:spPr>
        <a:xfrm>
          <a:off x="15240000" y="1048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141289</xdr:rowOff>
    </xdr:from>
    <xdr:ext cx="762000" cy="259045"/>
    <xdr:sp macro="" textlink="">
      <xdr:nvSpPr>
        <xdr:cNvPr id="348" name="テキスト ボックス 347"/>
        <xdr:cNvSpPr txBox="1"/>
      </xdr:nvSpPr>
      <xdr:spPr>
        <a:xfrm>
          <a:off x="14909800" y="1025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16873</xdr:rowOff>
    </xdr:from>
    <xdr:to>
      <xdr:col>68</xdr:col>
      <xdr:colOff>203200</xdr:colOff>
      <xdr:row>61</xdr:row>
      <xdr:rowOff>118473</xdr:rowOff>
    </xdr:to>
    <xdr:sp macro="" textlink="">
      <xdr:nvSpPr>
        <xdr:cNvPr id="349" name="楕円 348"/>
        <xdr:cNvSpPr/>
      </xdr:nvSpPr>
      <xdr:spPr>
        <a:xfrm>
          <a:off x="14351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128650</xdr:rowOff>
    </xdr:from>
    <xdr:ext cx="762000" cy="259045"/>
    <xdr:sp macro="" textlink="">
      <xdr:nvSpPr>
        <xdr:cNvPr id="350" name="テキスト ボックス 349"/>
        <xdr:cNvSpPr txBox="1"/>
      </xdr:nvSpPr>
      <xdr:spPr>
        <a:xfrm>
          <a:off x="14020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164193</xdr:rowOff>
    </xdr:from>
    <xdr:to>
      <xdr:col>64</xdr:col>
      <xdr:colOff>152400</xdr:colOff>
      <xdr:row>61</xdr:row>
      <xdr:rowOff>94343</xdr:rowOff>
    </xdr:to>
    <xdr:sp macro="" textlink="">
      <xdr:nvSpPr>
        <xdr:cNvPr id="351" name="楕円 350"/>
        <xdr:cNvSpPr/>
      </xdr:nvSpPr>
      <xdr:spPr>
        <a:xfrm>
          <a:off x="13462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104520</xdr:rowOff>
    </xdr:from>
    <xdr:ext cx="762000" cy="259045"/>
    <xdr:sp macro="" textlink="">
      <xdr:nvSpPr>
        <xdr:cNvPr id="352" name="テキスト ボックス 351"/>
        <xdr:cNvSpPr txBox="1"/>
      </xdr:nvSpPr>
      <xdr:spPr>
        <a:xfrm>
          <a:off x="13131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年度から策定している公債費負担適正化計画に基づく市債発行の抑制や、平成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年度までに実施した公的資金補償金免除繰上償還に減債基金を充当し、借換債を抑制したこと等により公債費は減少し、平成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まで減少した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が、近年の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土地区画整理事業や都市再生整備事業等</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の実施により令和元年度は下げ止まったところであり、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公債費の適正管理がこれまで以上に必要となる。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今後も公債費負担適正化計画に基づく計画的な事業の実施により、公債費負担の健全化に努める。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153247</xdr:rowOff>
    </xdr:from>
    <xdr:to>
      <xdr:col>81</xdr:col>
      <xdr:colOff>44450</xdr:colOff>
      <xdr:row>36</xdr:row>
      <xdr:rowOff>153247</xdr:rowOff>
    </xdr:to>
    <xdr:cxnSp macro="">
      <xdr:nvCxnSpPr>
        <xdr:cNvPr id="386" name="直線コネクタ 385"/>
        <xdr:cNvCxnSpPr/>
      </xdr:nvCxnSpPr>
      <xdr:spPr>
        <a:xfrm>
          <a:off x="16179800" y="632544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153247</xdr:rowOff>
    </xdr:from>
    <xdr:to>
      <xdr:col>77</xdr:col>
      <xdr:colOff>44450</xdr:colOff>
      <xdr:row>36</xdr:row>
      <xdr:rowOff>157268</xdr:rowOff>
    </xdr:to>
    <xdr:cxnSp macro="">
      <xdr:nvCxnSpPr>
        <xdr:cNvPr id="389" name="直線コネクタ 388"/>
        <xdr:cNvCxnSpPr/>
      </xdr:nvCxnSpPr>
      <xdr:spPr>
        <a:xfrm flipV="1">
          <a:off x="15290800" y="632544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157268</xdr:rowOff>
    </xdr:from>
    <xdr:to>
      <xdr:col>72</xdr:col>
      <xdr:colOff>203200</xdr:colOff>
      <xdr:row>36</xdr:row>
      <xdr:rowOff>171344</xdr:rowOff>
    </xdr:to>
    <xdr:cxnSp macro="">
      <xdr:nvCxnSpPr>
        <xdr:cNvPr id="392" name="直線コネクタ 391"/>
        <xdr:cNvCxnSpPr/>
      </xdr:nvCxnSpPr>
      <xdr:spPr>
        <a:xfrm flipV="1">
          <a:off x="14401800" y="6329468"/>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171344</xdr:rowOff>
    </xdr:from>
    <xdr:to>
      <xdr:col>68</xdr:col>
      <xdr:colOff>152400</xdr:colOff>
      <xdr:row>37</xdr:row>
      <xdr:rowOff>38100</xdr:rowOff>
    </xdr:to>
    <xdr:cxnSp macro="">
      <xdr:nvCxnSpPr>
        <xdr:cNvPr id="395" name="直線コネクタ 394"/>
        <xdr:cNvCxnSpPr/>
      </xdr:nvCxnSpPr>
      <xdr:spPr>
        <a:xfrm flipV="1">
          <a:off x="13512800" y="6343544"/>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102447</xdr:rowOff>
    </xdr:from>
    <xdr:to>
      <xdr:col>81</xdr:col>
      <xdr:colOff>95250</xdr:colOff>
      <xdr:row>37</xdr:row>
      <xdr:rowOff>32597</xdr:rowOff>
    </xdr:to>
    <xdr:sp macro="" textlink="">
      <xdr:nvSpPr>
        <xdr:cNvPr id="405" name="楕円 404"/>
        <xdr:cNvSpPr/>
      </xdr:nvSpPr>
      <xdr:spPr>
        <a:xfrm>
          <a:off x="169672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118974</xdr:rowOff>
    </xdr:from>
    <xdr:ext cx="762000" cy="259045"/>
    <xdr:sp macro="" textlink="">
      <xdr:nvSpPr>
        <xdr:cNvPr id="406" name="公債費負担の状況該当値テキスト"/>
        <xdr:cNvSpPr txBox="1"/>
      </xdr:nvSpPr>
      <xdr:spPr>
        <a:xfrm>
          <a:off x="17106900" y="6119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102447</xdr:rowOff>
    </xdr:from>
    <xdr:to>
      <xdr:col>77</xdr:col>
      <xdr:colOff>95250</xdr:colOff>
      <xdr:row>37</xdr:row>
      <xdr:rowOff>32597</xdr:rowOff>
    </xdr:to>
    <xdr:sp macro="" textlink="">
      <xdr:nvSpPr>
        <xdr:cNvPr id="407" name="楕円 406"/>
        <xdr:cNvSpPr/>
      </xdr:nvSpPr>
      <xdr:spPr>
        <a:xfrm>
          <a:off x="16129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42774</xdr:rowOff>
    </xdr:from>
    <xdr:ext cx="736600" cy="259045"/>
    <xdr:sp macro="" textlink="">
      <xdr:nvSpPr>
        <xdr:cNvPr id="408" name="テキスト ボックス 407"/>
        <xdr:cNvSpPr txBox="1"/>
      </xdr:nvSpPr>
      <xdr:spPr>
        <a:xfrm>
          <a:off x="15798800" y="6043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106468</xdr:rowOff>
    </xdr:from>
    <xdr:to>
      <xdr:col>73</xdr:col>
      <xdr:colOff>44450</xdr:colOff>
      <xdr:row>37</xdr:row>
      <xdr:rowOff>36618</xdr:rowOff>
    </xdr:to>
    <xdr:sp macro="" textlink="">
      <xdr:nvSpPr>
        <xdr:cNvPr id="409" name="楕円 408"/>
        <xdr:cNvSpPr/>
      </xdr:nvSpPr>
      <xdr:spPr>
        <a:xfrm>
          <a:off x="152400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46795</xdr:rowOff>
    </xdr:from>
    <xdr:ext cx="762000" cy="259045"/>
    <xdr:sp macro="" textlink="">
      <xdr:nvSpPr>
        <xdr:cNvPr id="410" name="テキスト ボックス 409"/>
        <xdr:cNvSpPr txBox="1"/>
      </xdr:nvSpPr>
      <xdr:spPr>
        <a:xfrm>
          <a:off x="14909800" y="604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120544</xdr:rowOff>
    </xdr:from>
    <xdr:to>
      <xdr:col>68</xdr:col>
      <xdr:colOff>203200</xdr:colOff>
      <xdr:row>37</xdr:row>
      <xdr:rowOff>50694</xdr:rowOff>
    </xdr:to>
    <xdr:sp macro="" textlink="">
      <xdr:nvSpPr>
        <xdr:cNvPr id="411" name="楕円 410"/>
        <xdr:cNvSpPr/>
      </xdr:nvSpPr>
      <xdr:spPr>
        <a:xfrm>
          <a:off x="14351000" y="629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60871</xdr:rowOff>
    </xdr:from>
    <xdr:ext cx="762000" cy="259045"/>
    <xdr:sp macro="" textlink="">
      <xdr:nvSpPr>
        <xdr:cNvPr id="412" name="テキスト ボックス 411"/>
        <xdr:cNvSpPr txBox="1"/>
      </xdr:nvSpPr>
      <xdr:spPr>
        <a:xfrm>
          <a:off x="14020800" y="606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413" name="楕円 412"/>
        <xdr:cNvSpPr/>
      </xdr:nvSpPr>
      <xdr:spPr>
        <a:xfrm>
          <a:off x="13462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414" name="テキスト ボックス 413"/>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ピーク時には約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340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億円あった地方債残高は平成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年度には約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175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億円まで減少したものの、南海トラフ地震への防災対策の実施等により地方債残高は増加し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198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億円となっている。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財政調整基金の増により比率は低下したが、都市再生整備事業等の大型事業に係る地方債残高の増が予想されることから、今後も引き続き公債費負担適正化計画に基づく中長期的な起債管理を行うとともに、基金の計画的な造成により将来負担の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32576</xdr:rowOff>
    </xdr:from>
    <xdr:to>
      <xdr:col>81</xdr:col>
      <xdr:colOff>44450</xdr:colOff>
      <xdr:row>15</xdr:row>
      <xdr:rowOff>43434</xdr:rowOff>
    </xdr:to>
    <xdr:cxnSp macro="">
      <xdr:nvCxnSpPr>
        <xdr:cNvPr id="448" name="直線コネクタ 447"/>
        <xdr:cNvCxnSpPr/>
      </xdr:nvCxnSpPr>
      <xdr:spPr>
        <a:xfrm flipV="1">
          <a:off x="16179800" y="2604326"/>
          <a:ext cx="8382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43434</xdr:rowOff>
    </xdr:from>
    <xdr:to>
      <xdr:col>77</xdr:col>
      <xdr:colOff>44450</xdr:colOff>
      <xdr:row>15</xdr:row>
      <xdr:rowOff>49064</xdr:rowOff>
    </xdr:to>
    <xdr:cxnSp macro="">
      <xdr:nvCxnSpPr>
        <xdr:cNvPr id="451" name="直線コネクタ 450"/>
        <xdr:cNvCxnSpPr/>
      </xdr:nvCxnSpPr>
      <xdr:spPr>
        <a:xfrm flipV="1">
          <a:off x="15290800" y="2615184"/>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49064</xdr:rowOff>
    </xdr:from>
    <xdr:to>
      <xdr:col>72</xdr:col>
      <xdr:colOff>203200</xdr:colOff>
      <xdr:row>15</xdr:row>
      <xdr:rowOff>49467</xdr:rowOff>
    </xdr:to>
    <xdr:cxnSp macro="">
      <xdr:nvCxnSpPr>
        <xdr:cNvPr id="454" name="直線コネクタ 453"/>
        <xdr:cNvCxnSpPr/>
      </xdr:nvCxnSpPr>
      <xdr:spPr>
        <a:xfrm flipV="1">
          <a:off x="14401800" y="2620814"/>
          <a:ext cx="8890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167428</xdr:rowOff>
    </xdr:from>
    <xdr:to>
      <xdr:col>68</xdr:col>
      <xdr:colOff>152400</xdr:colOff>
      <xdr:row>15</xdr:row>
      <xdr:rowOff>49467</xdr:rowOff>
    </xdr:to>
    <xdr:cxnSp macro="">
      <xdr:nvCxnSpPr>
        <xdr:cNvPr id="457" name="直線コネクタ 456"/>
        <xdr:cNvCxnSpPr/>
      </xdr:nvCxnSpPr>
      <xdr:spPr>
        <a:xfrm>
          <a:off x="13512800" y="2567728"/>
          <a:ext cx="889000" cy="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69761</xdr:rowOff>
    </xdr:from>
    <xdr:ext cx="762000" cy="259045"/>
    <xdr:sp macro="" textlink="">
      <xdr:nvSpPr>
        <xdr:cNvPr id="461" name="テキスト ボックス 460"/>
        <xdr:cNvSpPr txBox="1"/>
      </xdr:nvSpPr>
      <xdr:spPr>
        <a:xfrm>
          <a:off x="13131800" y="264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153226</xdr:rowOff>
    </xdr:from>
    <xdr:to>
      <xdr:col>81</xdr:col>
      <xdr:colOff>95250</xdr:colOff>
      <xdr:row>15</xdr:row>
      <xdr:rowOff>83376</xdr:rowOff>
    </xdr:to>
    <xdr:sp macro="" textlink="">
      <xdr:nvSpPr>
        <xdr:cNvPr id="467" name="楕円 466"/>
        <xdr:cNvSpPr/>
      </xdr:nvSpPr>
      <xdr:spPr>
        <a:xfrm>
          <a:off x="16967200" y="255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125303</xdr:rowOff>
    </xdr:from>
    <xdr:ext cx="762000" cy="259045"/>
    <xdr:sp macro="" textlink="">
      <xdr:nvSpPr>
        <xdr:cNvPr id="468" name="将来負担の状況該当値テキスト"/>
        <xdr:cNvSpPr txBox="1"/>
      </xdr:nvSpPr>
      <xdr:spPr>
        <a:xfrm>
          <a:off x="17106900" y="252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164084</xdr:rowOff>
    </xdr:from>
    <xdr:to>
      <xdr:col>77</xdr:col>
      <xdr:colOff>95250</xdr:colOff>
      <xdr:row>15</xdr:row>
      <xdr:rowOff>94234</xdr:rowOff>
    </xdr:to>
    <xdr:sp macro="" textlink="">
      <xdr:nvSpPr>
        <xdr:cNvPr id="469" name="楕円 468"/>
        <xdr:cNvSpPr/>
      </xdr:nvSpPr>
      <xdr:spPr>
        <a:xfrm>
          <a:off x="16129000" y="256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79011</xdr:rowOff>
    </xdr:from>
    <xdr:ext cx="736600" cy="259045"/>
    <xdr:sp macro="" textlink="">
      <xdr:nvSpPr>
        <xdr:cNvPr id="470" name="テキスト ボックス 469"/>
        <xdr:cNvSpPr txBox="1"/>
      </xdr:nvSpPr>
      <xdr:spPr>
        <a:xfrm>
          <a:off x="15798800" y="2650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169714</xdr:rowOff>
    </xdr:from>
    <xdr:to>
      <xdr:col>73</xdr:col>
      <xdr:colOff>44450</xdr:colOff>
      <xdr:row>15</xdr:row>
      <xdr:rowOff>99864</xdr:rowOff>
    </xdr:to>
    <xdr:sp macro="" textlink="">
      <xdr:nvSpPr>
        <xdr:cNvPr id="471" name="楕円 470"/>
        <xdr:cNvSpPr/>
      </xdr:nvSpPr>
      <xdr:spPr>
        <a:xfrm>
          <a:off x="15240000" y="257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84641</xdr:rowOff>
    </xdr:from>
    <xdr:ext cx="762000" cy="259045"/>
    <xdr:sp macro="" textlink="">
      <xdr:nvSpPr>
        <xdr:cNvPr id="472" name="テキスト ボックス 471"/>
        <xdr:cNvSpPr txBox="1"/>
      </xdr:nvSpPr>
      <xdr:spPr>
        <a:xfrm>
          <a:off x="14909800" y="265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170117</xdr:rowOff>
    </xdr:from>
    <xdr:to>
      <xdr:col>68</xdr:col>
      <xdr:colOff>203200</xdr:colOff>
      <xdr:row>15</xdr:row>
      <xdr:rowOff>100267</xdr:rowOff>
    </xdr:to>
    <xdr:sp macro="" textlink="">
      <xdr:nvSpPr>
        <xdr:cNvPr id="473" name="楕円 472"/>
        <xdr:cNvSpPr/>
      </xdr:nvSpPr>
      <xdr:spPr>
        <a:xfrm>
          <a:off x="14351000" y="257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85044</xdr:rowOff>
    </xdr:from>
    <xdr:ext cx="762000" cy="259045"/>
    <xdr:sp macro="" textlink="">
      <xdr:nvSpPr>
        <xdr:cNvPr id="474" name="テキスト ボックス 473"/>
        <xdr:cNvSpPr txBox="1"/>
      </xdr:nvSpPr>
      <xdr:spPr>
        <a:xfrm>
          <a:off x="14020800" y="2656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116628</xdr:rowOff>
    </xdr:from>
    <xdr:to>
      <xdr:col>64</xdr:col>
      <xdr:colOff>152400</xdr:colOff>
      <xdr:row>15</xdr:row>
      <xdr:rowOff>46778</xdr:rowOff>
    </xdr:to>
    <xdr:sp macro="" textlink="">
      <xdr:nvSpPr>
        <xdr:cNvPr id="475" name="楕円 474"/>
        <xdr:cNvSpPr/>
      </xdr:nvSpPr>
      <xdr:spPr>
        <a:xfrm>
          <a:off x="13462000" y="251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56955</xdr:rowOff>
    </xdr:from>
    <xdr:ext cx="762000" cy="259045"/>
    <xdr:sp macro="" textlink="">
      <xdr:nvSpPr>
        <xdr:cNvPr id="476" name="テキスト ボックス 475"/>
        <xdr:cNvSpPr txBox="1"/>
      </xdr:nvSpPr>
      <xdr:spPr>
        <a:xfrm>
          <a:off x="13131800" y="228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高知県南国市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47,247
46,903
125.30
22,558,731
21,878,045
360,150
11,304,919
19,837,574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年度から３年間の財政健全化計画、引続き平成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年度から中期財政収支ビジョンを策定するとともに、平成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年度には集中改革プランを策定し、職員数の削減と総人件費の圧縮に努めた結果、職員数は平成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名から削減された。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今後も上記計画や定員適正化計画による職員数の適正化等により、総人件費の抑制に努める。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88900</xdr:rowOff>
    </xdr:from>
    <xdr:to>
      <xdr:col>24</xdr:col>
      <xdr:colOff>25400</xdr:colOff>
      <xdr:row>38</xdr:row>
      <xdr:rowOff>88900</xdr:rowOff>
    </xdr:to>
    <xdr:cxnSp macro="">
      <xdr:nvCxnSpPr>
        <xdr:cNvPr id="66" name="直線コネクタ 65"/>
        <xdr:cNvCxnSpPr/>
      </xdr:nvCxnSpPr>
      <xdr:spPr>
        <a:xfrm>
          <a:off x="3987800" y="6604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168910</xdr:rowOff>
    </xdr:from>
    <xdr:to>
      <xdr:col>19</xdr:col>
      <xdr:colOff>187325</xdr:colOff>
      <xdr:row>38</xdr:row>
      <xdr:rowOff>88900</xdr:rowOff>
    </xdr:to>
    <xdr:cxnSp macro="">
      <xdr:nvCxnSpPr>
        <xdr:cNvPr id="69" name="直線コネクタ 68"/>
        <xdr:cNvCxnSpPr/>
      </xdr:nvCxnSpPr>
      <xdr:spPr>
        <a:xfrm>
          <a:off x="3098800" y="6512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146050</xdr:rowOff>
    </xdr:from>
    <xdr:to>
      <xdr:col>15</xdr:col>
      <xdr:colOff>98425</xdr:colOff>
      <xdr:row>37</xdr:row>
      <xdr:rowOff>168910</xdr:rowOff>
    </xdr:to>
    <xdr:cxnSp macro="">
      <xdr:nvCxnSpPr>
        <xdr:cNvPr id="72" name="直線コネクタ 71"/>
        <xdr:cNvCxnSpPr/>
      </xdr:nvCxnSpPr>
      <xdr:spPr>
        <a:xfrm>
          <a:off x="2209800" y="6489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146050</xdr:rowOff>
    </xdr:to>
    <xdr:cxnSp macro="">
      <xdr:nvCxnSpPr>
        <xdr:cNvPr id="75" name="直線コネクタ 74"/>
        <xdr:cNvCxnSpPr/>
      </xdr:nvCxnSpPr>
      <xdr:spPr>
        <a:xfrm>
          <a:off x="1320800" y="63220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38100</xdr:rowOff>
    </xdr:from>
    <xdr:to>
      <xdr:col>24</xdr:col>
      <xdr:colOff>76200</xdr:colOff>
      <xdr:row>38</xdr:row>
      <xdr:rowOff>139700</xdr:rowOff>
    </xdr:to>
    <xdr:sp macro="" textlink="">
      <xdr:nvSpPr>
        <xdr:cNvPr id="85" name="楕円 84"/>
        <xdr:cNvSpPr/>
      </xdr:nvSpPr>
      <xdr:spPr>
        <a:xfrm>
          <a:off x="4775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10177</xdr:rowOff>
    </xdr:from>
    <xdr:ext cx="762000" cy="259045"/>
    <xdr:sp macro="" textlink="">
      <xdr:nvSpPr>
        <xdr:cNvPr id="86" name="人件費該当値テキスト"/>
        <xdr:cNvSpPr txBox="1"/>
      </xdr:nvSpPr>
      <xdr:spPr>
        <a:xfrm>
          <a:off x="4914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38100</xdr:rowOff>
    </xdr:from>
    <xdr:to>
      <xdr:col>20</xdr:col>
      <xdr:colOff>38100</xdr:colOff>
      <xdr:row>38</xdr:row>
      <xdr:rowOff>139700</xdr:rowOff>
    </xdr:to>
    <xdr:sp macro="" textlink="">
      <xdr:nvSpPr>
        <xdr:cNvPr id="87" name="楕円 86"/>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124477</xdr:rowOff>
    </xdr:from>
    <xdr:ext cx="736600" cy="259045"/>
    <xdr:sp macro="" textlink="">
      <xdr:nvSpPr>
        <xdr:cNvPr id="88" name="テキスト ボックス 87"/>
        <xdr:cNvSpPr txBox="1"/>
      </xdr:nvSpPr>
      <xdr:spPr>
        <a:xfrm>
          <a:off x="3606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118110</xdr:rowOff>
    </xdr:from>
    <xdr:to>
      <xdr:col>15</xdr:col>
      <xdr:colOff>149225</xdr:colOff>
      <xdr:row>38</xdr:row>
      <xdr:rowOff>48260</xdr:rowOff>
    </xdr:to>
    <xdr:sp macro="" textlink="">
      <xdr:nvSpPr>
        <xdr:cNvPr id="89" name="楕円 88"/>
        <xdr:cNvSpPr/>
      </xdr:nvSpPr>
      <xdr:spPr>
        <a:xfrm>
          <a:off x="3048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33037</xdr:rowOff>
    </xdr:from>
    <xdr:ext cx="762000" cy="259045"/>
    <xdr:sp macro="" textlink="">
      <xdr:nvSpPr>
        <xdr:cNvPr id="90" name="テキスト ボックス 89"/>
        <xdr:cNvSpPr txBox="1"/>
      </xdr:nvSpPr>
      <xdr:spPr>
        <a:xfrm>
          <a:off x="2717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95250</xdr:rowOff>
    </xdr:from>
    <xdr:to>
      <xdr:col>11</xdr:col>
      <xdr:colOff>60325</xdr:colOff>
      <xdr:row>38</xdr:row>
      <xdr:rowOff>25400</xdr:rowOff>
    </xdr:to>
    <xdr:sp macro="" textlink="">
      <xdr:nvSpPr>
        <xdr:cNvPr id="91" name="楕円 90"/>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10177</xdr:rowOff>
    </xdr:from>
    <xdr:ext cx="762000" cy="259045"/>
    <xdr:sp macro="" textlink="">
      <xdr:nvSpPr>
        <xdr:cNvPr id="92" name="テキスト ボックス 91"/>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3" name="楕円 92"/>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94" name="テキスト ボックス 93"/>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年度から３年間の財政健全化計画、引続き平成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年度からは中期財政収支ビジョンを策定するとともに、平成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年度には集中改革プランを策定し、物件費の前年度決算に基づく徹底した削減により全国平均を下回る数値となっている。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物件費については、電算システム保守委託料などの民間委託業務の増加により増加傾向にあるため、今後も引続き物件費の抑制に努める。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99786</xdr:rowOff>
    </xdr:from>
    <xdr:to>
      <xdr:col>82</xdr:col>
      <xdr:colOff>107950</xdr:colOff>
      <xdr:row>16</xdr:row>
      <xdr:rowOff>143329</xdr:rowOff>
    </xdr:to>
    <xdr:cxnSp macro="">
      <xdr:nvCxnSpPr>
        <xdr:cNvPr id="129" name="直線コネクタ 128"/>
        <xdr:cNvCxnSpPr/>
      </xdr:nvCxnSpPr>
      <xdr:spPr>
        <a:xfrm>
          <a:off x="15671800" y="2842986"/>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67129</xdr:rowOff>
    </xdr:from>
    <xdr:to>
      <xdr:col>78</xdr:col>
      <xdr:colOff>69850</xdr:colOff>
      <xdr:row>16</xdr:row>
      <xdr:rowOff>99786</xdr:rowOff>
    </xdr:to>
    <xdr:cxnSp macro="">
      <xdr:nvCxnSpPr>
        <xdr:cNvPr id="132" name="直線コネクタ 131"/>
        <xdr:cNvCxnSpPr/>
      </xdr:nvCxnSpPr>
      <xdr:spPr>
        <a:xfrm>
          <a:off x="14782800" y="28103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140607</xdr:rowOff>
    </xdr:from>
    <xdr:to>
      <xdr:col>73</xdr:col>
      <xdr:colOff>180975</xdr:colOff>
      <xdr:row>16</xdr:row>
      <xdr:rowOff>67129</xdr:rowOff>
    </xdr:to>
    <xdr:cxnSp macro="">
      <xdr:nvCxnSpPr>
        <xdr:cNvPr id="135" name="直線コネクタ 134"/>
        <xdr:cNvCxnSpPr/>
      </xdr:nvCxnSpPr>
      <xdr:spPr>
        <a:xfrm>
          <a:off x="13893800" y="27123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118836</xdr:rowOff>
    </xdr:from>
    <xdr:to>
      <xdr:col>69</xdr:col>
      <xdr:colOff>92075</xdr:colOff>
      <xdr:row>15</xdr:row>
      <xdr:rowOff>140607</xdr:rowOff>
    </xdr:to>
    <xdr:cxnSp macro="">
      <xdr:nvCxnSpPr>
        <xdr:cNvPr id="138" name="直線コネクタ 137"/>
        <xdr:cNvCxnSpPr/>
      </xdr:nvCxnSpPr>
      <xdr:spPr>
        <a:xfrm>
          <a:off x="13004800" y="26905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2" name="テキスト ボックス 141"/>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48" name="楕円 147"/>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109056</xdr:rowOff>
    </xdr:from>
    <xdr:ext cx="762000" cy="259045"/>
    <xdr:sp macro="" textlink="">
      <xdr:nvSpPr>
        <xdr:cNvPr id="149" name="物件費該当値テキスト"/>
        <xdr:cNvSpPr txBox="1"/>
      </xdr:nvSpPr>
      <xdr:spPr>
        <a:xfrm>
          <a:off x="165989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48986</xdr:rowOff>
    </xdr:from>
    <xdr:to>
      <xdr:col>78</xdr:col>
      <xdr:colOff>120650</xdr:colOff>
      <xdr:row>16</xdr:row>
      <xdr:rowOff>150586</xdr:rowOff>
    </xdr:to>
    <xdr:sp macro="" textlink="">
      <xdr:nvSpPr>
        <xdr:cNvPr id="150" name="楕円 149"/>
        <xdr:cNvSpPr/>
      </xdr:nvSpPr>
      <xdr:spPr>
        <a:xfrm>
          <a:off x="15621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51" name="テキスト ボックス 150"/>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16329</xdr:rowOff>
    </xdr:from>
    <xdr:to>
      <xdr:col>74</xdr:col>
      <xdr:colOff>31750</xdr:colOff>
      <xdr:row>16</xdr:row>
      <xdr:rowOff>117929</xdr:rowOff>
    </xdr:to>
    <xdr:sp macro="" textlink="">
      <xdr:nvSpPr>
        <xdr:cNvPr id="152" name="楕円 151"/>
        <xdr:cNvSpPr/>
      </xdr:nvSpPr>
      <xdr:spPr>
        <a:xfrm>
          <a:off x="14732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128106</xdr:rowOff>
    </xdr:from>
    <xdr:ext cx="762000" cy="259045"/>
    <xdr:sp macro="" textlink="">
      <xdr:nvSpPr>
        <xdr:cNvPr id="153" name="テキスト ボックス 152"/>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89807</xdr:rowOff>
    </xdr:from>
    <xdr:to>
      <xdr:col>69</xdr:col>
      <xdr:colOff>142875</xdr:colOff>
      <xdr:row>16</xdr:row>
      <xdr:rowOff>19957</xdr:rowOff>
    </xdr:to>
    <xdr:sp macro="" textlink="">
      <xdr:nvSpPr>
        <xdr:cNvPr id="154" name="楕円 153"/>
        <xdr:cNvSpPr/>
      </xdr:nvSpPr>
      <xdr:spPr>
        <a:xfrm>
          <a:off x="13843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30134</xdr:rowOff>
    </xdr:from>
    <xdr:ext cx="762000" cy="259045"/>
    <xdr:sp macro="" textlink="">
      <xdr:nvSpPr>
        <xdr:cNvPr id="155" name="テキスト ボックス 154"/>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56" name="楕円 155"/>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57" name="テキスト ボックス 156"/>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児童扶養手当費等の増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により前年に比べ</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扶助費は、全国平均を上回っており、類似団体において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番目に割合が高いことから、子育て環境の充実を図りつつ、その他の扶助費の伸びを抑え財政運営の健全化に努める。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88900</xdr:rowOff>
    </xdr:from>
    <xdr:to>
      <xdr:col>24</xdr:col>
      <xdr:colOff>25400</xdr:colOff>
      <xdr:row>60</xdr:row>
      <xdr:rowOff>143328</xdr:rowOff>
    </xdr:to>
    <xdr:cxnSp macro="">
      <xdr:nvCxnSpPr>
        <xdr:cNvPr id="192" name="直線コネクタ 191"/>
        <xdr:cNvCxnSpPr/>
      </xdr:nvCxnSpPr>
      <xdr:spPr>
        <a:xfrm>
          <a:off x="3987800" y="103759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88900</xdr:rowOff>
    </xdr:from>
    <xdr:to>
      <xdr:col>19</xdr:col>
      <xdr:colOff>187325</xdr:colOff>
      <xdr:row>60</xdr:row>
      <xdr:rowOff>99785</xdr:rowOff>
    </xdr:to>
    <xdr:cxnSp macro="">
      <xdr:nvCxnSpPr>
        <xdr:cNvPr id="195" name="直線コネクタ 194"/>
        <xdr:cNvCxnSpPr/>
      </xdr:nvCxnSpPr>
      <xdr:spPr>
        <a:xfrm flipV="1">
          <a:off x="3098800" y="10375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99785</xdr:rowOff>
    </xdr:from>
    <xdr:to>
      <xdr:col>15</xdr:col>
      <xdr:colOff>98425</xdr:colOff>
      <xdr:row>60</xdr:row>
      <xdr:rowOff>132443</xdr:rowOff>
    </xdr:to>
    <xdr:cxnSp macro="">
      <xdr:nvCxnSpPr>
        <xdr:cNvPr id="198" name="直線コネクタ 197"/>
        <xdr:cNvCxnSpPr/>
      </xdr:nvCxnSpPr>
      <xdr:spPr>
        <a:xfrm flipV="1">
          <a:off x="2209800" y="10386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162378</xdr:rowOff>
    </xdr:from>
    <xdr:to>
      <xdr:col>11</xdr:col>
      <xdr:colOff>9525</xdr:colOff>
      <xdr:row>60</xdr:row>
      <xdr:rowOff>132443</xdr:rowOff>
    </xdr:to>
    <xdr:cxnSp macro="">
      <xdr:nvCxnSpPr>
        <xdr:cNvPr id="201" name="直線コネクタ 200"/>
        <xdr:cNvCxnSpPr/>
      </xdr:nvCxnSpPr>
      <xdr:spPr>
        <a:xfrm>
          <a:off x="1320800" y="102779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92528</xdr:rowOff>
    </xdr:from>
    <xdr:to>
      <xdr:col>24</xdr:col>
      <xdr:colOff>76200</xdr:colOff>
      <xdr:row>61</xdr:row>
      <xdr:rowOff>22678</xdr:rowOff>
    </xdr:to>
    <xdr:sp macro="" textlink="">
      <xdr:nvSpPr>
        <xdr:cNvPr id="211" name="楕円 210"/>
        <xdr:cNvSpPr/>
      </xdr:nvSpPr>
      <xdr:spPr>
        <a:xfrm>
          <a:off x="47752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1105</xdr:rowOff>
    </xdr:from>
    <xdr:ext cx="762000" cy="259045"/>
    <xdr:sp macro="" textlink="">
      <xdr:nvSpPr>
        <xdr:cNvPr id="212" name="扶助費該当値テキスト"/>
        <xdr:cNvSpPr txBox="1"/>
      </xdr:nvSpPr>
      <xdr:spPr>
        <a:xfrm>
          <a:off x="4914900" y="1028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38100</xdr:rowOff>
    </xdr:from>
    <xdr:to>
      <xdr:col>20</xdr:col>
      <xdr:colOff>38100</xdr:colOff>
      <xdr:row>60</xdr:row>
      <xdr:rowOff>139700</xdr:rowOff>
    </xdr:to>
    <xdr:sp macro="" textlink="">
      <xdr:nvSpPr>
        <xdr:cNvPr id="213" name="楕円 212"/>
        <xdr:cNvSpPr/>
      </xdr:nvSpPr>
      <xdr:spPr>
        <a:xfrm>
          <a:off x="3937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124477</xdr:rowOff>
    </xdr:from>
    <xdr:ext cx="736600" cy="259045"/>
    <xdr:sp macro="" textlink="">
      <xdr:nvSpPr>
        <xdr:cNvPr id="214" name="テキスト ボックス 213"/>
        <xdr:cNvSpPr txBox="1"/>
      </xdr:nvSpPr>
      <xdr:spPr>
        <a:xfrm>
          <a:off x="3606800" y="1041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48985</xdr:rowOff>
    </xdr:from>
    <xdr:to>
      <xdr:col>15</xdr:col>
      <xdr:colOff>149225</xdr:colOff>
      <xdr:row>60</xdr:row>
      <xdr:rowOff>150585</xdr:rowOff>
    </xdr:to>
    <xdr:sp macro="" textlink="">
      <xdr:nvSpPr>
        <xdr:cNvPr id="215" name="楕円 214"/>
        <xdr:cNvSpPr/>
      </xdr:nvSpPr>
      <xdr:spPr>
        <a:xfrm>
          <a:off x="30480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135362</xdr:rowOff>
    </xdr:from>
    <xdr:ext cx="762000" cy="259045"/>
    <xdr:sp macro="" textlink="">
      <xdr:nvSpPr>
        <xdr:cNvPr id="216" name="テキスト ボックス 215"/>
        <xdr:cNvSpPr txBox="1"/>
      </xdr:nvSpPr>
      <xdr:spPr>
        <a:xfrm>
          <a:off x="2717800" y="1042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81643</xdr:rowOff>
    </xdr:from>
    <xdr:to>
      <xdr:col>11</xdr:col>
      <xdr:colOff>60325</xdr:colOff>
      <xdr:row>61</xdr:row>
      <xdr:rowOff>11793</xdr:rowOff>
    </xdr:to>
    <xdr:sp macro="" textlink="">
      <xdr:nvSpPr>
        <xdr:cNvPr id="217" name="楕円 216"/>
        <xdr:cNvSpPr/>
      </xdr:nvSpPr>
      <xdr:spPr>
        <a:xfrm>
          <a:off x="2159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168020</xdr:rowOff>
    </xdr:from>
    <xdr:ext cx="762000" cy="259045"/>
    <xdr:sp macro="" textlink="">
      <xdr:nvSpPr>
        <xdr:cNvPr id="218" name="テキスト ボックス 217"/>
        <xdr:cNvSpPr txBox="1"/>
      </xdr:nvSpPr>
      <xdr:spPr>
        <a:xfrm>
          <a:off x="1828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111578</xdr:rowOff>
    </xdr:from>
    <xdr:to>
      <xdr:col>6</xdr:col>
      <xdr:colOff>171450</xdr:colOff>
      <xdr:row>60</xdr:row>
      <xdr:rowOff>41728</xdr:rowOff>
    </xdr:to>
    <xdr:sp macro="" textlink="">
      <xdr:nvSpPr>
        <xdr:cNvPr id="219" name="楕円 218"/>
        <xdr:cNvSpPr/>
      </xdr:nvSpPr>
      <xdr:spPr>
        <a:xfrm>
          <a:off x="1270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26505</xdr:rowOff>
    </xdr:from>
    <xdr:ext cx="762000" cy="259045"/>
    <xdr:sp macro="" textlink="">
      <xdr:nvSpPr>
        <xdr:cNvPr id="220" name="テキスト ボックス 219"/>
        <xdr:cNvSpPr txBox="1"/>
      </xdr:nvSpPr>
      <xdr:spPr>
        <a:xfrm>
          <a:off x="939800" y="103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年度より下水道事業特別会計が公営企業化したことで全体としての繰出金が減少し、数値も改善された。しかし、高齢化率の上昇により介護保険特別会計への繰出しについては増加している。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高齢化が進む中、事業の安定的な運営のために予防事業の推進や保険料の適正化等により繰出金の抑制に努める。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また、公共施設については公共施設等総合管理計画に基づき適正な管理に努める。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5080</xdr:rowOff>
    </xdr:to>
    <xdr:cxnSp macro="">
      <xdr:nvCxnSpPr>
        <xdr:cNvPr id="253" name="直線コネクタ 252"/>
        <xdr:cNvCxnSpPr/>
      </xdr:nvCxnSpPr>
      <xdr:spPr>
        <a:xfrm>
          <a:off x="15671800" y="99187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27957</xdr:rowOff>
    </xdr:from>
    <xdr:ext cx="762000" cy="259045"/>
    <xdr:sp macro="" textlink="">
      <xdr:nvSpPr>
        <xdr:cNvPr id="254" name="その他平均値テキスト"/>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58420</xdr:rowOff>
    </xdr:to>
    <xdr:cxnSp macro="">
      <xdr:nvCxnSpPr>
        <xdr:cNvPr id="256" name="直線コネクタ 255"/>
        <xdr:cNvCxnSpPr/>
      </xdr:nvCxnSpPr>
      <xdr:spPr>
        <a:xfrm flipV="1">
          <a:off x="14782800" y="9918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8" name="テキスト ボックス 257"/>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58420</xdr:rowOff>
    </xdr:from>
    <xdr:to>
      <xdr:col>73</xdr:col>
      <xdr:colOff>180975</xdr:colOff>
      <xdr:row>58</xdr:row>
      <xdr:rowOff>127000</xdr:rowOff>
    </xdr:to>
    <xdr:cxnSp macro="">
      <xdr:nvCxnSpPr>
        <xdr:cNvPr id="259" name="直線コネクタ 258"/>
        <xdr:cNvCxnSpPr/>
      </xdr:nvCxnSpPr>
      <xdr:spPr>
        <a:xfrm flipV="1">
          <a:off x="13893800" y="10002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1" name="テキスト ボックス 260"/>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81280</xdr:rowOff>
    </xdr:from>
    <xdr:to>
      <xdr:col>69</xdr:col>
      <xdr:colOff>92075</xdr:colOff>
      <xdr:row>58</xdr:row>
      <xdr:rowOff>127000</xdr:rowOff>
    </xdr:to>
    <xdr:cxnSp macro="">
      <xdr:nvCxnSpPr>
        <xdr:cNvPr id="262" name="直線コネクタ 261"/>
        <xdr:cNvCxnSpPr/>
      </xdr:nvCxnSpPr>
      <xdr:spPr>
        <a:xfrm>
          <a:off x="13004800" y="1002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6" name="テキスト ボックス 265"/>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125730</xdr:rowOff>
    </xdr:from>
    <xdr:to>
      <xdr:col>82</xdr:col>
      <xdr:colOff>158750</xdr:colOff>
      <xdr:row>58</xdr:row>
      <xdr:rowOff>55880</xdr:rowOff>
    </xdr:to>
    <xdr:sp macro="" textlink="">
      <xdr:nvSpPr>
        <xdr:cNvPr id="272" name="楕円 271"/>
        <xdr:cNvSpPr/>
      </xdr:nvSpPr>
      <xdr:spPr>
        <a:xfrm>
          <a:off x="164592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97807</xdr:rowOff>
    </xdr:from>
    <xdr:ext cx="762000" cy="259045"/>
    <xdr:sp macro="" textlink="">
      <xdr:nvSpPr>
        <xdr:cNvPr id="273" name="その他該当値テキスト"/>
        <xdr:cNvSpPr txBox="1"/>
      </xdr:nvSpPr>
      <xdr:spPr>
        <a:xfrm>
          <a:off x="165989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74" name="楕円 273"/>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75" name="テキスト ボックス 274"/>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xdr:rowOff>
    </xdr:from>
    <xdr:to>
      <xdr:col>74</xdr:col>
      <xdr:colOff>31750</xdr:colOff>
      <xdr:row>58</xdr:row>
      <xdr:rowOff>109220</xdr:rowOff>
    </xdr:to>
    <xdr:sp macro="" textlink="">
      <xdr:nvSpPr>
        <xdr:cNvPr id="276" name="楕円 275"/>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93997</xdr:rowOff>
    </xdr:from>
    <xdr:ext cx="762000" cy="259045"/>
    <xdr:sp macro="" textlink="">
      <xdr:nvSpPr>
        <xdr:cNvPr id="277" name="テキスト ボックス 276"/>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8" name="楕円 277"/>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9" name="テキスト ボックス 278"/>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80" name="楕円 279"/>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81" name="テキスト ボックス 280"/>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年度から３年間の財政健全化計画、引続き平成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年度からの中期財政収支ビジョンを策定するとともに、平成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年度には集中改革プランを策定し、補助金をゼロベースで見直すとともに市単独補助金の前年度より一律カットを実施し抑制に努めた。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今後も補助目的の明確化、終期の設定等を精査し、引き続き補助費等の適正化に努める。なお、平成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年度より下水道事業特別会計を公営企業会計としたことにより、補助費等は増加している。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168148</xdr:rowOff>
    </xdr:from>
    <xdr:to>
      <xdr:col>82</xdr:col>
      <xdr:colOff>107950</xdr:colOff>
      <xdr:row>35</xdr:row>
      <xdr:rowOff>46990</xdr:rowOff>
    </xdr:to>
    <xdr:cxnSp macro="">
      <xdr:nvCxnSpPr>
        <xdr:cNvPr id="311" name="直線コネクタ 310"/>
        <xdr:cNvCxnSpPr/>
      </xdr:nvCxnSpPr>
      <xdr:spPr>
        <a:xfrm>
          <a:off x="15671800" y="599744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168148</xdr:rowOff>
    </xdr:from>
    <xdr:to>
      <xdr:col>78</xdr:col>
      <xdr:colOff>69850</xdr:colOff>
      <xdr:row>35</xdr:row>
      <xdr:rowOff>14986</xdr:rowOff>
    </xdr:to>
    <xdr:cxnSp macro="">
      <xdr:nvCxnSpPr>
        <xdr:cNvPr id="314" name="直線コネクタ 313"/>
        <xdr:cNvCxnSpPr/>
      </xdr:nvCxnSpPr>
      <xdr:spPr>
        <a:xfrm flipV="1">
          <a:off x="14782800" y="59974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35560</xdr:rowOff>
    </xdr:from>
    <xdr:to>
      <xdr:col>73</xdr:col>
      <xdr:colOff>180975</xdr:colOff>
      <xdr:row>35</xdr:row>
      <xdr:rowOff>14986</xdr:rowOff>
    </xdr:to>
    <xdr:cxnSp macro="">
      <xdr:nvCxnSpPr>
        <xdr:cNvPr id="317" name="直線コネクタ 316"/>
        <xdr:cNvCxnSpPr/>
      </xdr:nvCxnSpPr>
      <xdr:spPr>
        <a:xfrm>
          <a:off x="13893800" y="586486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35560</xdr:rowOff>
    </xdr:from>
    <xdr:to>
      <xdr:col>69</xdr:col>
      <xdr:colOff>92075</xdr:colOff>
      <xdr:row>34</xdr:row>
      <xdr:rowOff>127000</xdr:rowOff>
    </xdr:to>
    <xdr:cxnSp macro="">
      <xdr:nvCxnSpPr>
        <xdr:cNvPr id="320" name="直線コネクタ 319"/>
        <xdr:cNvCxnSpPr/>
      </xdr:nvCxnSpPr>
      <xdr:spPr>
        <a:xfrm flipV="1">
          <a:off x="13004800" y="5864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167640</xdr:rowOff>
    </xdr:from>
    <xdr:to>
      <xdr:col>82</xdr:col>
      <xdr:colOff>158750</xdr:colOff>
      <xdr:row>35</xdr:row>
      <xdr:rowOff>97790</xdr:rowOff>
    </xdr:to>
    <xdr:sp macro="" textlink="">
      <xdr:nvSpPr>
        <xdr:cNvPr id="330" name="楕円 329"/>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12717</xdr:rowOff>
    </xdr:from>
    <xdr:ext cx="762000" cy="259045"/>
    <xdr:sp macro="" textlink="">
      <xdr:nvSpPr>
        <xdr:cNvPr id="331" name="補助費等該当値テキスト"/>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117348</xdr:rowOff>
    </xdr:from>
    <xdr:to>
      <xdr:col>78</xdr:col>
      <xdr:colOff>120650</xdr:colOff>
      <xdr:row>35</xdr:row>
      <xdr:rowOff>47498</xdr:rowOff>
    </xdr:to>
    <xdr:sp macro="" textlink="">
      <xdr:nvSpPr>
        <xdr:cNvPr id="332" name="楕円 331"/>
        <xdr:cNvSpPr/>
      </xdr:nvSpPr>
      <xdr:spPr>
        <a:xfrm>
          <a:off x="15621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57675</xdr:rowOff>
    </xdr:from>
    <xdr:ext cx="736600" cy="259045"/>
    <xdr:sp macro="" textlink="">
      <xdr:nvSpPr>
        <xdr:cNvPr id="333" name="テキスト ボックス 332"/>
        <xdr:cNvSpPr txBox="1"/>
      </xdr:nvSpPr>
      <xdr:spPr>
        <a:xfrm>
          <a:off x="15290800" y="571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135636</xdr:rowOff>
    </xdr:from>
    <xdr:to>
      <xdr:col>74</xdr:col>
      <xdr:colOff>31750</xdr:colOff>
      <xdr:row>35</xdr:row>
      <xdr:rowOff>65786</xdr:rowOff>
    </xdr:to>
    <xdr:sp macro="" textlink="">
      <xdr:nvSpPr>
        <xdr:cNvPr id="334" name="楕円 333"/>
        <xdr:cNvSpPr/>
      </xdr:nvSpPr>
      <xdr:spPr>
        <a:xfrm>
          <a:off x="14732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75963</xdr:rowOff>
    </xdr:from>
    <xdr:ext cx="762000" cy="259045"/>
    <xdr:sp macro="" textlink="">
      <xdr:nvSpPr>
        <xdr:cNvPr id="335" name="テキスト ボックス 334"/>
        <xdr:cNvSpPr txBox="1"/>
      </xdr:nvSpPr>
      <xdr:spPr>
        <a:xfrm>
          <a:off x="14401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156210</xdr:rowOff>
    </xdr:from>
    <xdr:to>
      <xdr:col>69</xdr:col>
      <xdr:colOff>142875</xdr:colOff>
      <xdr:row>34</xdr:row>
      <xdr:rowOff>86360</xdr:rowOff>
    </xdr:to>
    <xdr:sp macro="" textlink="">
      <xdr:nvSpPr>
        <xdr:cNvPr id="336" name="楕円 335"/>
        <xdr:cNvSpPr/>
      </xdr:nvSpPr>
      <xdr:spPr>
        <a:xfrm>
          <a:off x="13843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96537</xdr:rowOff>
    </xdr:from>
    <xdr:ext cx="762000" cy="259045"/>
    <xdr:sp macro="" textlink="">
      <xdr:nvSpPr>
        <xdr:cNvPr id="337" name="テキスト ボックス 336"/>
        <xdr:cNvSpPr txBox="1"/>
      </xdr:nvSpPr>
      <xdr:spPr>
        <a:xfrm>
          <a:off x="13512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38" name="楕円 337"/>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39" name="テキスト ボックス 338"/>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普通建設事業の抑制や公的資金補償金免除繰上償還を行い、公債費負担の適正化に努めたことにより、平成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年度からは類似団体平均を下回っている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年度から南海トラフ地震対応の防災関係事業を集中的に行ったこと等により公債費が増加している。都市再生整備事業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や土地区画整理事業等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の大型事業の実施によ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公債費負担の増加が見込まれることから、公債費の適正管理がこれまで以上に必要となる。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96520</xdr:rowOff>
    </xdr:from>
    <xdr:to>
      <xdr:col>24</xdr:col>
      <xdr:colOff>25400</xdr:colOff>
      <xdr:row>74</xdr:row>
      <xdr:rowOff>113665</xdr:rowOff>
    </xdr:to>
    <xdr:cxnSp macro="">
      <xdr:nvCxnSpPr>
        <xdr:cNvPr id="371" name="直線コネクタ 370"/>
        <xdr:cNvCxnSpPr/>
      </xdr:nvCxnSpPr>
      <xdr:spPr>
        <a:xfrm>
          <a:off x="3987800" y="1278382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96520</xdr:rowOff>
    </xdr:from>
    <xdr:to>
      <xdr:col>19</xdr:col>
      <xdr:colOff>187325</xdr:colOff>
      <xdr:row>74</xdr:row>
      <xdr:rowOff>113665</xdr:rowOff>
    </xdr:to>
    <xdr:cxnSp macro="">
      <xdr:nvCxnSpPr>
        <xdr:cNvPr id="374" name="直線コネクタ 373"/>
        <xdr:cNvCxnSpPr/>
      </xdr:nvCxnSpPr>
      <xdr:spPr>
        <a:xfrm flipV="1">
          <a:off x="3098800" y="127838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113665</xdr:rowOff>
    </xdr:from>
    <xdr:to>
      <xdr:col>15</xdr:col>
      <xdr:colOff>98425</xdr:colOff>
      <xdr:row>74</xdr:row>
      <xdr:rowOff>134620</xdr:rowOff>
    </xdr:to>
    <xdr:cxnSp macro="">
      <xdr:nvCxnSpPr>
        <xdr:cNvPr id="377" name="直線コネクタ 376"/>
        <xdr:cNvCxnSpPr/>
      </xdr:nvCxnSpPr>
      <xdr:spPr>
        <a:xfrm flipV="1">
          <a:off x="2209800" y="1280096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128905</xdr:rowOff>
    </xdr:from>
    <xdr:to>
      <xdr:col>11</xdr:col>
      <xdr:colOff>9525</xdr:colOff>
      <xdr:row>74</xdr:row>
      <xdr:rowOff>134620</xdr:rowOff>
    </xdr:to>
    <xdr:cxnSp macro="">
      <xdr:nvCxnSpPr>
        <xdr:cNvPr id="380" name="直線コネクタ 379"/>
        <xdr:cNvCxnSpPr/>
      </xdr:nvCxnSpPr>
      <xdr:spPr>
        <a:xfrm>
          <a:off x="1320800" y="128162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4" name="テキスト ボックス 383"/>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62865</xdr:rowOff>
    </xdr:from>
    <xdr:to>
      <xdr:col>24</xdr:col>
      <xdr:colOff>76200</xdr:colOff>
      <xdr:row>74</xdr:row>
      <xdr:rowOff>164465</xdr:rowOff>
    </xdr:to>
    <xdr:sp macro="" textlink="">
      <xdr:nvSpPr>
        <xdr:cNvPr id="390" name="楕円 389"/>
        <xdr:cNvSpPr/>
      </xdr:nvSpPr>
      <xdr:spPr>
        <a:xfrm>
          <a:off x="4775200" y="127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142892</xdr:rowOff>
    </xdr:from>
    <xdr:ext cx="762000" cy="259045"/>
    <xdr:sp macro="" textlink="">
      <xdr:nvSpPr>
        <xdr:cNvPr id="391" name="公債費該当値テキスト"/>
        <xdr:cNvSpPr txBox="1"/>
      </xdr:nvSpPr>
      <xdr:spPr>
        <a:xfrm>
          <a:off x="4914900" y="1265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45720</xdr:rowOff>
    </xdr:from>
    <xdr:to>
      <xdr:col>20</xdr:col>
      <xdr:colOff>38100</xdr:colOff>
      <xdr:row>74</xdr:row>
      <xdr:rowOff>147320</xdr:rowOff>
    </xdr:to>
    <xdr:sp macro="" textlink="">
      <xdr:nvSpPr>
        <xdr:cNvPr id="392" name="楕円 391"/>
        <xdr:cNvSpPr/>
      </xdr:nvSpPr>
      <xdr:spPr>
        <a:xfrm>
          <a:off x="3937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157497</xdr:rowOff>
    </xdr:from>
    <xdr:ext cx="736600" cy="259045"/>
    <xdr:sp macro="" textlink="">
      <xdr:nvSpPr>
        <xdr:cNvPr id="393" name="テキスト ボックス 392"/>
        <xdr:cNvSpPr txBox="1"/>
      </xdr:nvSpPr>
      <xdr:spPr>
        <a:xfrm>
          <a:off x="3606800" y="1250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62865</xdr:rowOff>
    </xdr:from>
    <xdr:to>
      <xdr:col>15</xdr:col>
      <xdr:colOff>149225</xdr:colOff>
      <xdr:row>74</xdr:row>
      <xdr:rowOff>164465</xdr:rowOff>
    </xdr:to>
    <xdr:sp macro="" textlink="">
      <xdr:nvSpPr>
        <xdr:cNvPr id="394" name="楕円 393"/>
        <xdr:cNvSpPr/>
      </xdr:nvSpPr>
      <xdr:spPr>
        <a:xfrm>
          <a:off x="3048000" y="127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3192</xdr:rowOff>
    </xdr:from>
    <xdr:ext cx="762000" cy="259045"/>
    <xdr:sp macro="" textlink="">
      <xdr:nvSpPr>
        <xdr:cNvPr id="395" name="テキスト ボックス 394"/>
        <xdr:cNvSpPr txBox="1"/>
      </xdr:nvSpPr>
      <xdr:spPr>
        <a:xfrm>
          <a:off x="2717800" y="1251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83820</xdr:rowOff>
    </xdr:from>
    <xdr:to>
      <xdr:col>11</xdr:col>
      <xdr:colOff>60325</xdr:colOff>
      <xdr:row>75</xdr:row>
      <xdr:rowOff>13970</xdr:rowOff>
    </xdr:to>
    <xdr:sp macro="" textlink="">
      <xdr:nvSpPr>
        <xdr:cNvPr id="396" name="楕円 395"/>
        <xdr:cNvSpPr/>
      </xdr:nvSpPr>
      <xdr:spPr>
        <a:xfrm>
          <a:off x="2159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24147</xdr:rowOff>
    </xdr:from>
    <xdr:ext cx="762000" cy="259045"/>
    <xdr:sp macro="" textlink="">
      <xdr:nvSpPr>
        <xdr:cNvPr id="397" name="テキスト ボックス 396"/>
        <xdr:cNvSpPr txBox="1"/>
      </xdr:nvSpPr>
      <xdr:spPr>
        <a:xfrm>
          <a:off x="1828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78105</xdr:rowOff>
    </xdr:from>
    <xdr:to>
      <xdr:col>6</xdr:col>
      <xdr:colOff>171450</xdr:colOff>
      <xdr:row>75</xdr:row>
      <xdr:rowOff>8255</xdr:rowOff>
    </xdr:to>
    <xdr:sp macro="" textlink="">
      <xdr:nvSpPr>
        <xdr:cNvPr id="398" name="楕円 397"/>
        <xdr:cNvSpPr/>
      </xdr:nvSpPr>
      <xdr:spPr>
        <a:xfrm>
          <a:off x="12700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18432</xdr:rowOff>
    </xdr:from>
    <xdr:ext cx="762000" cy="259045"/>
    <xdr:sp macro="" textlink="">
      <xdr:nvSpPr>
        <xdr:cNvPr id="399" name="テキスト ボックス 398"/>
        <xdr:cNvSpPr txBox="1"/>
      </xdr:nvSpPr>
      <xdr:spPr>
        <a:xfrm>
          <a:off x="939800" y="1253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年度から３年間の財政健全化計画、引続き平成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年度からの中期財政収支ビジョンを策定するとともに、平成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は集中改革プランを策定し、人件費・物件費・補助費等の徹底した削減の実施により指数が改善されたものの、類似団体平均をやや上回る数値となっている。今後も中期財政収支ビジョンの策定により、資金不足が生じないよう引き続き経常経費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161289</xdr:rowOff>
    </xdr:from>
    <xdr:to>
      <xdr:col>82</xdr:col>
      <xdr:colOff>107950</xdr:colOff>
      <xdr:row>78</xdr:row>
      <xdr:rowOff>99568</xdr:rowOff>
    </xdr:to>
    <xdr:cxnSp macro="">
      <xdr:nvCxnSpPr>
        <xdr:cNvPr id="430" name="直線コネクタ 429"/>
        <xdr:cNvCxnSpPr/>
      </xdr:nvCxnSpPr>
      <xdr:spPr>
        <a:xfrm>
          <a:off x="15671800" y="13362939"/>
          <a:ext cx="8382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161289</xdr:rowOff>
    </xdr:from>
    <xdr:to>
      <xdr:col>78</xdr:col>
      <xdr:colOff>69850</xdr:colOff>
      <xdr:row>77</xdr:row>
      <xdr:rowOff>165863</xdr:rowOff>
    </xdr:to>
    <xdr:cxnSp macro="">
      <xdr:nvCxnSpPr>
        <xdr:cNvPr id="433" name="直線コネクタ 432"/>
        <xdr:cNvCxnSpPr/>
      </xdr:nvCxnSpPr>
      <xdr:spPr>
        <a:xfrm flipV="1">
          <a:off x="14782800" y="133629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14987</xdr:rowOff>
    </xdr:from>
    <xdr:to>
      <xdr:col>73</xdr:col>
      <xdr:colOff>180975</xdr:colOff>
      <xdr:row>77</xdr:row>
      <xdr:rowOff>165863</xdr:rowOff>
    </xdr:to>
    <xdr:cxnSp macro="">
      <xdr:nvCxnSpPr>
        <xdr:cNvPr id="436" name="直線コネクタ 435"/>
        <xdr:cNvCxnSpPr/>
      </xdr:nvCxnSpPr>
      <xdr:spPr>
        <a:xfrm>
          <a:off x="13893800" y="13216637"/>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77</xdr:row>
      <xdr:rowOff>14987</xdr:rowOff>
    </xdr:to>
    <xdr:cxnSp macro="">
      <xdr:nvCxnSpPr>
        <xdr:cNvPr id="439" name="直線コネクタ 438"/>
        <xdr:cNvCxnSpPr/>
      </xdr:nvCxnSpPr>
      <xdr:spPr>
        <a:xfrm>
          <a:off x="13004800" y="13111480"/>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3" name="テキスト ボックス 442"/>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49" name="楕円 448"/>
        <xdr:cNvSpPr/>
      </xdr:nvSpPr>
      <xdr:spPr>
        <a:xfrm>
          <a:off x="16459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20845</xdr:rowOff>
    </xdr:from>
    <xdr:ext cx="762000" cy="259045"/>
    <xdr:sp macro="" textlink="">
      <xdr:nvSpPr>
        <xdr:cNvPr id="450" name="公債費以外該当値テキスト"/>
        <xdr:cNvSpPr txBox="1"/>
      </xdr:nvSpPr>
      <xdr:spPr>
        <a:xfrm>
          <a:off x="16598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110489</xdr:rowOff>
    </xdr:from>
    <xdr:to>
      <xdr:col>78</xdr:col>
      <xdr:colOff>120650</xdr:colOff>
      <xdr:row>78</xdr:row>
      <xdr:rowOff>40639</xdr:rowOff>
    </xdr:to>
    <xdr:sp macro="" textlink="">
      <xdr:nvSpPr>
        <xdr:cNvPr id="451" name="楕円 450"/>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52" name="テキスト ボックス 451"/>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115063</xdr:rowOff>
    </xdr:from>
    <xdr:to>
      <xdr:col>74</xdr:col>
      <xdr:colOff>31750</xdr:colOff>
      <xdr:row>78</xdr:row>
      <xdr:rowOff>45213</xdr:rowOff>
    </xdr:to>
    <xdr:sp macro="" textlink="">
      <xdr:nvSpPr>
        <xdr:cNvPr id="453" name="楕円 452"/>
        <xdr:cNvSpPr/>
      </xdr:nvSpPr>
      <xdr:spPr>
        <a:xfrm>
          <a:off x="14732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29990</xdr:rowOff>
    </xdr:from>
    <xdr:ext cx="762000" cy="259045"/>
    <xdr:sp macro="" textlink="">
      <xdr:nvSpPr>
        <xdr:cNvPr id="454" name="テキスト ボックス 453"/>
        <xdr:cNvSpPr txBox="1"/>
      </xdr:nvSpPr>
      <xdr:spPr>
        <a:xfrm>
          <a:off x="14401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135637</xdr:rowOff>
    </xdr:from>
    <xdr:to>
      <xdr:col>69</xdr:col>
      <xdr:colOff>142875</xdr:colOff>
      <xdr:row>77</xdr:row>
      <xdr:rowOff>65787</xdr:rowOff>
    </xdr:to>
    <xdr:sp macro="" textlink="">
      <xdr:nvSpPr>
        <xdr:cNvPr id="455" name="楕円 454"/>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50564</xdr:rowOff>
    </xdr:from>
    <xdr:ext cx="762000" cy="259045"/>
    <xdr:sp macro="" textlink="">
      <xdr:nvSpPr>
        <xdr:cNvPr id="456" name="テキスト ボックス 455"/>
        <xdr:cNvSpPr txBox="1"/>
      </xdr:nvSpPr>
      <xdr:spPr>
        <a:xfrm>
          <a:off x="13512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57" name="楕円 456"/>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58" name="テキスト ボックス 457"/>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高知県南国市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12916</xdr:rowOff>
    </xdr:from>
    <xdr:to>
      <xdr:col>29</xdr:col>
      <xdr:colOff>127000</xdr:colOff>
      <xdr:row>19</xdr:row>
      <xdr:rowOff>29121</xdr:rowOff>
    </xdr:to>
    <xdr:cxnSp macro="">
      <xdr:nvCxnSpPr>
        <xdr:cNvPr id="50" name="直線コネクタ 49"/>
        <xdr:cNvCxnSpPr/>
      </xdr:nvCxnSpPr>
      <xdr:spPr bwMode="auto">
        <a:xfrm flipV="1">
          <a:off x="5003800" y="3318091"/>
          <a:ext cx="647700" cy="16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29121</xdr:rowOff>
    </xdr:from>
    <xdr:to>
      <xdr:col>26</xdr:col>
      <xdr:colOff>50800</xdr:colOff>
      <xdr:row>19</xdr:row>
      <xdr:rowOff>44018</xdr:rowOff>
    </xdr:to>
    <xdr:cxnSp macro="">
      <xdr:nvCxnSpPr>
        <xdr:cNvPr id="53" name="直線コネクタ 52"/>
        <xdr:cNvCxnSpPr/>
      </xdr:nvCxnSpPr>
      <xdr:spPr bwMode="auto">
        <a:xfrm flipV="1">
          <a:off x="4305300" y="3334296"/>
          <a:ext cx="698500" cy="14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44018</xdr:rowOff>
    </xdr:from>
    <xdr:to>
      <xdr:col>22</xdr:col>
      <xdr:colOff>114300</xdr:colOff>
      <xdr:row>19</xdr:row>
      <xdr:rowOff>75197</xdr:rowOff>
    </xdr:to>
    <xdr:cxnSp macro="">
      <xdr:nvCxnSpPr>
        <xdr:cNvPr id="56" name="直線コネクタ 55"/>
        <xdr:cNvCxnSpPr/>
      </xdr:nvCxnSpPr>
      <xdr:spPr bwMode="auto">
        <a:xfrm flipV="1">
          <a:off x="3606800" y="3349193"/>
          <a:ext cx="698500" cy="31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68961</xdr:rowOff>
    </xdr:from>
    <xdr:to>
      <xdr:col>18</xdr:col>
      <xdr:colOff>177800</xdr:colOff>
      <xdr:row>19</xdr:row>
      <xdr:rowOff>75197</xdr:rowOff>
    </xdr:to>
    <xdr:cxnSp macro="">
      <xdr:nvCxnSpPr>
        <xdr:cNvPr id="59" name="直線コネクタ 58"/>
        <xdr:cNvCxnSpPr/>
      </xdr:nvCxnSpPr>
      <xdr:spPr bwMode="auto">
        <a:xfrm>
          <a:off x="2908300" y="3374136"/>
          <a:ext cx="698500" cy="6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122788</xdr:rowOff>
    </xdr:from>
    <xdr:ext cx="762000" cy="259045"/>
    <xdr:sp macro="" textlink="">
      <xdr:nvSpPr>
        <xdr:cNvPr id="63" name="テキスト ボックス 62"/>
        <xdr:cNvSpPr txBox="1"/>
      </xdr:nvSpPr>
      <xdr:spPr>
        <a:xfrm>
          <a:off x="2527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133566</xdr:rowOff>
    </xdr:from>
    <xdr:to>
      <xdr:col>29</xdr:col>
      <xdr:colOff>177800</xdr:colOff>
      <xdr:row>19</xdr:row>
      <xdr:rowOff>63716</xdr:rowOff>
    </xdr:to>
    <xdr:sp macro="" textlink="">
      <xdr:nvSpPr>
        <xdr:cNvPr id="69" name="楕円 68"/>
        <xdr:cNvSpPr/>
      </xdr:nvSpPr>
      <xdr:spPr bwMode="auto">
        <a:xfrm>
          <a:off x="5600700" y="3267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105643</xdr:rowOff>
    </xdr:from>
    <xdr:ext cx="762000" cy="259045"/>
    <xdr:sp macro="" textlink="">
      <xdr:nvSpPr>
        <xdr:cNvPr id="70" name="人口1人当たり決算額の推移該当値テキスト130"/>
        <xdr:cNvSpPr txBox="1"/>
      </xdr:nvSpPr>
      <xdr:spPr>
        <a:xfrm>
          <a:off x="5740400" y="323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149771</xdr:rowOff>
    </xdr:from>
    <xdr:to>
      <xdr:col>26</xdr:col>
      <xdr:colOff>101600</xdr:colOff>
      <xdr:row>19</xdr:row>
      <xdr:rowOff>79921</xdr:rowOff>
    </xdr:to>
    <xdr:sp macro="" textlink="">
      <xdr:nvSpPr>
        <xdr:cNvPr id="71" name="楕円 70"/>
        <xdr:cNvSpPr/>
      </xdr:nvSpPr>
      <xdr:spPr bwMode="auto">
        <a:xfrm>
          <a:off x="4953000" y="3283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64698</xdr:rowOff>
    </xdr:from>
    <xdr:ext cx="736600" cy="259045"/>
    <xdr:sp macro="" textlink="">
      <xdr:nvSpPr>
        <xdr:cNvPr id="72" name="テキスト ボックス 71"/>
        <xdr:cNvSpPr txBox="1"/>
      </xdr:nvSpPr>
      <xdr:spPr>
        <a:xfrm>
          <a:off x="4622800" y="3369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164668</xdr:rowOff>
    </xdr:from>
    <xdr:to>
      <xdr:col>22</xdr:col>
      <xdr:colOff>165100</xdr:colOff>
      <xdr:row>19</xdr:row>
      <xdr:rowOff>94818</xdr:rowOff>
    </xdr:to>
    <xdr:sp macro="" textlink="">
      <xdr:nvSpPr>
        <xdr:cNvPr id="73" name="楕円 72"/>
        <xdr:cNvSpPr/>
      </xdr:nvSpPr>
      <xdr:spPr bwMode="auto">
        <a:xfrm>
          <a:off x="4254500" y="3298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79595</xdr:rowOff>
    </xdr:from>
    <xdr:ext cx="762000" cy="259045"/>
    <xdr:sp macro="" textlink="">
      <xdr:nvSpPr>
        <xdr:cNvPr id="74" name="テキスト ボックス 73"/>
        <xdr:cNvSpPr txBox="1"/>
      </xdr:nvSpPr>
      <xdr:spPr>
        <a:xfrm>
          <a:off x="3924300" y="33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24397</xdr:rowOff>
    </xdr:from>
    <xdr:to>
      <xdr:col>19</xdr:col>
      <xdr:colOff>38100</xdr:colOff>
      <xdr:row>19</xdr:row>
      <xdr:rowOff>125997</xdr:rowOff>
    </xdr:to>
    <xdr:sp macro="" textlink="">
      <xdr:nvSpPr>
        <xdr:cNvPr id="75" name="楕円 74"/>
        <xdr:cNvSpPr/>
      </xdr:nvSpPr>
      <xdr:spPr bwMode="auto">
        <a:xfrm>
          <a:off x="3556000" y="3329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110774</xdr:rowOff>
    </xdr:from>
    <xdr:ext cx="762000" cy="259045"/>
    <xdr:sp macro="" textlink="">
      <xdr:nvSpPr>
        <xdr:cNvPr id="76" name="テキスト ボックス 75"/>
        <xdr:cNvSpPr txBox="1"/>
      </xdr:nvSpPr>
      <xdr:spPr>
        <a:xfrm>
          <a:off x="3225800" y="341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18161</xdr:rowOff>
    </xdr:from>
    <xdr:to>
      <xdr:col>15</xdr:col>
      <xdr:colOff>101600</xdr:colOff>
      <xdr:row>19</xdr:row>
      <xdr:rowOff>119761</xdr:rowOff>
    </xdr:to>
    <xdr:sp macro="" textlink="">
      <xdr:nvSpPr>
        <xdr:cNvPr id="77" name="楕円 76"/>
        <xdr:cNvSpPr/>
      </xdr:nvSpPr>
      <xdr:spPr bwMode="auto">
        <a:xfrm>
          <a:off x="2857500" y="3323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104538</xdr:rowOff>
    </xdr:from>
    <xdr:ext cx="762000" cy="259045"/>
    <xdr:sp macro="" textlink="">
      <xdr:nvSpPr>
        <xdr:cNvPr id="78" name="テキスト ボックス 77"/>
        <xdr:cNvSpPr txBox="1"/>
      </xdr:nvSpPr>
      <xdr:spPr>
        <a:xfrm>
          <a:off x="2527300" y="340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29281</xdr:rowOff>
    </xdr:from>
    <xdr:to>
      <xdr:col>29</xdr:col>
      <xdr:colOff>127000</xdr:colOff>
      <xdr:row>38</xdr:row>
      <xdr:rowOff>36089</xdr:rowOff>
    </xdr:to>
    <xdr:cxnSp macro="">
      <xdr:nvCxnSpPr>
        <xdr:cNvPr id="112" name="直線コネクタ 111"/>
        <xdr:cNvCxnSpPr/>
      </xdr:nvCxnSpPr>
      <xdr:spPr bwMode="auto">
        <a:xfrm flipV="1">
          <a:off x="5003800" y="7496881"/>
          <a:ext cx="647700" cy="6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29883</xdr:rowOff>
    </xdr:from>
    <xdr:to>
      <xdr:col>26</xdr:col>
      <xdr:colOff>50800</xdr:colOff>
      <xdr:row>38</xdr:row>
      <xdr:rowOff>36089</xdr:rowOff>
    </xdr:to>
    <xdr:cxnSp macro="">
      <xdr:nvCxnSpPr>
        <xdr:cNvPr id="115" name="直線コネクタ 114"/>
        <xdr:cNvCxnSpPr/>
      </xdr:nvCxnSpPr>
      <xdr:spPr bwMode="auto">
        <a:xfrm>
          <a:off x="4305300" y="7497483"/>
          <a:ext cx="698500" cy="6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29883</xdr:rowOff>
    </xdr:from>
    <xdr:to>
      <xdr:col>22</xdr:col>
      <xdr:colOff>114300</xdr:colOff>
      <xdr:row>38</xdr:row>
      <xdr:rowOff>31559</xdr:rowOff>
    </xdr:to>
    <xdr:cxnSp macro="">
      <xdr:nvCxnSpPr>
        <xdr:cNvPr id="118" name="直線コネクタ 117"/>
        <xdr:cNvCxnSpPr/>
      </xdr:nvCxnSpPr>
      <xdr:spPr bwMode="auto">
        <a:xfrm flipV="1">
          <a:off x="3606800" y="7497483"/>
          <a:ext cx="698500" cy="1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31559</xdr:rowOff>
    </xdr:from>
    <xdr:to>
      <xdr:col>18</xdr:col>
      <xdr:colOff>177800</xdr:colOff>
      <xdr:row>38</xdr:row>
      <xdr:rowOff>32516</xdr:rowOff>
    </xdr:to>
    <xdr:cxnSp macro="">
      <xdr:nvCxnSpPr>
        <xdr:cNvPr id="121" name="直線コネクタ 120"/>
        <xdr:cNvCxnSpPr/>
      </xdr:nvCxnSpPr>
      <xdr:spPr bwMode="auto">
        <a:xfrm flipV="1">
          <a:off x="2908300" y="7499159"/>
          <a:ext cx="698500" cy="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321381</xdr:rowOff>
    </xdr:from>
    <xdr:to>
      <xdr:col>29</xdr:col>
      <xdr:colOff>177800</xdr:colOff>
      <xdr:row>38</xdr:row>
      <xdr:rowOff>80081</xdr:rowOff>
    </xdr:to>
    <xdr:sp macro="" textlink="">
      <xdr:nvSpPr>
        <xdr:cNvPr id="131" name="楕円 130"/>
        <xdr:cNvSpPr/>
      </xdr:nvSpPr>
      <xdr:spPr bwMode="auto">
        <a:xfrm>
          <a:off x="5600700" y="7446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242307</xdr:rowOff>
    </xdr:from>
    <xdr:ext cx="762000" cy="259045"/>
    <xdr:sp macro="" textlink="">
      <xdr:nvSpPr>
        <xdr:cNvPr id="132" name="人口1人当たり決算額の推移該当値テキスト445"/>
        <xdr:cNvSpPr txBox="1"/>
      </xdr:nvSpPr>
      <xdr:spPr>
        <a:xfrm>
          <a:off x="5740400" y="736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328189</xdr:rowOff>
    </xdr:from>
    <xdr:to>
      <xdr:col>26</xdr:col>
      <xdr:colOff>101600</xdr:colOff>
      <xdr:row>38</xdr:row>
      <xdr:rowOff>86889</xdr:rowOff>
    </xdr:to>
    <xdr:sp macro="" textlink="">
      <xdr:nvSpPr>
        <xdr:cNvPr id="133" name="楕円 132"/>
        <xdr:cNvSpPr/>
      </xdr:nvSpPr>
      <xdr:spPr bwMode="auto">
        <a:xfrm>
          <a:off x="4953000" y="7452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71666</xdr:rowOff>
    </xdr:from>
    <xdr:ext cx="736600" cy="259045"/>
    <xdr:sp macro="" textlink="">
      <xdr:nvSpPr>
        <xdr:cNvPr id="134" name="テキスト ボックス 133"/>
        <xdr:cNvSpPr txBox="1"/>
      </xdr:nvSpPr>
      <xdr:spPr>
        <a:xfrm>
          <a:off x="4622800" y="7539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321983</xdr:rowOff>
    </xdr:from>
    <xdr:to>
      <xdr:col>22</xdr:col>
      <xdr:colOff>165100</xdr:colOff>
      <xdr:row>38</xdr:row>
      <xdr:rowOff>80683</xdr:rowOff>
    </xdr:to>
    <xdr:sp macro="" textlink="">
      <xdr:nvSpPr>
        <xdr:cNvPr id="135" name="楕円 134"/>
        <xdr:cNvSpPr/>
      </xdr:nvSpPr>
      <xdr:spPr bwMode="auto">
        <a:xfrm>
          <a:off x="4254500" y="7446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65460</xdr:rowOff>
    </xdr:from>
    <xdr:ext cx="762000" cy="259045"/>
    <xdr:sp macro="" textlink="">
      <xdr:nvSpPr>
        <xdr:cNvPr id="136" name="テキスト ボックス 135"/>
        <xdr:cNvSpPr txBox="1"/>
      </xdr:nvSpPr>
      <xdr:spPr>
        <a:xfrm>
          <a:off x="3924300" y="753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323659</xdr:rowOff>
    </xdr:from>
    <xdr:to>
      <xdr:col>19</xdr:col>
      <xdr:colOff>38100</xdr:colOff>
      <xdr:row>38</xdr:row>
      <xdr:rowOff>82359</xdr:rowOff>
    </xdr:to>
    <xdr:sp macro="" textlink="">
      <xdr:nvSpPr>
        <xdr:cNvPr id="137" name="楕円 136"/>
        <xdr:cNvSpPr/>
      </xdr:nvSpPr>
      <xdr:spPr bwMode="auto">
        <a:xfrm>
          <a:off x="3556000" y="7448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67136</xdr:rowOff>
    </xdr:from>
    <xdr:ext cx="762000" cy="259045"/>
    <xdr:sp macro="" textlink="">
      <xdr:nvSpPr>
        <xdr:cNvPr id="138" name="テキスト ボックス 137"/>
        <xdr:cNvSpPr txBox="1"/>
      </xdr:nvSpPr>
      <xdr:spPr>
        <a:xfrm>
          <a:off x="3225800" y="7534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324616</xdr:rowOff>
    </xdr:from>
    <xdr:to>
      <xdr:col>15</xdr:col>
      <xdr:colOff>101600</xdr:colOff>
      <xdr:row>38</xdr:row>
      <xdr:rowOff>83316</xdr:rowOff>
    </xdr:to>
    <xdr:sp macro="" textlink="">
      <xdr:nvSpPr>
        <xdr:cNvPr id="139" name="楕円 138"/>
        <xdr:cNvSpPr/>
      </xdr:nvSpPr>
      <xdr:spPr bwMode="auto">
        <a:xfrm>
          <a:off x="2857500" y="7449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68093</xdr:rowOff>
    </xdr:from>
    <xdr:ext cx="762000" cy="259045"/>
    <xdr:sp macro="" textlink="">
      <xdr:nvSpPr>
        <xdr:cNvPr id="140" name="テキスト ボックス 139"/>
        <xdr:cNvSpPr txBox="1"/>
      </xdr:nvSpPr>
      <xdr:spPr>
        <a:xfrm>
          <a:off x="2527300" y="753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高知県南国市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47,247
46,903
125.30
22,558,731
21,878,045
360,150
11,304,919
19,837,574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152719</xdr:rowOff>
    </xdr:from>
    <xdr:to>
      <xdr:col>24</xdr:col>
      <xdr:colOff>63500</xdr:colOff>
      <xdr:row>36</xdr:row>
      <xdr:rowOff>166435</xdr:rowOff>
    </xdr:to>
    <xdr:cxnSp macro="">
      <xdr:nvCxnSpPr>
        <xdr:cNvPr id="63" name="直線コネクタ 62"/>
        <xdr:cNvCxnSpPr/>
      </xdr:nvCxnSpPr>
      <xdr:spPr>
        <a:xfrm>
          <a:off x="3797300" y="6324919"/>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152719</xdr:rowOff>
    </xdr:from>
    <xdr:to>
      <xdr:col>19</xdr:col>
      <xdr:colOff>177800</xdr:colOff>
      <xdr:row>37</xdr:row>
      <xdr:rowOff>8691</xdr:rowOff>
    </xdr:to>
    <xdr:cxnSp macro="">
      <xdr:nvCxnSpPr>
        <xdr:cNvPr id="66" name="直線コネクタ 65"/>
        <xdr:cNvCxnSpPr/>
      </xdr:nvCxnSpPr>
      <xdr:spPr>
        <a:xfrm flipV="1">
          <a:off x="2908300" y="6324919"/>
          <a:ext cx="889000" cy="2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8691</xdr:rowOff>
    </xdr:from>
    <xdr:to>
      <xdr:col>15</xdr:col>
      <xdr:colOff>50800</xdr:colOff>
      <xdr:row>37</xdr:row>
      <xdr:rowOff>31888</xdr:rowOff>
    </xdr:to>
    <xdr:cxnSp macro="">
      <xdr:nvCxnSpPr>
        <xdr:cNvPr id="69" name="直線コネクタ 68"/>
        <xdr:cNvCxnSpPr/>
      </xdr:nvCxnSpPr>
      <xdr:spPr>
        <a:xfrm flipV="1">
          <a:off x="2019300" y="6352341"/>
          <a:ext cx="889000" cy="2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29580</xdr:rowOff>
    </xdr:from>
    <xdr:to>
      <xdr:col>10</xdr:col>
      <xdr:colOff>114300</xdr:colOff>
      <xdr:row>37</xdr:row>
      <xdr:rowOff>31888</xdr:rowOff>
    </xdr:to>
    <xdr:cxnSp macro="">
      <xdr:nvCxnSpPr>
        <xdr:cNvPr id="72" name="直線コネクタ 71"/>
        <xdr:cNvCxnSpPr/>
      </xdr:nvCxnSpPr>
      <xdr:spPr>
        <a:xfrm>
          <a:off x="1130300" y="6373230"/>
          <a:ext cx="8890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42892</xdr:rowOff>
    </xdr:from>
    <xdr:ext cx="534377" cy="259045"/>
    <xdr:sp macro="" textlink="">
      <xdr:nvSpPr>
        <xdr:cNvPr id="76" name="テキスト ボックス 75"/>
        <xdr:cNvSpPr txBox="1"/>
      </xdr:nvSpPr>
      <xdr:spPr>
        <a:xfrm>
          <a:off x="863111" y="58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115635</xdr:rowOff>
    </xdr:from>
    <xdr:to>
      <xdr:col>24</xdr:col>
      <xdr:colOff>114300</xdr:colOff>
      <xdr:row>37</xdr:row>
      <xdr:rowOff>45785</xdr:rowOff>
    </xdr:to>
    <xdr:sp macro="" textlink="">
      <xdr:nvSpPr>
        <xdr:cNvPr id="82" name="楕円 81"/>
        <xdr:cNvSpPr/>
      </xdr:nvSpPr>
      <xdr:spPr>
        <a:xfrm>
          <a:off x="4584700" y="628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94062</xdr:rowOff>
    </xdr:from>
    <xdr:ext cx="534377" cy="259045"/>
    <xdr:sp macro="" textlink="">
      <xdr:nvSpPr>
        <xdr:cNvPr id="83" name="人件費該当値テキスト"/>
        <xdr:cNvSpPr txBox="1"/>
      </xdr:nvSpPr>
      <xdr:spPr>
        <a:xfrm>
          <a:off x="4686300" y="626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101919</xdr:rowOff>
    </xdr:from>
    <xdr:to>
      <xdr:col>20</xdr:col>
      <xdr:colOff>38100</xdr:colOff>
      <xdr:row>37</xdr:row>
      <xdr:rowOff>32069</xdr:rowOff>
    </xdr:to>
    <xdr:sp macro="" textlink="">
      <xdr:nvSpPr>
        <xdr:cNvPr id="84" name="楕円 83"/>
        <xdr:cNvSpPr/>
      </xdr:nvSpPr>
      <xdr:spPr>
        <a:xfrm>
          <a:off x="3746500" y="627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23196</xdr:rowOff>
    </xdr:from>
    <xdr:ext cx="534377" cy="259045"/>
    <xdr:sp macro="" textlink="">
      <xdr:nvSpPr>
        <xdr:cNvPr id="85" name="テキスト ボックス 84"/>
        <xdr:cNvSpPr txBox="1"/>
      </xdr:nvSpPr>
      <xdr:spPr>
        <a:xfrm>
          <a:off x="3530111" y="63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129341</xdr:rowOff>
    </xdr:from>
    <xdr:to>
      <xdr:col>15</xdr:col>
      <xdr:colOff>101600</xdr:colOff>
      <xdr:row>37</xdr:row>
      <xdr:rowOff>59491</xdr:rowOff>
    </xdr:to>
    <xdr:sp macro="" textlink="">
      <xdr:nvSpPr>
        <xdr:cNvPr id="86" name="楕円 85"/>
        <xdr:cNvSpPr/>
      </xdr:nvSpPr>
      <xdr:spPr>
        <a:xfrm>
          <a:off x="2857500" y="630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50618</xdr:rowOff>
    </xdr:from>
    <xdr:ext cx="534377" cy="259045"/>
    <xdr:sp macro="" textlink="">
      <xdr:nvSpPr>
        <xdr:cNvPr id="87" name="テキスト ボックス 86"/>
        <xdr:cNvSpPr txBox="1"/>
      </xdr:nvSpPr>
      <xdr:spPr>
        <a:xfrm>
          <a:off x="2641111" y="639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152538</xdr:rowOff>
    </xdr:from>
    <xdr:to>
      <xdr:col>10</xdr:col>
      <xdr:colOff>165100</xdr:colOff>
      <xdr:row>37</xdr:row>
      <xdr:rowOff>82688</xdr:rowOff>
    </xdr:to>
    <xdr:sp macro="" textlink="">
      <xdr:nvSpPr>
        <xdr:cNvPr id="88" name="楕円 87"/>
        <xdr:cNvSpPr/>
      </xdr:nvSpPr>
      <xdr:spPr>
        <a:xfrm>
          <a:off x="1968500" y="632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73815</xdr:rowOff>
    </xdr:from>
    <xdr:ext cx="534377" cy="259045"/>
    <xdr:sp macro="" textlink="">
      <xdr:nvSpPr>
        <xdr:cNvPr id="89" name="テキスト ボックス 88"/>
        <xdr:cNvSpPr txBox="1"/>
      </xdr:nvSpPr>
      <xdr:spPr>
        <a:xfrm>
          <a:off x="1752111" y="641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150230</xdr:rowOff>
    </xdr:from>
    <xdr:to>
      <xdr:col>6</xdr:col>
      <xdr:colOff>38100</xdr:colOff>
      <xdr:row>37</xdr:row>
      <xdr:rowOff>80380</xdr:rowOff>
    </xdr:to>
    <xdr:sp macro="" textlink="">
      <xdr:nvSpPr>
        <xdr:cNvPr id="90" name="楕円 89"/>
        <xdr:cNvSpPr/>
      </xdr:nvSpPr>
      <xdr:spPr>
        <a:xfrm>
          <a:off x="1079500" y="632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71507</xdr:rowOff>
    </xdr:from>
    <xdr:ext cx="534377" cy="259045"/>
    <xdr:sp macro="" textlink="">
      <xdr:nvSpPr>
        <xdr:cNvPr id="91" name="テキスト ボックス 90"/>
        <xdr:cNvSpPr txBox="1"/>
      </xdr:nvSpPr>
      <xdr:spPr>
        <a:xfrm>
          <a:off x="863111" y="641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19667</xdr:rowOff>
    </xdr:from>
    <xdr:to>
      <xdr:col>24</xdr:col>
      <xdr:colOff>63500</xdr:colOff>
      <xdr:row>57</xdr:row>
      <xdr:rowOff>58163</xdr:rowOff>
    </xdr:to>
    <xdr:cxnSp macro="">
      <xdr:nvCxnSpPr>
        <xdr:cNvPr id="118" name="直線コネクタ 117"/>
        <xdr:cNvCxnSpPr/>
      </xdr:nvCxnSpPr>
      <xdr:spPr>
        <a:xfrm flipV="1">
          <a:off x="3797300" y="9792317"/>
          <a:ext cx="838200" cy="3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55383</xdr:rowOff>
    </xdr:from>
    <xdr:to>
      <xdr:col>19</xdr:col>
      <xdr:colOff>177800</xdr:colOff>
      <xdr:row>57</xdr:row>
      <xdr:rowOff>58163</xdr:rowOff>
    </xdr:to>
    <xdr:cxnSp macro="">
      <xdr:nvCxnSpPr>
        <xdr:cNvPr id="121" name="直線コネクタ 120"/>
        <xdr:cNvCxnSpPr/>
      </xdr:nvCxnSpPr>
      <xdr:spPr>
        <a:xfrm>
          <a:off x="2908300" y="9828033"/>
          <a:ext cx="889000" cy="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55383</xdr:rowOff>
    </xdr:from>
    <xdr:to>
      <xdr:col>15</xdr:col>
      <xdr:colOff>50800</xdr:colOff>
      <xdr:row>57</xdr:row>
      <xdr:rowOff>73895</xdr:rowOff>
    </xdr:to>
    <xdr:cxnSp macro="">
      <xdr:nvCxnSpPr>
        <xdr:cNvPr id="124" name="直線コネクタ 123"/>
        <xdr:cNvCxnSpPr/>
      </xdr:nvCxnSpPr>
      <xdr:spPr>
        <a:xfrm flipV="1">
          <a:off x="2019300" y="9828033"/>
          <a:ext cx="889000" cy="1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72094</xdr:rowOff>
    </xdr:from>
    <xdr:to>
      <xdr:col>10</xdr:col>
      <xdr:colOff>114300</xdr:colOff>
      <xdr:row>57</xdr:row>
      <xdr:rowOff>73895</xdr:rowOff>
    </xdr:to>
    <xdr:cxnSp macro="">
      <xdr:nvCxnSpPr>
        <xdr:cNvPr id="127" name="直線コネクタ 126"/>
        <xdr:cNvCxnSpPr/>
      </xdr:nvCxnSpPr>
      <xdr:spPr>
        <a:xfrm>
          <a:off x="1130300" y="9844744"/>
          <a:ext cx="889000" cy="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32916</xdr:rowOff>
    </xdr:from>
    <xdr:ext cx="534377" cy="259045"/>
    <xdr:sp macro="" textlink="">
      <xdr:nvSpPr>
        <xdr:cNvPr id="129" name="テキスト ボックス 128"/>
        <xdr:cNvSpPr txBox="1"/>
      </xdr:nvSpPr>
      <xdr:spPr>
        <a:xfrm>
          <a:off x="1752111" y="94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58666</xdr:rowOff>
    </xdr:from>
    <xdr:ext cx="534377" cy="259045"/>
    <xdr:sp macro="" textlink="">
      <xdr:nvSpPr>
        <xdr:cNvPr id="131" name="テキスト ボックス 130"/>
        <xdr:cNvSpPr txBox="1"/>
      </xdr:nvSpPr>
      <xdr:spPr>
        <a:xfrm>
          <a:off x="863111" y="9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140317</xdr:rowOff>
    </xdr:from>
    <xdr:to>
      <xdr:col>24</xdr:col>
      <xdr:colOff>114300</xdr:colOff>
      <xdr:row>57</xdr:row>
      <xdr:rowOff>70467</xdr:rowOff>
    </xdr:to>
    <xdr:sp macro="" textlink="">
      <xdr:nvSpPr>
        <xdr:cNvPr id="137" name="楕円 136"/>
        <xdr:cNvSpPr/>
      </xdr:nvSpPr>
      <xdr:spPr>
        <a:xfrm>
          <a:off x="4584700" y="974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118744</xdr:rowOff>
    </xdr:from>
    <xdr:ext cx="534377" cy="259045"/>
    <xdr:sp macro="" textlink="">
      <xdr:nvSpPr>
        <xdr:cNvPr id="138" name="物件費該当値テキスト"/>
        <xdr:cNvSpPr txBox="1"/>
      </xdr:nvSpPr>
      <xdr:spPr>
        <a:xfrm>
          <a:off x="4686300" y="971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7363</xdr:rowOff>
    </xdr:from>
    <xdr:to>
      <xdr:col>20</xdr:col>
      <xdr:colOff>38100</xdr:colOff>
      <xdr:row>57</xdr:row>
      <xdr:rowOff>108963</xdr:rowOff>
    </xdr:to>
    <xdr:sp macro="" textlink="">
      <xdr:nvSpPr>
        <xdr:cNvPr id="139" name="楕円 138"/>
        <xdr:cNvSpPr/>
      </xdr:nvSpPr>
      <xdr:spPr>
        <a:xfrm>
          <a:off x="3746500" y="978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100090</xdr:rowOff>
    </xdr:from>
    <xdr:ext cx="534377" cy="259045"/>
    <xdr:sp macro="" textlink="">
      <xdr:nvSpPr>
        <xdr:cNvPr id="140" name="テキスト ボックス 139"/>
        <xdr:cNvSpPr txBox="1"/>
      </xdr:nvSpPr>
      <xdr:spPr>
        <a:xfrm>
          <a:off x="3530111" y="987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4583</xdr:rowOff>
    </xdr:from>
    <xdr:to>
      <xdr:col>15</xdr:col>
      <xdr:colOff>101600</xdr:colOff>
      <xdr:row>57</xdr:row>
      <xdr:rowOff>106183</xdr:rowOff>
    </xdr:to>
    <xdr:sp macro="" textlink="">
      <xdr:nvSpPr>
        <xdr:cNvPr id="141" name="楕円 140"/>
        <xdr:cNvSpPr/>
      </xdr:nvSpPr>
      <xdr:spPr>
        <a:xfrm>
          <a:off x="2857500" y="977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97310</xdr:rowOff>
    </xdr:from>
    <xdr:ext cx="534377" cy="259045"/>
    <xdr:sp macro="" textlink="">
      <xdr:nvSpPr>
        <xdr:cNvPr id="142" name="テキスト ボックス 141"/>
        <xdr:cNvSpPr txBox="1"/>
      </xdr:nvSpPr>
      <xdr:spPr>
        <a:xfrm>
          <a:off x="2641111" y="986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23095</xdr:rowOff>
    </xdr:from>
    <xdr:to>
      <xdr:col>10</xdr:col>
      <xdr:colOff>165100</xdr:colOff>
      <xdr:row>57</xdr:row>
      <xdr:rowOff>124695</xdr:rowOff>
    </xdr:to>
    <xdr:sp macro="" textlink="">
      <xdr:nvSpPr>
        <xdr:cNvPr id="143" name="楕円 142"/>
        <xdr:cNvSpPr/>
      </xdr:nvSpPr>
      <xdr:spPr>
        <a:xfrm>
          <a:off x="1968500" y="97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115822</xdr:rowOff>
    </xdr:from>
    <xdr:ext cx="534377" cy="259045"/>
    <xdr:sp macro="" textlink="">
      <xdr:nvSpPr>
        <xdr:cNvPr id="144" name="テキスト ボックス 143"/>
        <xdr:cNvSpPr txBox="1"/>
      </xdr:nvSpPr>
      <xdr:spPr>
        <a:xfrm>
          <a:off x="1752111" y="988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21294</xdr:rowOff>
    </xdr:from>
    <xdr:to>
      <xdr:col>6</xdr:col>
      <xdr:colOff>38100</xdr:colOff>
      <xdr:row>57</xdr:row>
      <xdr:rowOff>122894</xdr:rowOff>
    </xdr:to>
    <xdr:sp macro="" textlink="">
      <xdr:nvSpPr>
        <xdr:cNvPr id="145" name="楕円 144"/>
        <xdr:cNvSpPr/>
      </xdr:nvSpPr>
      <xdr:spPr>
        <a:xfrm>
          <a:off x="1079500" y="97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114021</xdr:rowOff>
    </xdr:from>
    <xdr:ext cx="534377" cy="259045"/>
    <xdr:sp macro="" textlink="">
      <xdr:nvSpPr>
        <xdr:cNvPr id="146" name="テキスト ボックス 145"/>
        <xdr:cNvSpPr txBox="1"/>
      </xdr:nvSpPr>
      <xdr:spPr>
        <a:xfrm>
          <a:off x="863111" y="988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39939</xdr:rowOff>
    </xdr:from>
    <xdr:to>
      <xdr:col>24</xdr:col>
      <xdr:colOff>63500</xdr:colOff>
      <xdr:row>78</xdr:row>
      <xdr:rowOff>47140</xdr:rowOff>
    </xdr:to>
    <xdr:cxnSp macro="">
      <xdr:nvCxnSpPr>
        <xdr:cNvPr id="173" name="直線コネクタ 172"/>
        <xdr:cNvCxnSpPr/>
      </xdr:nvCxnSpPr>
      <xdr:spPr>
        <a:xfrm>
          <a:off x="3797300" y="13413039"/>
          <a:ext cx="8382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14176</xdr:rowOff>
    </xdr:from>
    <xdr:to>
      <xdr:col>19</xdr:col>
      <xdr:colOff>177800</xdr:colOff>
      <xdr:row>78</xdr:row>
      <xdr:rowOff>39939</xdr:rowOff>
    </xdr:to>
    <xdr:cxnSp macro="">
      <xdr:nvCxnSpPr>
        <xdr:cNvPr id="176" name="直線コネクタ 175"/>
        <xdr:cNvCxnSpPr/>
      </xdr:nvCxnSpPr>
      <xdr:spPr>
        <a:xfrm>
          <a:off x="2908300" y="13387276"/>
          <a:ext cx="889000" cy="2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14176</xdr:rowOff>
    </xdr:from>
    <xdr:to>
      <xdr:col>15</xdr:col>
      <xdr:colOff>50800</xdr:colOff>
      <xdr:row>78</xdr:row>
      <xdr:rowOff>27640</xdr:rowOff>
    </xdr:to>
    <xdr:cxnSp macro="">
      <xdr:nvCxnSpPr>
        <xdr:cNvPr id="179" name="直線コネクタ 178"/>
        <xdr:cNvCxnSpPr/>
      </xdr:nvCxnSpPr>
      <xdr:spPr>
        <a:xfrm flipV="1">
          <a:off x="2019300" y="13387276"/>
          <a:ext cx="889000" cy="1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27229</xdr:rowOff>
    </xdr:from>
    <xdr:to>
      <xdr:col>10</xdr:col>
      <xdr:colOff>114300</xdr:colOff>
      <xdr:row>78</xdr:row>
      <xdr:rowOff>27640</xdr:rowOff>
    </xdr:to>
    <xdr:cxnSp macro="">
      <xdr:nvCxnSpPr>
        <xdr:cNvPr id="182" name="直線コネクタ 181"/>
        <xdr:cNvCxnSpPr/>
      </xdr:nvCxnSpPr>
      <xdr:spPr>
        <a:xfrm>
          <a:off x="1130300" y="13400329"/>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167790</xdr:rowOff>
    </xdr:from>
    <xdr:to>
      <xdr:col>24</xdr:col>
      <xdr:colOff>114300</xdr:colOff>
      <xdr:row>78</xdr:row>
      <xdr:rowOff>97940</xdr:rowOff>
    </xdr:to>
    <xdr:sp macro="" textlink="">
      <xdr:nvSpPr>
        <xdr:cNvPr id="192" name="楕円 191"/>
        <xdr:cNvSpPr/>
      </xdr:nvSpPr>
      <xdr:spPr>
        <a:xfrm>
          <a:off x="4584700" y="1336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85821</xdr:rowOff>
    </xdr:from>
    <xdr:ext cx="469744" cy="259045"/>
    <xdr:sp macro="" textlink="">
      <xdr:nvSpPr>
        <xdr:cNvPr id="193" name="維持補修費該当値テキスト"/>
        <xdr:cNvSpPr txBox="1"/>
      </xdr:nvSpPr>
      <xdr:spPr>
        <a:xfrm>
          <a:off x="4686300" y="1328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160589</xdr:rowOff>
    </xdr:from>
    <xdr:to>
      <xdr:col>20</xdr:col>
      <xdr:colOff>38100</xdr:colOff>
      <xdr:row>78</xdr:row>
      <xdr:rowOff>90739</xdr:rowOff>
    </xdr:to>
    <xdr:sp macro="" textlink="">
      <xdr:nvSpPr>
        <xdr:cNvPr id="194" name="楕円 193"/>
        <xdr:cNvSpPr/>
      </xdr:nvSpPr>
      <xdr:spPr>
        <a:xfrm>
          <a:off x="3746500" y="1336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81866</xdr:rowOff>
    </xdr:from>
    <xdr:ext cx="469744" cy="259045"/>
    <xdr:sp macro="" textlink="">
      <xdr:nvSpPr>
        <xdr:cNvPr id="195" name="テキスト ボックス 194"/>
        <xdr:cNvSpPr txBox="1"/>
      </xdr:nvSpPr>
      <xdr:spPr>
        <a:xfrm>
          <a:off x="3562428" y="1345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134826</xdr:rowOff>
    </xdr:from>
    <xdr:to>
      <xdr:col>15</xdr:col>
      <xdr:colOff>101600</xdr:colOff>
      <xdr:row>78</xdr:row>
      <xdr:rowOff>64976</xdr:rowOff>
    </xdr:to>
    <xdr:sp macro="" textlink="">
      <xdr:nvSpPr>
        <xdr:cNvPr id="196" name="楕円 195"/>
        <xdr:cNvSpPr/>
      </xdr:nvSpPr>
      <xdr:spPr>
        <a:xfrm>
          <a:off x="2857500" y="1333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56103</xdr:rowOff>
    </xdr:from>
    <xdr:ext cx="469744" cy="259045"/>
    <xdr:sp macro="" textlink="">
      <xdr:nvSpPr>
        <xdr:cNvPr id="197" name="テキスト ボックス 196"/>
        <xdr:cNvSpPr txBox="1"/>
      </xdr:nvSpPr>
      <xdr:spPr>
        <a:xfrm>
          <a:off x="2673428" y="1342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148290</xdr:rowOff>
    </xdr:from>
    <xdr:to>
      <xdr:col>10</xdr:col>
      <xdr:colOff>165100</xdr:colOff>
      <xdr:row>78</xdr:row>
      <xdr:rowOff>78440</xdr:rowOff>
    </xdr:to>
    <xdr:sp macro="" textlink="">
      <xdr:nvSpPr>
        <xdr:cNvPr id="198" name="楕円 197"/>
        <xdr:cNvSpPr/>
      </xdr:nvSpPr>
      <xdr:spPr>
        <a:xfrm>
          <a:off x="1968500" y="1334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69567</xdr:rowOff>
    </xdr:from>
    <xdr:ext cx="469744" cy="259045"/>
    <xdr:sp macro="" textlink="">
      <xdr:nvSpPr>
        <xdr:cNvPr id="199" name="テキスト ボックス 198"/>
        <xdr:cNvSpPr txBox="1"/>
      </xdr:nvSpPr>
      <xdr:spPr>
        <a:xfrm>
          <a:off x="1784428" y="1344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147879</xdr:rowOff>
    </xdr:from>
    <xdr:to>
      <xdr:col>6</xdr:col>
      <xdr:colOff>38100</xdr:colOff>
      <xdr:row>78</xdr:row>
      <xdr:rowOff>78029</xdr:rowOff>
    </xdr:to>
    <xdr:sp macro="" textlink="">
      <xdr:nvSpPr>
        <xdr:cNvPr id="200" name="楕円 199"/>
        <xdr:cNvSpPr/>
      </xdr:nvSpPr>
      <xdr:spPr>
        <a:xfrm>
          <a:off x="1079500" y="1334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69156</xdr:rowOff>
    </xdr:from>
    <xdr:ext cx="469744" cy="259045"/>
    <xdr:sp macro="" textlink="">
      <xdr:nvSpPr>
        <xdr:cNvPr id="201" name="テキスト ボックス 200"/>
        <xdr:cNvSpPr txBox="1"/>
      </xdr:nvSpPr>
      <xdr:spPr>
        <a:xfrm>
          <a:off x="895428" y="134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65227</xdr:rowOff>
    </xdr:from>
    <xdr:to>
      <xdr:col>24</xdr:col>
      <xdr:colOff>63500</xdr:colOff>
      <xdr:row>94</xdr:row>
      <xdr:rowOff>115812</xdr:rowOff>
    </xdr:to>
    <xdr:cxnSp macro="">
      <xdr:nvCxnSpPr>
        <xdr:cNvPr id="231" name="直線コネクタ 230"/>
        <xdr:cNvCxnSpPr/>
      </xdr:nvCxnSpPr>
      <xdr:spPr>
        <a:xfrm flipV="1">
          <a:off x="3797300" y="16181527"/>
          <a:ext cx="838200" cy="5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117657</xdr:rowOff>
    </xdr:from>
    <xdr:ext cx="599010" cy="259045"/>
    <xdr:sp macro="" textlink="">
      <xdr:nvSpPr>
        <xdr:cNvPr id="232" name="扶助費平均値テキスト"/>
        <xdr:cNvSpPr txBox="1"/>
      </xdr:nvSpPr>
      <xdr:spPr>
        <a:xfrm>
          <a:off x="4686300" y="16405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98183</xdr:rowOff>
    </xdr:from>
    <xdr:to>
      <xdr:col>19</xdr:col>
      <xdr:colOff>177800</xdr:colOff>
      <xdr:row>94</xdr:row>
      <xdr:rowOff>115812</xdr:rowOff>
    </xdr:to>
    <xdr:cxnSp macro="">
      <xdr:nvCxnSpPr>
        <xdr:cNvPr id="234" name="直線コネクタ 233"/>
        <xdr:cNvCxnSpPr/>
      </xdr:nvCxnSpPr>
      <xdr:spPr>
        <a:xfrm>
          <a:off x="2908300" y="16214483"/>
          <a:ext cx="889000" cy="1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xdr:cNvSpPr txBox="1"/>
      </xdr:nvSpPr>
      <xdr:spPr>
        <a:xfrm>
          <a:off x="3530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86207</xdr:rowOff>
    </xdr:from>
    <xdr:to>
      <xdr:col>15</xdr:col>
      <xdr:colOff>50800</xdr:colOff>
      <xdr:row>94</xdr:row>
      <xdr:rowOff>98183</xdr:rowOff>
    </xdr:to>
    <xdr:cxnSp macro="">
      <xdr:nvCxnSpPr>
        <xdr:cNvPr id="237" name="直線コネクタ 236"/>
        <xdr:cNvCxnSpPr/>
      </xdr:nvCxnSpPr>
      <xdr:spPr>
        <a:xfrm>
          <a:off x="2019300" y="16202507"/>
          <a:ext cx="889000" cy="1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123944</xdr:rowOff>
    </xdr:from>
    <xdr:ext cx="534377" cy="259045"/>
    <xdr:sp macro="" textlink="">
      <xdr:nvSpPr>
        <xdr:cNvPr id="239" name="テキスト ボックス 238"/>
        <xdr:cNvSpPr txBox="1"/>
      </xdr:nvSpPr>
      <xdr:spPr>
        <a:xfrm>
          <a:off x="2641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86207</xdr:rowOff>
    </xdr:from>
    <xdr:to>
      <xdr:col>10</xdr:col>
      <xdr:colOff>114300</xdr:colOff>
      <xdr:row>95</xdr:row>
      <xdr:rowOff>3963</xdr:rowOff>
    </xdr:to>
    <xdr:cxnSp macro="">
      <xdr:nvCxnSpPr>
        <xdr:cNvPr id="240" name="直線コネクタ 239"/>
        <xdr:cNvCxnSpPr/>
      </xdr:nvCxnSpPr>
      <xdr:spPr>
        <a:xfrm flipV="1">
          <a:off x="1130300" y="16202507"/>
          <a:ext cx="889000" cy="8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124604</xdr:rowOff>
    </xdr:from>
    <xdr:ext cx="534377" cy="259045"/>
    <xdr:sp macro="" textlink="">
      <xdr:nvSpPr>
        <xdr:cNvPr id="242" name="テキスト ボックス 241"/>
        <xdr:cNvSpPr txBox="1"/>
      </xdr:nvSpPr>
      <xdr:spPr>
        <a:xfrm>
          <a:off x="1752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33165</xdr:rowOff>
    </xdr:from>
    <xdr:ext cx="534377" cy="259045"/>
    <xdr:sp macro="" textlink="">
      <xdr:nvSpPr>
        <xdr:cNvPr id="244" name="テキスト ボックス 243"/>
        <xdr:cNvSpPr txBox="1"/>
      </xdr:nvSpPr>
      <xdr:spPr>
        <a:xfrm>
          <a:off x="863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14427</xdr:rowOff>
    </xdr:from>
    <xdr:to>
      <xdr:col>24</xdr:col>
      <xdr:colOff>114300</xdr:colOff>
      <xdr:row>94</xdr:row>
      <xdr:rowOff>116027</xdr:rowOff>
    </xdr:to>
    <xdr:sp macro="" textlink="">
      <xdr:nvSpPr>
        <xdr:cNvPr id="250" name="楕円 249"/>
        <xdr:cNvSpPr/>
      </xdr:nvSpPr>
      <xdr:spPr>
        <a:xfrm>
          <a:off x="4584700" y="1613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37304</xdr:rowOff>
    </xdr:from>
    <xdr:ext cx="599010" cy="259045"/>
    <xdr:sp macro="" textlink="">
      <xdr:nvSpPr>
        <xdr:cNvPr id="251" name="扶助費該当値テキスト"/>
        <xdr:cNvSpPr txBox="1"/>
      </xdr:nvSpPr>
      <xdr:spPr>
        <a:xfrm>
          <a:off x="4686300" y="1598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65012</xdr:rowOff>
    </xdr:from>
    <xdr:to>
      <xdr:col>20</xdr:col>
      <xdr:colOff>38100</xdr:colOff>
      <xdr:row>94</xdr:row>
      <xdr:rowOff>166612</xdr:rowOff>
    </xdr:to>
    <xdr:sp macro="" textlink="">
      <xdr:nvSpPr>
        <xdr:cNvPr id="252" name="楕円 251"/>
        <xdr:cNvSpPr/>
      </xdr:nvSpPr>
      <xdr:spPr>
        <a:xfrm>
          <a:off x="3746500" y="1618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11689</xdr:rowOff>
    </xdr:from>
    <xdr:ext cx="599010" cy="259045"/>
    <xdr:sp macro="" textlink="">
      <xdr:nvSpPr>
        <xdr:cNvPr id="253" name="テキスト ボックス 252"/>
        <xdr:cNvSpPr txBox="1"/>
      </xdr:nvSpPr>
      <xdr:spPr>
        <a:xfrm>
          <a:off x="3497795" y="15956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47383</xdr:rowOff>
    </xdr:from>
    <xdr:to>
      <xdr:col>15</xdr:col>
      <xdr:colOff>101600</xdr:colOff>
      <xdr:row>94</xdr:row>
      <xdr:rowOff>148983</xdr:rowOff>
    </xdr:to>
    <xdr:sp macro="" textlink="">
      <xdr:nvSpPr>
        <xdr:cNvPr id="254" name="楕円 253"/>
        <xdr:cNvSpPr/>
      </xdr:nvSpPr>
      <xdr:spPr>
        <a:xfrm>
          <a:off x="2857500" y="1616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165510</xdr:rowOff>
    </xdr:from>
    <xdr:ext cx="599010" cy="259045"/>
    <xdr:sp macro="" textlink="">
      <xdr:nvSpPr>
        <xdr:cNvPr id="255" name="テキスト ボックス 254"/>
        <xdr:cNvSpPr txBox="1"/>
      </xdr:nvSpPr>
      <xdr:spPr>
        <a:xfrm>
          <a:off x="2608795" y="15938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35407</xdr:rowOff>
    </xdr:from>
    <xdr:to>
      <xdr:col>10</xdr:col>
      <xdr:colOff>165100</xdr:colOff>
      <xdr:row>94</xdr:row>
      <xdr:rowOff>137007</xdr:rowOff>
    </xdr:to>
    <xdr:sp macro="" textlink="">
      <xdr:nvSpPr>
        <xdr:cNvPr id="256" name="楕円 255"/>
        <xdr:cNvSpPr/>
      </xdr:nvSpPr>
      <xdr:spPr>
        <a:xfrm>
          <a:off x="1968500" y="1615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153534</xdr:rowOff>
    </xdr:from>
    <xdr:ext cx="599010" cy="259045"/>
    <xdr:sp macro="" textlink="">
      <xdr:nvSpPr>
        <xdr:cNvPr id="257" name="テキスト ボックス 256"/>
        <xdr:cNvSpPr txBox="1"/>
      </xdr:nvSpPr>
      <xdr:spPr>
        <a:xfrm>
          <a:off x="1719795" y="1592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124613</xdr:rowOff>
    </xdr:from>
    <xdr:to>
      <xdr:col>6</xdr:col>
      <xdr:colOff>38100</xdr:colOff>
      <xdr:row>95</xdr:row>
      <xdr:rowOff>54763</xdr:rowOff>
    </xdr:to>
    <xdr:sp macro="" textlink="">
      <xdr:nvSpPr>
        <xdr:cNvPr id="258" name="楕円 257"/>
        <xdr:cNvSpPr/>
      </xdr:nvSpPr>
      <xdr:spPr>
        <a:xfrm>
          <a:off x="1079500" y="1624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71290</xdr:rowOff>
    </xdr:from>
    <xdr:ext cx="599010" cy="259045"/>
    <xdr:sp macro="" textlink="">
      <xdr:nvSpPr>
        <xdr:cNvPr id="259" name="テキスト ボックス 258"/>
        <xdr:cNvSpPr txBox="1"/>
      </xdr:nvSpPr>
      <xdr:spPr>
        <a:xfrm>
          <a:off x="830795" y="1601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7707</xdr:rowOff>
    </xdr:from>
    <xdr:to>
      <xdr:col>55</xdr:col>
      <xdr:colOff>0</xdr:colOff>
      <xdr:row>37</xdr:row>
      <xdr:rowOff>13696</xdr:rowOff>
    </xdr:to>
    <xdr:cxnSp macro="">
      <xdr:nvCxnSpPr>
        <xdr:cNvPr id="284" name="直線コネクタ 283"/>
        <xdr:cNvCxnSpPr/>
      </xdr:nvCxnSpPr>
      <xdr:spPr>
        <a:xfrm flipV="1">
          <a:off x="9639300" y="6351357"/>
          <a:ext cx="8382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13696</xdr:rowOff>
    </xdr:from>
    <xdr:to>
      <xdr:col>50</xdr:col>
      <xdr:colOff>114300</xdr:colOff>
      <xdr:row>37</xdr:row>
      <xdr:rowOff>17559</xdr:rowOff>
    </xdr:to>
    <xdr:cxnSp macro="">
      <xdr:nvCxnSpPr>
        <xdr:cNvPr id="287" name="直線コネクタ 286"/>
        <xdr:cNvCxnSpPr/>
      </xdr:nvCxnSpPr>
      <xdr:spPr>
        <a:xfrm flipV="1">
          <a:off x="8750300" y="6357346"/>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17559</xdr:rowOff>
    </xdr:from>
    <xdr:to>
      <xdr:col>45</xdr:col>
      <xdr:colOff>177800</xdr:colOff>
      <xdr:row>37</xdr:row>
      <xdr:rowOff>41905</xdr:rowOff>
    </xdr:to>
    <xdr:cxnSp macro="">
      <xdr:nvCxnSpPr>
        <xdr:cNvPr id="290" name="直線コネクタ 289"/>
        <xdr:cNvCxnSpPr/>
      </xdr:nvCxnSpPr>
      <xdr:spPr>
        <a:xfrm flipV="1">
          <a:off x="7861300" y="6361209"/>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16610</xdr:rowOff>
    </xdr:from>
    <xdr:to>
      <xdr:col>41</xdr:col>
      <xdr:colOff>50800</xdr:colOff>
      <xdr:row>37</xdr:row>
      <xdr:rowOff>41905</xdr:rowOff>
    </xdr:to>
    <xdr:cxnSp macro="">
      <xdr:nvCxnSpPr>
        <xdr:cNvPr id="293" name="直線コネクタ 292"/>
        <xdr:cNvCxnSpPr/>
      </xdr:nvCxnSpPr>
      <xdr:spPr>
        <a:xfrm>
          <a:off x="6972300" y="6360260"/>
          <a:ext cx="889000" cy="2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128357</xdr:rowOff>
    </xdr:from>
    <xdr:to>
      <xdr:col>55</xdr:col>
      <xdr:colOff>50800</xdr:colOff>
      <xdr:row>37</xdr:row>
      <xdr:rowOff>58507</xdr:rowOff>
    </xdr:to>
    <xdr:sp macro="" textlink="">
      <xdr:nvSpPr>
        <xdr:cNvPr id="303" name="楕円 302"/>
        <xdr:cNvSpPr/>
      </xdr:nvSpPr>
      <xdr:spPr>
        <a:xfrm>
          <a:off x="10426700" y="63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43284</xdr:rowOff>
    </xdr:from>
    <xdr:ext cx="534377" cy="259045"/>
    <xdr:sp macro="" textlink="">
      <xdr:nvSpPr>
        <xdr:cNvPr id="304" name="補助費等該当値テキスト"/>
        <xdr:cNvSpPr txBox="1"/>
      </xdr:nvSpPr>
      <xdr:spPr>
        <a:xfrm>
          <a:off x="10528300" y="621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134346</xdr:rowOff>
    </xdr:from>
    <xdr:to>
      <xdr:col>50</xdr:col>
      <xdr:colOff>165100</xdr:colOff>
      <xdr:row>37</xdr:row>
      <xdr:rowOff>64496</xdr:rowOff>
    </xdr:to>
    <xdr:sp macro="" textlink="">
      <xdr:nvSpPr>
        <xdr:cNvPr id="305" name="楕円 304"/>
        <xdr:cNvSpPr/>
      </xdr:nvSpPr>
      <xdr:spPr>
        <a:xfrm>
          <a:off x="9588500" y="630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55623</xdr:rowOff>
    </xdr:from>
    <xdr:ext cx="534377" cy="259045"/>
    <xdr:sp macro="" textlink="">
      <xdr:nvSpPr>
        <xdr:cNvPr id="306" name="テキスト ボックス 305"/>
        <xdr:cNvSpPr txBox="1"/>
      </xdr:nvSpPr>
      <xdr:spPr>
        <a:xfrm>
          <a:off x="9372111" y="639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138209</xdr:rowOff>
    </xdr:from>
    <xdr:to>
      <xdr:col>46</xdr:col>
      <xdr:colOff>38100</xdr:colOff>
      <xdr:row>37</xdr:row>
      <xdr:rowOff>68359</xdr:rowOff>
    </xdr:to>
    <xdr:sp macro="" textlink="">
      <xdr:nvSpPr>
        <xdr:cNvPr id="307" name="楕円 306"/>
        <xdr:cNvSpPr/>
      </xdr:nvSpPr>
      <xdr:spPr>
        <a:xfrm>
          <a:off x="8699500" y="631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59486</xdr:rowOff>
    </xdr:from>
    <xdr:ext cx="534377" cy="259045"/>
    <xdr:sp macro="" textlink="">
      <xdr:nvSpPr>
        <xdr:cNvPr id="308" name="テキスト ボックス 307"/>
        <xdr:cNvSpPr txBox="1"/>
      </xdr:nvSpPr>
      <xdr:spPr>
        <a:xfrm>
          <a:off x="8483111" y="640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162555</xdr:rowOff>
    </xdr:from>
    <xdr:to>
      <xdr:col>41</xdr:col>
      <xdr:colOff>101600</xdr:colOff>
      <xdr:row>37</xdr:row>
      <xdr:rowOff>92705</xdr:rowOff>
    </xdr:to>
    <xdr:sp macro="" textlink="">
      <xdr:nvSpPr>
        <xdr:cNvPr id="309" name="楕円 308"/>
        <xdr:cNvSpPr/>
      </xdr:nvSpPr>
      <xdr:spPr>
        <a:xfrm>
          <a:off x="7810500" y="633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83832</xdr:rowOff>
    </xdr:from>
    <xdr:ext cx="534377" cy="259045"/>
    <xdr:sp macro="" textlink="">
      <xdr:nvSpPr>
        <xdr:cNvPr id="310" name="テキスト ボックス 309"/>
        <xdr:cNvSpPr txBox="1"/>
      </xdr:nvSpPr>
      <xdr:spPr>
        <a:xfrm>
          <a:off x="7594111" y="642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137260</xdr:rowOff>
    </xdr:from>
    <xdr:to>
      <xdr:col>36</xdr:col>
      <xdr:colOff>165100</xdr:colOff>
      <xdr:row>37</xdr:row>
      <xdr:rowOff>67410</xdr:rowOff>
    </xdr:to>
    <xdr:sp macro="" textlink="">
      <xdr:nvSpPr>
        <xdr:cNvPr id="311" name="楕円 310"/>
        <xdr:cNvSpPr/>
      </xdr:nvSpPr>
      <xdr:spPr>
        <a:xfrm>
          <a:off x="6921500" y="630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58537</xdr:rowOff>
    </xdr:from>
    <xdr:ext cx="534377" cy="259045"/>
    <xdr:sp macro="" textlink="">
      <xdr:nvSpPr>
        <xdr:cNvPr id="312" name="テキスト ボックス 311"/>
        <xdr:cNvSpPr txBox="1"/>
      </xdr:nvSpPr>
      <xdr:spPr>
        <a:xfrm>
          <a:off x="6705111" y="640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157028</xdr:rowOff>
    </xdr:from>
    <xdr:to>
      <xdr:col>55</xdr:col>
      <xdr:colOff>0</xdr:colOff>
      <xdr:row>57</xdr:row>
      <xdr:rowOff>39665</xdr:rowOff>
    </xdr:to>
    <xdr:cxnSp macro="">
      <xdr:nvCxnSpPr>
        <xdr:cNvPr id="339" name="直線コネクタ 338"/>
        <xdr:cNvCxnSpPr/>
      </xdr:nvCxnSpPr>
      <xdr:spPr>
        <a:xfrm flipV="1">
          <a:off x="9639300" y="9758228"/>
          <a:ext cx="838200" cy="5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39665</xdr:rowOff>
    </xdr:from>
    <xdr:to>
      <xdr:col>50</xdr:col>
      <xdr:colOff>114300</xdr:colOff>
      <xdr:row>57</xdr:row>
      <xdr:rowOff>66333</xdr:rowOff>
    </xdr:to>
    <xdr:cxnSp macro="">
      <xdr:nvCxnSpPr>
        <xdr:cNvPr id="342" name="直線コネクタ 341"/>
        <xdr:cNvCxnSpPr/>
      </xdr:nvCxnSpPr>
      <xdr:spPr>
        <a:xfrm flipV="1">
          <a:off x="8750300" y="9812315"/>
          <a:ext cx="889000" cy="2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120800</xdr:rowOff>
    </xdr:from>
    <xdr:to>
      <xdr:col>45</xdr:col>
      <xdr:colOff>177800</xdr:colOff>
      <xdr:row>57</xdr:row>
      <xdr:rowOff>66333</xdr:rowOff>
    </xdr:to>
    <xdr:cxnSp macro="">
      <xdr:nvCxnSpPr>
        <xdr:cNvPr id="345" name="直線コネクタ 344"/>
        <xdr:cNvCxnSpPr/>
      </xdr:nvCxnSpPr>
      <xdr:spPr>
        <a:xfrm>
          <a:off x="7861300" y="9722000"/>
          <a:ext cx="889000" cy="11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120800</xdr:rowOff>
    </xdr:from>
    <xdr:to>
      <xdr:col>41</xdr:col>
      <xdr:colOff>50800</xdr:colOff>
      <xdr:row>57</xdr:row>
      <xdr:rowOff>84328</xdr:rowOff>
    </xdr:to>
    <xdr:cxnSp macro="">
      <xdr:nvCxnSpPr>
        <xdr:cNvPr id="348" name="直線コネクタ 347"/>
        <xdr:cNvCxnSpPr/>
      </xdr:nvCxnSpPr>
      <xdr:spPr>
        <a:xfrm flipV="1">
          <a:off x="6972300" y="9722000"/>
          <a:ext cx="889000" cy="13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106228</xdr:rowOff>
    </xdr:from>
    <xdr:to>
      <xdr:col>55</xdr:col>
      <xdr:colOff>50800</xdr:colOff>
      <xdr:row>57</xdr:row>
      <xdr:rowOff>36378</xdr:rowOff>
    </xdr:to>
    <xdr:sp macro="" textlink="">
      <xdr:nvSpPr>
        <xdr:cNvPr id="358" name="楕円 357"/>
        <xdr:cNvSpPr/>
      </xdr:nvSpPr>
      <xdr:spPr>
        <a:xfrm>
          <a:off x="10426700" y="970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84655</xdr:rowOff>
    </xdr:from>
    <xdr:ext cx="534377" cy="259045"/>
    <xdr:sp macro="" textlink="">
      <xdr:nvSpPr>
        <xdr:cNvPr id="359" name="普通建設事業費該当値テキスト"/>
        <xdr:cNvSpPr txBox="1"/>
      </xdr:nvSpPr>
      <xdr:spPr>
        <a:xfrm>
          <a:off x="10528300" y="968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160315</xdr:rowOff>
    </xdr:from>
    <xdr:to>
      <xdr:col>50</xdr:col>
      <xdr:colOff>165100</xdr:colOff>
      <xdr:row>57</xdr:row>
      <xdr:rowOff>90465</xdr:rowOff>
    </xdr:to>
    <xdr:sp macro="" textlink="">
      <xdr:nvSpPr>
        <xdr:cNvPr id="360" name="楕円 359"/>
        <xdr:cNvSpPr/>
      </xdr:nvSpPr>
      <xdr:spPr>
        <a:xfrm>
          <a:off x="9588500" y="9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81592</xdr:rowOff>
    </xdr:from>
    <xdr:ext cx="534377" cy="259045"/>
    <xdr:sp macro="" textlink="">
      <xdr:nvSpPr>
        <xdr:cNvPr id="361" name="テキスト ボックス 360"/>
        <xdr:cNvSpPr txBox="1"/>
      </xdr:nvSpPr>
      <xdr:spPr>
        <a:xfrm>
          <a:off x="9372111" y="985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15533</xdr:rowOff>
    </xdr:from>
    <xdr:to>
      <xdr:col>46</xdr:col>
      <xdr:colOff>38100</xdr:colOff>
      <xdr:row>57</xdr:row>
      <xdr:rowOff>117133</xdr:rowOff>
    </xdr:to>
    <xdr:sp macro="" textlink="">
      <xdr:nvSpPr>
        <xdr:cNvPr id="362" name="楕円 361"/>
        <xdr:cNvSpPr/>
      </xdr:nvSpPr>
      <xdr:spPr>
        <a:xfrm>
          <a:off x="8699500" y="978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108260</xdr:rowOff>
    </xdr:from>
    <xdr:ext cx="534377" cy="259045"/>
    <xdr:sp macro="" textlink="">
      <xdr:nvSpPr>
        <xdr:cNvPr id="363" name="テキスト ボックス 362"/>
        <xdr:cNvSpPr txBox="1"/>
      </xdr:nvSpPr>
      <xdr:spPr>
        <a:xfrm>
          <a:off x="8483111" y="988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70000</xdr:rowOff>
    </xdr:from>
    <xdr:to>
      <xdr:col>41</xdr:col>
      <xdr:colOff>101600</xdr:colOff>
      <xdr:row>57</xdr:row>
      <xdr:rowOff>150</xdr:rowOff>
    </xdr:to>
    <xdr:sp macro="" textlink="">
      <xdr:nvSpPr>
        <xdr:cNvPr id="364" name="楕円 363"/>
        <xdr:cNvSpPr/>
      </xdr:nvSpPr>
      <xdr:spPr>
        <a:xfrm>
          <a:off x="7810500" y="967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162727</xdr:rowOff>
    </xdr:from>
    <xdr:ext cx="534377" cy="259045"/>
    <xdr:sp macro="" textlink="">
      <xdr:nvSpPr>
        <xdr:cNvPr id="365" name="テキスト ボックス 364"/>
        <xdr:cNvSpPr txBox="1"/>
      </xdr:nvSpPr>
      <xdr:spPr>
        <a:xfrm>
          <a:off x="7594111" y="976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33528</xdr:rowOff>
    </xdr:from>
    <xdr:to>
      <xdr:col>36</xdr:col>
      <xdr:colOff>165100</xdr:colOff>
      <xdr:row>57</xdr:row>
      <xdr:rowOff>135128</xdr:rowOff>
    </xdr:to>
    <xdr:sp macro="" textlink="">
      <xdr:nvSpPr>
        <xdr:cNvPr id="366" name="楕円 365"/>
        <xdr:cNvSpPr/>
      </xdr:nvSpPr>
      <xdr:spPr>
        <a:xfrm>
          <a:off x="6921500" y="980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126255</xdr:rowOff>
    </xdr:from>
    <xdr:ext cx="534377" cy="259045"/>
    <xdr:sp macro="" textlink="">
      <xdr:nvSpPr>
        <xdr:cNvPr id="367" name="テキスト ボックス 366"/>
        <xdr:cNvSpPr txBox="1"/>
      </xdr:nvSpPr>
      <xdr:spPr>
        <a:xfrm>
          <a:off x="6705111" y="989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101014</xdr:rowOff>
    </xdr:from>
    <xdr:to>
      <xdr:col>55</xdr:col>
      <xdr:colOff>0</xdr:colOff>
      <xdr:row>78</xdr:row>
      <xdr:rowOff>44861</xdr:rowOff>
    </xdr:to>
    <xdr:cxnSp macro="">
      <xdr:nvCxnSpPr>
        <xdr:cNvPr id="396" name="直線コネクタ 395"/>
        <xdr:cNvCxnSpPr/>
      </xdr:nvCxnSpPr>
      <xdr:spPr>
        <a:xfrm flipV="1">
          <a:off x="9639300" y="13302664"/>
          <a:ext cx="838200" cy="11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116766</xdr:rowOff>
    </xdr:from>
    <xdr:ext cx="534377" cy="259045"/>
    <xdr:sp macro="" textlink="">
      <xdr:nvSpPr>
        <xdr:cNvPr id="397" name="普通建設事業費 （ うち新規整備　）平均値テキスト"/>
        <xdr:cNvSpPr txBox="1"/>
      </xdr:nvSpPr>
      <xdr:spPr>
        <a:xfrm>
          <a:off x="10528300" y="13318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44861</xdr:rowOff>
    </xdr:from>
    <xdr:to>
      <xdr:col>50</xdr:col>
      <xdr:colOff>114300</xdr:colOff>
      <xdr:row>78</xdr:row>
      <xdr:rowOff>58029</xdr:rowOff>
    </xdr:to>
    <xdr:cxnSp macro="">
      <xdr:nvCxnSpPr>
        <xdr:cNvPr id="399" name="直線コネクタ 398"/>
        <xdr:cNvCxnSpPr/>
      </xdr:nvCxnSpPr>
      <xdr:spPr>
        <a:xfrm flipV="1">
          <a:off x="8750300" y="13417961"/>
          <a:ext cx="889000" cy="1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58029</xdr:rowOff>
    </xdr:from>
    <xdr:to>
      <xdr:col>45</xdr:col>
      <xdr:colOff>177800</xdr:colOff>
      <xdr:row>78</xdr:row>
      <xdr:rowOff>64140</xdr:rowOff>
    </xdr:to>
    <xdr:cxnSp macro="">
      <xdr:nvCxnSpPr>
        <xdr:cNvPr id="402" name="直線コネクタ 401"/>
        <xdr:cNvCxnSpPr/>
      </xdr:nvCxnSpPr>
      <xdr:spPr>
        <a:xfrm flipV="1">
          <a:off x="7861300" y="13431129"/>
          <a:ext cx="889000" cy="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64140</xdr:rowOff>
    </xdr:from>
    <xdr:to>
      <xdr:col>41</xdr:col>
      <xdr:colOff>50800</xdr:colOff>
      <xdr:row>78</xdr:row>
      <xdr:rowOff>146162</xdr:rowOff>
    </xdr:to>
    <xdr:cxnSp macro="">
      <xdr:nvCxnSpPr>
        <xdr:cNvPr id="405" name="直線コネクタ 404"/>
        <xdr:cNvCxnSpPr/>
      </xdr:nvCxnSpPr>
      <xdr:spPr>
        <a:xfrm flipV="1">
          <a:off x="6972300" y="13437240"/>
          <a:ext cx="889000" cy="8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50214</xdr:rowOff>
    </xdr:from>
    <xdr:to>
      <xdr:col>55</xdr:col>
      <xdr:colOff>50800</xdr:colOff>
      <xdr:row>77</xdr:row>
      <xdr:rowOff>151814</xdr:rowOff>
    </xdr:to>
    <xdr:sp macro="" textlink="">
      <xdr:nvSpPr>
        <xdr:cNvPr id="415" name="楕円 414"/>
        <xdr:cNvSpPr/>
      </xdr:nvSpPr>
      <xdr:spPr>
        <a:xfrm>
          <a:off x="10426700" y="132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73091</xdr:rowOff>
    </xdr:from>
    <xdr:ext cx="534377" cy="259045"/>
    <xdr:sp macro="" textlink="">
      <xdr:nvSpPr>
        <xdr:cNvPr id="416" name="普通建設事業費 （ うち新規整備　）該当値テキスト"/>
        <xdr:cNvSpPr txBox="1"/>
      </xdr:nvSpPr>
      <xdr:spPr>
        <a:xfrm>
          <a:off x="10528300" y="1310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165511</xdr:rowOff>
    </xdr:from>
    <xdr:to>
      <xdr:col>50</xdr:col>
      <xdr:colOff>165100</xdr:colOff>
      <xdr:row>78</xdr:row>
      <xdr:rowOff>95661</xdr:rowOff>
    </xdr:to>
    <xdr:sp macro="" textlink="">
      <xdr:nvSpPr>
        <xdr:cNvPr id="417" name="楕円 416"/>
        <xdr:cNvSpPr/>
      </xdr:nvSpPr>
      <xdr:spPr>
        <a:xfrm>
          <a:off x="9588500" y="1336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86788</xdr:rowOff>
    </xdr:from>
    <xdr:ext cx="534377" cy="259045"/>
    <xdr:sp macro="" textlink="">
      <xdr:nvSpPr>
        <xdr:cNvPr id="418" name="テキスト ボックス 417"/>
        <xdr:cNvSpPr txBox="1"/>
      </xdr:nvSpPr>
      <xdr:spPr>
        <a:xfrm>
          <a:off x="9372111" y="134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7229</xdr:rowOff>
    </xdr:from>
    <xdr:to>
      <xdr:col>46</xdr:col>
      <xdr:colOff>38100</xdr:colOff>
      <xdr:row>78</xdr:row>
      <xdr:rowOff>108829</xdr:rowOff>
    </xdr:to>
    <xdr:sp macro="" textlink="">
      <xdr:nvSpPr>
        <xdr:cNvPr id="419" name="楕円 418"/>
        <xdr:cNvSpPr/>
      </xdr:nvSpPr>
      <xdr:spPr>
        <a:xfrm>
          <a:off x="8699500" y="1338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99956</xdr:rowOff>
    </xdr:from>
    <xdr:ext cx="534377" cy="259045"/>
    <xdr:sp macro="" textlink="">
      <xdr:nvSpPr>
        <xdr:cNvPr id="420" name="テキスト ボックス 419"/>
        <xdr:cNvSpPr txBox="1"/>
      </xdr:nvSpPr>
      <xdr:spPr>
        <a:xfrm>
          <a:off x="8483111" y="1347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13340</xdr:rowOff>
    </xdr:from>
    <xdr:to>
      <xdr:col>41</xdr:col>
      <xdr:colOff>101600</xdr:colOff>
      <xdr:row>78</xdr:row>
      <xdr:rowOff>114940</xdr:rowOff>
    </xdr:to>
    <xdr:sp macro="" textlink="">
      <xdr:nvSpPr>
        <xdr:cNvPr id="421" name="楕円 420"/>
        <xdr:cNvSpPr/>
      </xdr:nvSpPr>
      <xdr:spPr>
        <a:xfrm>
          <a:off x="7810500" y="1338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106067</xdr:rowOff>
    </xdr:from>
    <xdr:ext cx="534377" cy="259045"/>
    <xdr:sp macro="" textlink="">
      <xdr:nvSpPr>
        <xdr:cNvPr id="422" name="テキスト ボックス 421"/>
        <xdr:cNvSpPr txBox="1"/>
      </xdr:nvSpPr>
      <xdr:spPr>
        <a:xfrm>
          <a:off x="7594111" y="1347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95362</xdr:rowOff>
    </xdr:from>
    <xdr:to>
      <xdr:col>36</xdr:col>
      <xdr:colOff>165100</xdr:colOff>
      <xdr:row>79</xdr:row>
      <xdr:rowOff>25512</xdr:rowOff>
    </xdr:to>
    <xdr:sp macro="" textlink="">
      <xdr:nvSpPr>
        <xdr:cNvPr id="423" name="楕円 422"/>
        <xdr:cNvSpPr/>
      </xdr:nvSpPr>
      <xdr:spPr>
        <a:xfrm>
          <a:off x="6921500" y="134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16639</xdr:rowOff>
    </xdr:from>
    <xdr:ext cx="469744" cy="259045"/>
    <xdr:sp macro="" textlink="">
      <xdr:nvSpPr>
        <xdr:cNvPr id="424" name="テキスト ボックス 423"/>
        <xdr:cNvSpPr txBox="1"/>
      </xdr:nvSpPr>
      <xdr:spPr>
        <a:xfrm>
          <a:off x="6737428" y="1356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38522</xdr:rowOff>
    </xdr:from>
    <xdr:to>
      <xdr:col>55</xdr:col>
      <xdr:colOff>0</xdr:colOff>
      <xdr:row>98</xdr:row>
      <xdr:rowOff>63691</xdr:rowOff>
    </xdr:to>
    <xdr:cxnSp macro="">
      <xdr:nvCxnSpPr>
        <xdr:cNvPr id="453" name="直線コネクタ 452"/>
        <xdr:cNvCxnSpPr/>
      </xdr:nvCxnSpPr>
      <xdr:spPr>
        <a:xfrm flipV="1">
          <a:off x="9639300" y="16840622"/>
          <a:ext cx="838200" cy="2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50676</xdr:rowOff>
    </xdr:from>
    <xdr:to>
      <xdr:col>50</xdr:col>
      <xdr:colOff>114300</xdr:colOff>
      <xdr:row>98</xdr:row>
      <xdr:rowOff>63691</xdr:rowOff>
    </xdr:to>
    <xdr:cxnSp macro="">
      <xdr:nvCxnSpPr>
        <xdr:cNvPr id="456" name="直線コネクタ 455"/>
        <xdr:cNvCxnSpPr/>
      </xdr:nvCxnSpPr>
      <xdr:spPr>
        <a:xfrm>
          <a:off x="8750300" y="16852776"/>
          <a:ext cx="889000" cy="1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132438</xdr:rowOff>
    </xdr:from>
    <xdr:to>
      <xdr:col>45</xdr:col>
      <xdr:colOff>177800</xdr:colOff>
      <xdr:row>98</xdr:row>
      <xdr:rowOff>50676</xdr:rowOff>
    </xdr:to>
    <xdr:cxnSp macro="">
      <xdr:nvCxnSpPr>
        <xdr:cNvPr id="459" name="直線コネクタ 458"/>
        <xdr:cNvCxnSpPr/>
      </xdr:nvCxnSpPr>
      <xdr:spPr>
        <a:xfrm>
          <a:off x="7861300" y="16763088"/>
          <a:ext cx="889000" cy="8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132438</xdr:rowOff>
    </xdr:from>
    <xdr:to>
      <xdr:col>41</xdr:col>
      <xdr:colOff>50800</xdr:colOff>
      <xdr:row>98</xdr:row>
      <xdr:rowOff>28753</xdr:rowOff>
    </xdr:to>
    <xdr:cxnSp macro="">
      <xdr:nvCxnSpPr>
        <xdr:cNvPr id="462" name="直線コネクタ 461"/>
        <xdr:cNvCxnSpPr/>
      </xdr:nvCxnSpPr>
      <xdr:spPr>
        <a:xfrm flipV="1">
          <a:off x="6972300" y="16763088"/>
          <a:ext cx="889000" cy="6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159172</xdr:rowOff>
    </xdr:from>
    <xdr:to>
      <xdr:col>55</xdr:col>
      <xdr:colOff>50800</xdr:colOff>
      <xdr:row>98</xdr:row>
      <xdr:rowOff>89322</xdr:rowOff>
    </xdr:to>
    <xdr:sp macro="" textlink="">
      <xdr:nvSpPr>
        <xdr:cNvPr id="472" name="楕円 471"/>
        <xdr:cNvSpPr/>
      </xdr:nvSpPr>
      <xdr:spPr>
        <a:xfrm>
          <a:off x="10426700" y="1678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137599</xdr:rowOff>
    </xdr:from>
    <xdr:ext cx="534377" cy="259045"/>
    <xdr:sp macro="" textlink="">
      <xdr:nvSpPr>
        <xdr:cNvPr id="473" name="普通建設事業費 （ うち更新整備　）該当値テキスト"/>
        <xdr:cNvSpPr txBox="1"/>
      </xdr:nvSpPr>
      <xdr:spPr>
        <a:xfrm>
          <a:off x="10528300" y="1676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12891</xdr:rowOff>
    </xdr:from>
    <xdr:to>
      <xdr:col>50</xdr:col>
      <xdr:colOff>165100</xdr:colOff>
      <xdr:row>98</xdr:row>
      <xdr:rowOff>114491</xdr:rowOff>
    </xdr:to>
    <xdr:sp macro="" textlink="">
      <xdr:nvSpPr>
        <xdr:cNvPr id="474" name="楕円 473"/>
        <xdr:cNvSpPr/>
      </xdr:nvSpPr>
      <xdr:spPr>
        <a:xfrm>
          <a:off x="9588500" y="1681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105618</xdr:rowOff>
    </xdr:from>
    <xdr:ext cx="534377" cy="259045"/>
    <xdr:sp macro="" textlink="">
      <xdr:nvSpPr>
        <xdr:cNvPr id="475" name="テキスト ボックス 474"/>
        <xdr:cNvSpPr txBox="1"/>
      </xdr:nvSpPr>
      <xdr:spPr>
        <a:xfrm>
          <a:off x="9372111" y="1690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171326</xdr:rowOff>
    </xdr:from>
    <xdr:to>
      <xdr:col>46</xdr:col>
      <xdr:colOff>38100</xdr:colOff>
      <xdr:row>98</xdr:row>
      <xdr:rowOff>101476</xdr:rowOff>
    </xdr:to>
    <xdr:sp macro="" textlink="">
      <xdr:nvSpPr>
        <xdr:cNvPr id="476" name="楕円 475"/>
        <xdr:cNvSpPr/>
      </xdr:nvSpPr>
      <xdr:spPr>
        <a:xfrm>
          <a:off x="8699500" y="1680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92603</xdr:rowOff>
    </xdr:from>
    <xdr:ext cx="534377" cy="259045"/>
    <xdr:sp macro="" textlink="">
      <xdr:nvSpPr>
        <xdr:cNvPr id="477" name="テキスト ボックス 476"/>
        <xdr:cNvSpPr txBox="1"/>
      </xdr:nvSpPr>
      <xdr:spPr>
        <a:xfrm>
          <a:off x="8483111" y="1689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81638</xdr:rowOff>
    </xdr:from>
    <xdr:to>
      <xdr:col>41</xdr:col>
      <xdr:colOff>101600</xdr:colOff>
      <xdr:row>98</xdr:row>
      <xdr:rowOff>11788</xdr:rowOff>
    </xdr:to>
    <xdr:sp macro="" textlink="">
      <xdr:nvSpPr>
        <xdr:cNvPr id="478" name="楕円 477"/>
        <xdr:cNvSpPr/>
      </xdr:nvSpPr>
      <xdr:spPr>
        <a:xfrm>
          <a:off x="7810500" y="1671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2915</xdr:rowOff>
    </xdr:from>
    <xdr:ext cx="534377" cy="259045"/>
    <xdr:sp macro="" textlink="">
      <xdr:nvSpPr>
        <xdr:cNvPr id="479" name="テキスト ボックス 478"/>
        <xdr:cNvSpPr txBox="1"/>
      </xdr:nvSpPr>
      <xdr:spPr>
        <a:xfrm>
          <a:off x="7594111" y="1680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149403</xdr:rowOff>
    </xdr:from>
    <xdr:to>
      <xdr:col>36</xdr:col>
      <xdr:colOff>165100</xdr:colOff>
      <xdr:row>98</xdr:row>
      <xdr:rowOff>79553</xdr:rowOff>
    </xdr:to>
    <xdr:sp macro="" textlink="">
      <xdr:nvSpPr>
        <xdr:cNvPr id="480" name="楕円 479"/>
        <xdr:cNvSpPr/>
      </xdr:nvSpPr>
      <xdr:spPr>
        <a:xfrm>
          <a:off x="6921500" y="1678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70680</xdr:rowOff>
    </xdr:from>
    <xdr:ext cx="534377" cy="259045"/>
    <xdr:sp macro="" textlink="">
      <xdr:nvSpPr>
        <xdr:cNvPr id="481" name="テキスト ボックス 480"/>
        <xdr:cNvSpPr txBox="1"/>
      </xdr:nvSpPr>
      <xdr:spPr>
        <a:xfrm>
          <a:off x="6705111" y="168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72573</xdr:rowOff>
    </xdr:from>
    <xdr:to>
      <xdr:col>85</xdr:col>
      <xdr:colOff>127000</xdr:colOff>
      <xdr:row>39</xdr:row>
      <xdr:rowOff>95662</xdr:rowOff>
    </xdr:to>
    <xdr:cxnSp macro="">
      <xdr:nvCxnSpPr>
        <xdr:cNvPr id="512" name="直線コネクタ 511"/>
        <xdr:cNvCxnSpPr/>
      </xdr:nvCxnSpPr>
      <xdr:spPr>
        <a:xfrm>
          <a:off x="15481300" y="6759123"/>
          <a:ext cx="8382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72573</xdr:rowOff>
    </xdr:from>
    <xdr:to>
      <xdr:col>81</xdr:col>
      <xdr:colOff>50800</xdr:colOff>
      <xdr:row>39</xdr:row>
      <xdr:rowOff>75202</xdr:rowOff>
    </xdr:to>
    <xdr:cxnSp macro="">
      <xdr:nvCxnSpPr>
        <xdr:cNvPr id="515" name="直線コネクタ 514"/>
        <xdr:cNvCxnSpPr/>
      </xdr:nvCxnSpPr>
      <xdr:spPr>
        <a:xfrm flipV="1">
          <a:off x="14592300" y="6759123"/>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75202</xdr:rowOff>
    </xdr:from>
    <xdr:to>
      <xdr:col>76</xdr:col>
      <xdr:colOff>114300</xdr:colOff>
      <xdr:row>39</xdr:row>
      <xdr:rowOff>96511</xdr:rowOff>
    </xdr:to>
    <xdr:cxnSp macro="">
      <xdr:nvCxnSpPr>
        <xdr:cNvPr id="518" name="直線コネクタ 517"/>
        <xdr:cNvCxnSpPr/>
      </xdr:nvCxnSpPr>
      <xdr:spPr>
        <a:xfrm flipV="1">
          <a:off x="13703300" y="6761752"/>
          <a:ext cx="889000" cy="2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77096</xdr:rowOff>
    </xdr:from>
    <xdr:to>
      <xdr:col>71</xdr:col>
      <xdr:colOff>177800</xdr:colOff>
      <xdr:row>39</xdr:row>
      <xdr:rowOff>96511</xdr:rowOff>
    </xdr:to>
    <xdr:cxnSp macro="">
      <xdr:nvCxnSpPr>
        <xdr:cNvPr id="521" name="直線コネクタ 520"/>
        <xdr:cNvCxnSpPr/>
      </xdr:nvCxnSpPr>
      <xdr:spPr>
        <a:xfrm>
          <a:off x="12814300" y="6763646"/>
          <a:ext cx="889000" cy="1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44862</xdr:rowOff>
    </xdr:from>
    <xdr:to>
      <xdr:col>85</xdr:col>
      <xdr:colOff>177800</xdr:colOff>
      <xdr:row>39</xdr:row>
      <xdr:rowOff>146462</xdr:rowOff>
    </xdr:to>
    <xdr:sp macro="" textlink="">
      <xdr:nvSpPr>
        <xdr:cNvPr id="531" name="楕円 530"/>
        <xdr:cNvSpPr/>
      </xdr:nvSpPr>
      <xdr:spPr>
        <a:xfrm>
          <a:off x="16268700" y="673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131239</xdr:rowOff>
    </xdr:from>
    <xdr:ext cx="378565" cy="259045"/>
    <xdr:sp macro="" textlink="">
      <xdr:nvSpPr>
        <xdr:cNvPr id="532" name="災害復旧事業費該当値テキスト"/>
        <xdr:cNvSpPr txBox="1"/>
      </xdr:nvSpPr>
      <xdr:spPr>
        <a:xfrm>
          <a:off x="16370300" y="6646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21773</xdr:rowOff>
    </xdr:from>
    <xdr:to>
      <xdr:col>81</xdr:col>
      <xdr:colOff>101600</xdr:colOff>
      <xdr:row>39</xdr:row>
      <xdr:rowOff>123373</xdr:rowOff>
    </xdr:to>
    <xdr:sp macro="" textlink="">
      <xdr:nvSpPr>
        <xdr:cNvPr id="533" name="楕円 532"/>
        <xdr:cNvSpPr/>
      </xdr:nvSpPr>
      <xdr:spPr>
        <a:xfrm>
          <a:off x="15430500" y="670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114500</xdr:rowOff>
    </xdr:from>
    <xdr:ext cx="469744" cy="259045"/>
    <xdr:sp macro="" textlink="">
      <xdr:nvSpPr>
        <xdr:cNvPr id="534" name="テキスト ボックス 533"/>
        <xdr:cNvSpPr txBox="1"/>
      </xdr:nvSpPr>
      <xdr:spPr>
        <a:xfrm>
          <a:off x="15246428" y="680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24402</xdr:rowOff>
    </xdr:from>
    <xdr:to>
      <xdr:col>76</xdr:col>
      <xdr:colOff>165100</xdr:colOff>
      <xdr:row>39</xdr:row>
      <xdr:rowOff>126002</xdr:rowOff>
    </xdr:to>
    <xdr:sp macro="" textlink="">
      <xdr:nvSpPr>
        <xdr:cNvPr id="535" name="楕円 534"/>
        <xdr:cNvSpPr/>
      </xdr:nvSpPr>
      <xdr:spPr>
        <a:xfrm>
          <a:off x="14541500" y="671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117129</xdr:rowOff>
    </xdr:from>
    <xdr:ext cx="469744" cy="259045"/>
    <xdr:sp macro="" textlink="">
      <xdr:nvSpPr>
        <xdr:cNvPr id="536" name="テキスト ボックス 535"/>
        <xdr:cNvSpPr txBox="1"/>
      </xdr:nvSpPr>
      <xdr:spPr>
        <a:xfrm>
          <a:off x="14357428" y="680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45711</xdr:rowOff>
    </xdr:from>
    <xdr:to>
      <xdr:col>72</xdr:col>
      <xdr:colOff>38100</xdr:colOff>
      <xdr:row>39</xdr:row>
      <xdr:rowOff>147311</xdr:rowOff>
    </xdr:to>
    <xdr:sp macro="" textlink="">
      <xdr:nvSpPr>
        <xdr:cNvPr id="537" name="楕円 536"/>
        <xdr:cNvSpPr/>
      </xdr:nvSpPr>
      <xdr:spPr>
        <a:xfrm>
          <a:off x="13652500" y="673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138438</xdr:rowOff>
    </xdr:from>
    <xdr:ext cx="378565" cy="259045"/>
    <xdr:sp macro="" textlink="">
      <xdr:nvSpPr>
        <xdr:cNvPr id="538" name="テキスト ボックス 537"/>
        <xdr:cNvSpPr txBox="1"/>
      </xdr:nvSpPr>
      <xdr:spPr>
        <a:xfrm>
          <a:off x="13514017" y="6824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26296</xdr:rowOff>
    </xdr:from>
    <xdr:to>
      <xdr:col>67</xdr:col>
      <xdr:colOff>101600</xdr:colOff>
      <xdr:row>39</xdr:row>
      <xdr:rowOff>127896</xdr:rowOff>
    </xdr:to>
    <xdr:sp macro="" textlink="">
      <xdr:nvSpPr>
        <xdr:cNvPr id="539" name="楕円 538"/>
        <xdr:cNvSpPr/>
      </xdr:nvSpPr>
      <xdr:spPr>
        <a:xfrm>
          <a:off x="12763500" y="671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119023</xdr:rowOff>
    </xdr:from>
    <xdr:ext cx="469744" cy="259045"/>
    <xdr:sp macro="" textlink="">
      <xdr:nvSpPr>
        <xdr:cNvPr id="540" name="テキスト ボックス 539"/>
        <xdr:cNvSpPr txBox="1"/>
      </xdr:nvSpPr>
      <xdr:spPr>
        <a:xfrm>
          <a:off x="12579428" y="680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141385</xdr:rowOff>
    </xdr:from>
    <xdr:to>
      <xdr:col>85</xdr:col>
      <xdr:colOff>127000</xdr:colOff>
      <xdr:row>78</xdr:row>
      <xdr:rowOff>148572</xdr:rowOff>
    </xdr:to>
    <xdr:cxnSp macro="">
      <xdr:nvCxnSpPr>
        <xdr:cNvPr id="622" name="直線コネクタ 621"/>
        <xdr:cNvCxnSpPr/>
      </xdr:nvCxnSpPr>
      <xdr:spPr>
        <a:xfrm flipV="1">
          <a:off x="15481300" y="13514485"/>
          <a:ext cx="838200" cy="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141002</xdr:rowOff>
    </xdr:from>
    <xdr:to>
      <xdr:col>81</xdr:col>
      <xdr:colOff>50800</xdr:colOff>
      <xdr:row>78</xdr:row>
      <xdr:rowOff>148572</xdr:rowOff>
    </xdr:to>
    <xdr:cxnSp macro="">
      <xdr:nvCxnSpPr>
        <xdr:cNvPr id="625" name="直線コネクタ 624"/>
        <xdr:cNvCxnSpPr/>
      </xdr:nvCxnSpPr>
      <xdr:spPr>
        <a:xfrm>
          <a:off x="14592300" y="13514102"/>
          <a:ext cx="889000" cy="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134644</xdr:rowOff>
    </xdr:from>
    <xdr:to>
      <xdr:col>76</xdr:col>
      <xdr:colOff>114300</xdr:colOff>
      <xdr:row>78</xdr:row>
      <xdr:rowOff>141002</xdr:rowOff>
    </xdr:to>
    <xdr:cxnSp macro="">
      <xdr:nvCxnSpPr>
        <xdr:cNvPr id="628" name="直線コネクタ 627"/>
        <xdr:cNvCxnSpPr/>
      </xdr:nvCxnSpPr>
      <xdr:spPr>
        <a:xfrm>
          <a:off x="13703300" y="13507744"/>
          <a:ext cx="889000" cy="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134089</xdr:rowOff>
    </xdr:from>
    <xdr:to>
      <xdr:col>71</xdr:col>
      <xdr:colOff>177800</xdr:colOff>
      <xdr:row>78</xdr:row>
      <xdr:rowOff>134644</xdr:rowOff>
    </xdr:to>
    <xdr:cxnSp macro="">
      <xdr:nvCxnSpPr>
        <xdr:cNvPr id="631" name="直線コネクタ 630"/>
        <xdr:cNvCxnSpPr/>
      </xdr:nvCxnSpPr>
      <xdr:spPr>
        <a:xfrm>
          <a:off x="12814300" y="13507189"/>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90585</xdr:rowOff>
    </xdr:from>
    <xdr:to>
      <xdr:col>85</xdr:col>
      <xdr:colOff>177800</xdr:colOff>
      <xdr:row>79</xdr:row>
      <xdr:rowOff>20735</xdr:rowOff>
    </xdr:to>
    <xdr:sp macro="" textlink="">
      <xdr:nvSpPr>
        <xdr:cNvPr id="641" name="楕円 640"/>
        <xdr:cNvSpPr/>
      </xdr:nvSpPr>
      <xdr:spPr>
        <a:xfrm>
          <a:off x="16268700" y="1346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5512</xdr:rowOff>
    </xdr:from>
    <xdr:ext cx="534377" cy="259045"/>
    <xdr:sp macro="" textlink="">
      <xdr:nvSpPr>
        <xdr:cNvPr id="642" name="公債費該当値テキスト"/>
        <xdr:cNvSpPr txBox="1"/>
      </xdr:nvSpPr>
      <xdr:spPr>
        <a:xfrm>
          <a:off x="16370300" y="133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97772</xdr:rowOff>
    </xdr:from>
    <xdr:to>
      <xdr:col>81</xdr:col>
      <xdr:colOff>101600</xdr:colOff>
      <xdr:row>79</xdr:row>
      <xdr:rowOff>27922</xdr:rowOff>
    </xdr:to>
    <xdr:sp macro="" textlink="">
      <xdr:nvSpPr>
        <xdr:cNvPr id="643" name="楕円 642"/>
        <xdr:cNvSpPr/>
      </xdr:nvSpPr>
      <xdr:spPr>
        <a:xfrm>
          <a:off x="15430500" y="1347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19049</xdr:rowOff>
    </xdr:from>
    <xdr:ext cx="534377" cy="259045"/>
    <xdr:sp macro="" textlink="">
      <xdr:nvSpPr>
        <xdr:cNvPr id="644" name="テキスト ボックス 643"/>
        <xdr:cNvSpPr txBox="1"/>
      </xdr:nvSpPr>
      <xdr:spPr>
        <a:xfrm>
          <a:off x="15214111" y="1356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90202</xdr:rowOff>
    </xdr:from>
    <xdr:to>
      <xdr:col>76</xdr:col>
      <xdr:colOff>165100</xdr:colOff>
      <xdr:row>79</xdr:row>
      <xdr:rowOff>20352</xdr:rowOff>
    </xdr:to>
    <xdr:sp macro="" textlink="">
      <xdr:nvSpPr>
        <xdr:cNvPr id="645" name="楕円 644"/>
        <xdr:cNvSpPr/>
      </xdr:nvSpPr>
      <xdr:spPr>
        <a:xfrm>
          <a:off x="14541500" y="1346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11479</xdr:rowOff>
    </xdr:from>
    <xdr:ext cx="534377" cy="259045"/>
    <xdr:sp macro="" textlink="">
      <xdr:nvSpPr>
        <xdr:cNvPr id="646" name="テキスト ボックス 645"/>
        <xdr:cNvSpPr txBox="1"/>
      </xdr:nvSpPr>
      <xdr:spPr>
        <a:xfrm>
          <a:off x="14325111" y="135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83844</xdr:rowOff>
    </xdr:from>
    <xdr:to>
      <xdr:col>72</xdr:col>
      <xdr:colOff>38100</xdr:colOff>
      <xdr:row>79</xdr:row>
      <xdr:rowOff>13994</xdr:rowOff>
    </xdr:to>
    <xdr:sp macro="" textlink="">
      <xdr:nvSpPr>
        <xdr:cNvPr id="647" name="楕円 646"/>
        <xdr:cNvSpPr/>
      </xdr:nvSpPr>
      <xdr:spPr>
        <a:xfrm>
          <a:off x="13652500" y="1345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5121</xdr:rowOff>
    </xdr:from>
    <xdr:ext cx="534377" cy="259045"/>
    <xdr:sp macro="" textlink="">
      <xdr:nvSpPr>
        <xdr:cNvPr id="648" name="テキスト ボックス 647"/>
        <xdr:cNvSpPr txBox="1"/>
      </xdr:nvSpPr>
      <xdr:spPr>
        <a:xfrm>
          <a:off x="13436111" y="1354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83289</xdr:rowOff>
    </xdr:from>
    <xdr:to>
      <xdr:col>67</xdr:col>
      <xdr:colOff>101600</xdr:colOff>
      <xdr:row>79</xdr:row>
      <xdr:rowOff>13439</xdr:rowOff>
    </xdr:to>
    <xdr:sp macro="" textlink="">
      <xdr:nvSpPr>
        <xdr:cNvPr id="649" name="楕円 648"/>
        <xdr:cNvSpPr/>
      </xdr:nvSpPr>
      <xdr:spPr>
        <a:xfrm>
          <a:off x="12763500" y="1345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4566</xdr:rowOff>
    </xdr:from>
    <xdr:ext cx="534377" cy="259045"/>
    <xdr:sp macro="" textlink="">
      <xdr:nvSpPr>
        <xdr:cNvPr id="650" name="テキスト ボックス 649"/>
        <xdr:cNvSpPr txBox="1"/>
      </xdr:nvSpPr>
      <xdr:spPr>
        <a:xfrm>
          <a:off x="12547111" y="1354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108552</xdr:rowOff>
    </xdr:from>
    <xdr:to>
      <xdr:col>85</xdr:col>
      <xdr:colOff>127000</xdr:colOff>
      <xdr:row>98</xdr:row>
      <xdr:rowOff>127040</xdr:rowOff>
    </xdr:to>
    <xdr:cxnSp macro="">
      <xdr:nvCxnSpPr>
        <xdr:cNvPr id="677" name="直線コネクタ 676"/>
        <xdr:cNvCxnSpPr/>
      </xdr:nvCxnSpPr>
      <xdr:spPr>
        <a:xfrm flipV="1">
          <a:off x="15481300" y="16910652"/>
          <a:ext cx="838200" cy="1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127040</xdr:rowOff>
    </xdr:from>
    <xdr:to>
      <xdr:col>81</xdr:col>
      <xdr:colOff>50800</xdr:colOff>
      <xdr:row>98</xdr:row>
      <xdr:rowOff>129034</xdr:rowOff>
    </xdr:to>
    <xdr:cxnSp macro="">
      <xdr:nvCxnSpPr>
        <xdr:cNvPr id="680" name="直線コネクタ 679"/>
        <xdr:cNvCxnSpPr/>
      </xdr:nvCxnSpPr>
      <xdr:spPr>
        <a:xfrm flipV="1">
          <a:off x="14592300" y="16929140"/>
          <a:ext cx="8890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112478</xdr:rowOff>
    </xdr:from>
    <xdr:to>
      <xdr:col>76</xdr:col>
      <xdr:colOff>114300</xdr:colOff>
      <xdr:row>98</xdr:row>
      <xdr:rowOff>129034</xdr:rowOff>
    </xdr:to>
    <xdr:cxnSp macro="">
      <xdr:nvCxnSpPr>
        <xdr:cNvPr id="683" name="直線コネクタ 682"/>
        <xdr:cNvCxnSpPr/>
      </xdr:nvCxnSpPr>
      <xdr:spPr>
        <a:xfrm>
          <a:off x="13703300" y="16914578"/>
          <a:ext cx="889000" cy="1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112478</xdr:rowOff>
    </xdr:from>
    <xdr:to>
      <xdr:col>71</xdr:col>
      <xdr:colOff>177800</xdr:colOff>
      <xdr:row>98</xdr:row>
      <xdr:rowOff>121329</xdr:rowOff>
    </xdr:to>
    <xdr:cxnSp macro="">
      <xdr:nvCxnSpPr>
        <xdr:cNvPr id="686" name="直線コネクタ 685"/>
        <xdr:cNvCxnSpPr/>
      </xdr:nvCxnSpPr>
      <xdr:spPr>
        <a:xfrm flipV="1">
          <a:off x="12814300" y="16914578"/>
          <a:ext cx="889000" cy="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57752</xdr:rowOff>
    </xdr:from>
    <xdr:to>
      <xdr:col>85</xdr:col>
      <xdr:colOff>177800</xdr:colOff>
      <xdr:row>98</xdr:row>
      <xdr:rowOff>159352</xdr:rowOff>
    </xdr:to>
    <xdr:sp macro="" textlink="">
      <xdr:nvSpPr>
        <xdr:cNvPr id="696" name="楕円 695"/>
        <xdr:cNvSpPr/>
      </xdr:nvSpPr>
      <xdr:spPr>
        <a:xfrm>
          <a:off x="16268700" y="1685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144129</xdr:rowOff>
    </xdr:from>
    <xdr:ext cx="469744" cy="259045"/>
    <xdr:sp macro="" textlink="">
      <xdr:nvSpPr>
        <xdr:cNvPr id="697" name="積立金該当値テキスト"/>
        <xdr:cNvSpPr txBox="1"/>
      </xdr:nvSpPr>
      <xdr:spPr>
        <a:xfrm>
          <a:off x="16370300" y="1677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76240</xdr:rowOff>
    </xdr:from>
    <xdr:to>
      <xdr:col>81</xdr:col>
      <xdr:colOff>101600</xdr:colOff>
      <xdr:row>99</xdr:row>
      <xdr:rowOff>6390</xdr:rowOff>
    </xdr:to>
    <xdr:sp macro="" textlink="">
      <xdr:nvSpPr>
        <xdr:cNvPr id="698" name="楕円 697"/>
        <xdr:cNvSpPr/>
      </xdr:nvSpPr>
      <xdr:spPr>
        <a:xfrm>
          <a:off x="15430500" y="168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168967</xdr:rowOff>
    </xdr:from>
    <xdr:ext cx="469744" cy="259045"/>
    <xdr:sp macro="" textlink="">
      <xdr:nvSpPr>
        <xdr:cNvPr id="699" name="テキスト ボックス 698"/>
        <xdr:cNvSpPr txBox="1"/>
      </xdr:nvSpPr>
      <xdr:spPr>
        <a:xfrm>
          <a:off x="15246428" y="1697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78234</xdr:rowOff>
    </xdr:from>
    <xdr:to>
      <xdr:col>76</xdr:col>
      <xdr:colOff>165100</xdr:colOff>
      <xdr:row>99</xdr:row>
      <xdr:rowOff>8384</xdr:rowOff>
    </xdr:to>
    <xdr:sp macro="" textlink="">
      <xdr:nvSpPr>
        <xdr:cNvPr id="700" name="楕円 699"/>
        <xdr:cNvSpPr/>
      </xdr:nvSpPr>
      <xdr:spPr>
        <a:xfrm>
          <a:off x="14541500" y="1688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170961</xdr:rowOff>
    </xdr:from>
    <xdr:ext cx="469744" cy="259045"/>
    <xdr:sp macro="" textlink="">
      <xdr:nvSpPr>
        <xdr:cNvPr id="701" name="テキスト ボックス 700"/>
        <xdr:cNvSpPr txBox="1"/>
      </xdr:nvSpPr>
      <xdr:spPr>
        <a:xfrm>
          <a:off x="14357428" y="1697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61678</xdr:rowOff>
    </xdr:from>
    <xdr:to>
      <xdr:col>72</xdr:col>
      <xdr:colOff>38100</xdr:colOff>
      <xdr:row>98</xdr:row>
      <xdr:rowOff>163278</xdr:rowOff>
    </xdr:to>
    <xdr:sp macro="" textlink="">
      <xdr:nvSpPr>
        <xdr:cNvPr id="702" name="楕円 701"/>
        <xdr:cNvSpPr/>
      </xdr:nvSpPr>
      <xdr:spPr>
        <a:xfrm>
          <a:off x="13652500" y="1686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154405</xdr:rowOff>
    </xdr:from>
    <xdr:ext cx="469744" cy="259045"/>
    <xdr:sp macro="" textlink="">
      <xdr:nvSpPr>
        <xdr:cNvPr id="703" name="テキスト ボックス 702"/>
        <xdr:cNvSpPr txBox="1"/>
      </xdr:nvSpPr>
      <xdr:spPr>
        <a:xfrm>
          <a:off x="13468428" y="1695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70529</xdr:rowOff>
    </xdr:from>
    <xdr:to>
      <xdr:col>67</xdr:col>
      <xdr:colOff>101600</xdr:colOff>
      <xdr:row>99</xdr:row>
      <xdr:rowOff>679</xdr:rowOff>
    </xdr:to>
    <xdr:sp macro="" textlink="">
      <xdr:nvSpPr>
        <xdr:cNvPr id="704" name="楕円 703"/>
        <xdr:cNvSpPr/>
      </xdr:nvSpPr>
      <xdr:spPr>
        <a:xfrm>
          <a:off x="12763500" y="168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163256</xdr:rowOff>
    </xdr:from>
    <xdr:ext cx="469744" cy="259045"/>
    <xdr:sp macro="" textlink="">
      <xdr:nvSpPr>
        <xdr:cNvPr id="705" name="テキスト ボックス 704"/>
        <xdr:cNvSpPr txBox="1"/>
      </xdr:nvSpPr>
      <xdr:spPr>
        <a:xfrm>
          <a:off x="12579428" y="169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46065</xdr:rowOff>
    </xdr:from>
    <xdr:to>
      <xdr:col>116</xdr:col>
      <xdr:colOff>63500</xdr:colOff>
      <xdr:row>38</xdr:row>
      <xdr:rowOff>138557</xdr:rowOff>
    </xdr:to>
    <xdr:cxnSp macro="">
      <xdr:nvCxnSpPr>
        <xdr:cNvPr id="732" name="直線コネクタ 731"/>
        <xdr:cNvCxnSpPr/>
      </xdr:nvCxnSpPr>
      <xdr:spPr>
        <a:xfrm>
          <a:off x="21323300" y="6561165"/>
          <a:ext cx="838200" cy="9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46065</xdr:rowOff>
    </xdr:from>
    <xdr:to>
      <xdr:col>111</xdr:col>
      <xdr:colOff>177800</xdr:colOff>
      <xdr:row>38</xdr:row>
      <xdr:rowOff>139700</xdr:rowOff>
    </xdr:to>
    <xdr:cxnSp macro="">
      <xdr:nvCxnSpPr>
        <xdr:cNvPr id="735" name="直線コネクタ 734"/>
        <xdr:cNvCxnSpPr/>
      </xdr:nvCxnSpPr>
      <xdr:spPr>
        <a:xfrm flipV="1">
          <a:off x="20434300" y="6561165"/>
          <a:ext cx="889000" cy="9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138740</xdr:rowOff>
    </xdr:from>
    <xdr:to>
      <xdr:col>107</xdr:col>
      <xdr:colOff>50800</xdr:colOff>
      <xdr:row>38</xdr:row>
      <xdr:rowOff>139700</xdr:rowOff>
    </xdr:to>
    <xdr:cxnSp macro="">
      <xdr:nvCxnSpPr>
        <xdr:cNvPr id="738" name="直線コネクタ 737"/>
        <xdr:cNvCxnSpPr/>
      </xdr:nvCxnSpPr>
      <xdr:spPr>
        <a:xfrm>
          <a:off x="19545300" y="6653840"/>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138740</xdr:rowOff>
    </xdr:from>
    <xdr:to>
      <xdr:col>102</xdr:col>
      <xdr:colOff>114300</xdr:colOff>
      <xdr:row>38</xdr:row>
      <xdr:rowOff>138785</xdr:rowOff>
    </xdr:to>
    <xdr:cxnSp macro="">
      <xdr:nvCxnSpPr>
        <xdr:cNvPr id="741" name="直線コネクタ 740"/>
        <xdr:cNvCxnSpPr/>
      </xdr:nvCxnSpPr>
      <xdr:spPr>
        <a:xfrm flipV="1">
          <a:off x="18656300" y="6653840"/>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87757</xdr:rowOff>
    </xdr:from>
    <xdr:to>
      <xdr:col>116</xdr:col>
      <xdr:colOff>114300</xdr:colOff>
      <xdr:row>39</xdr:row>
      <xdr:rowOff>17907</xdr:rowOff>
    </xdr:to>
    <xdr:sp macro="" textlink="">
      <xdr:nvSpPr>
        <xdr:cNvPr id="751" name="楕円 750"/>
        <xdr:cNvSpPr/>
      </xdr:nvSpPr>
      <xdr:spPr>
        <a:xfrm>
          <a:off x="221107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2684</xdr:rowOff>
    </xdr:from>
    <xdr:ext cx="313932" cy="259045"/>
    <xdr:sp macro="" textlink="">
      <xdr:nvSpPr>
        <xdr:cNvPr id="752" name="投資及び出資金該当値テキスト"/>
        <xdr:cNvSpPr txBox="1"/>
      </xdr:nvSpPr>
      <xdr:spPr>
        <a:xfrm>
          <a:off x="22212300" y="6517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166715</xdr:rowOff>
    </xdr:from>
    <xdr:to>
      <xdr:col>112</xdr:col>
      <xdr:colOff>38100</xdr:colOff>
      <xdr:row>38</xdr:row>
      <xdr:rowOff>96865</xdr:rowOff>
    </xdr:to>
    <xdr:sp macro="" textlink="">
      <xdr:nvSpPr>
        <xdr:cNvPr id="753" name="楕円 752"/>
        <xdr:cNvSpPr/>
      </xdr:nvSpPr>
      <xdr:spPr>
        <a:xfrm>
          <a:off x="21272500" y="651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87992</xdr:rowOff>
    </xdr:from>
    <xdr:ext cx="469744" cy="259045"/>
    <xdr:sp macro="" textlink="">
      <xdr:nvSpPr>
        <xdr:cNvPr id="754" name="テキスト ボックス 753"/>
        <xdr:cNvSpPr txBox="1"/>
      </xdr:nvSpPr>
      <xdr:spPr>
        <a:xfrm>
          <a:off x="21088428" y="660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87940</xdr:rowOff>
    </xdr:from>
    <xdr:to>
      <xdr:col>102</xdr:col>
      <xdr:colOff>165100</xdr:colOff>
      <xdr:row>39</xdr:row>
      <xdr:rowOff>18090</xdr:rowOff>
    </xdr:to>
    <xdr:sp macro="" textlink="">
      <xdr:nvSpPr>
        <xdr:cNvPr id="757" name="楕円 756"/>
        <xdr:cNvSpPr/>
      </xdr:nvSpPr>
      <xdr:spPr>
        <a:xfrm>
          <a:off x="19494500" y="660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9217</xdr:rowOff>
    </xdr:from>
    <xdr:ext cx="313932" cy="259045"/>
    <xdr:sp macro="" textlink="">
      <xdr:nvSpPr>
        <xdr:cNvPr id="758" name="テキスト ボックス 757"/>
        <xdr:cNvSpPr txBox="1"/>
      </xdr:nvSpPr>
      <xdr:spPr>
        <a:xfrm>
          <a:off x="19388333" y="6695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87985</xdr:rowOff>
    </xdr:from>
    <xdr:to>
      <xdr:col>98</xdr:col>
      <xdr:colOff>38100</xdr:colOff>
      <xdr:row>39</xdr:row>
      <xdr:rowOff>18135</xdr:rowOff>
    </xdr:to>
    <xdr:sp macro="" textlink="">
      <xdr:nvSpPr>
        <xdr:cNvPr id="759" name="楕円 758"/>
        <xdr:cNvSpPr/>
      </xdr:nvSpPr>
      <xdr:spPr>
        <a:xfrm>
          <a:off x="18605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9262</xdr:rowOff>
    </xdr:from>
    <xdr:ext cx="313932" cy="259045"/>
    <xdr:sp macro="" textlink="">
      <xdr:nvSpPr>
        <xdr:cNvPr id="760" name="テキスト ボックス 759"/>
        <xdr:cNvSpPr txBox="1"/>
      </xdr:nvSpPr>
      <xdr:spPr>
        <a:xfrm>
          <a:off x="18499333" y="6695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83889</xdr:rowOff>
    </xdr:from>
    <xdr:to>
      <xdr:col>116</xdr:col>
      <xdr:colOff>63500</xdr:colOff>
      <xdr:row>59</xdr:row>
      <xdr:rowOff>86077</xdr:rowOff>
    </xdr:to>
    <xdr:cxnSp macro="">
      <xdr:nvCxnSpPr>
        <xdr:cNvPr id="791" name="直線コネクタ 790"/>
        <xdr:cNvCxnSpPr/>
      </xdr:nvCxnSpPr>
      <xdr:spPr>
        <a:xfrm>
          <a:off x="21323300" y="10199439"/>
          <a:ext cx="8382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70336</xdr:rowOff>
    </xdr:from>
    <xdr:to>
      <xdr:col>111</xdr:col>
      <xdr:colOff>177800</xdr:colOff>
      <xdr:row>59</xdr:row>
      <xdr:rowOff>83889</xdr:rowOff>
    </xdr:to>
    <xdr:cxnSp macro="">
      <xdr:nvCxnSpPr>
        <xdr:cNvPr id="794" name="直線コネクタ 793"/>
        <xdr:cNvCxnSpPr/>
      </xdr:nvCxnSpPr>
      <xdr:spPr>
        <a:xfrm>
          <a:off x="20434300" y="10185886"/>
          <a:ext cx="8890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70336</xdr:rowOff>
    </xdr:from>
    <xdr:to>
      <xdr:col>107</xdr:col>
      <xdr:colOff>50800</xdr:colOff>
      <xdr:row>59</xdr:row>
      <xdr:rowOff>75300</xdr:rowOff>
    </xdr:to>
    <xdr:cxnSp macro="">
      <xdr:nvCxnSpPr>
        <xdr:cNvPr id="797" name="直線コネクタ 796"/>
        <xdr:cNvCxnSpPr/>
      </xdr:nvCxnSpPr>
      <xdr:spPr>
        <a:xfrm flipV="1">
          <a:off x="19545300" y="10185886"/>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56621</xdr:rowOff>
    </xdr:from>
    <xdr:to>
      <xdr:col>102</xdr:col>
      <xdr:colOff>114300</xdr:colOff>
      <xdr:row>59</xdr:row>
      <xdr:rowOff>75300</xdr:rowOff>
    </xdr:to>
    <xdr:cxnSp macro="">
      <xdr:nvCxnSpPr>
        <xdr:cNvPr id="800" name="直線コネクタ 799"/>
        <xdr:cNvCxnSpPr/>
      </xdr:nvCxnSpPr>
      <xdr:spPr>
        <a:xfrm>
          <a:off x="18656300" y="10172171"/>
          <a:ext cx="889000" cy="1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35277</xdr:rowOff>
    </xdr:from>
    <xdr:to>
      <xdr:col>116</xdr:col>
      <xdr:colOff>114300</xdr:colOff>
      <xdr:row>59</xdr:row>
      <xdr:rowOff>136877</xdr:rowOff>
    </xdr:to>
    <xdr:sp macro="" textlink="">
      <xdr:nvSpPr>
        <xdr:cNvPr id="810" name="楕円 809"/>
        <xdr:cNvSpPr/>
      </xdr:nvSpPr>
      <xdr:spPr>
        <a:xfrm>
          <a:off x="22110700" y="1015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121654</xdr:rowOff>
    </xdr:from>
    <xdr:ext cx="378565" cy="259045"/>
    <xdr:sp macro="" textlink="">
      <xdr:nvSpPr>
        <xdr:cNvPr id="811" name="貸付金該当値テキスト"/>
        <xdr:cNvSpPr txBox="1"/>
      </xdr:nvSpPr>
      <xdr:spPr>
        <a:xfrm>
          <a:off x="22212300" y="10065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33089</xdr:rowOff>
    </xdr:from>
    <xdr:to>
      <xdr:col>112</xdr:col>
      <xdr:colOff>38100</xdr:colOff>
      <xdr:row>59</xdr:row>
      <xdr:rowOff>134689</xdr:rowOff>
    </xdr:to>
    <xdr:sp macro="" textlink="">
      <xdr:nvSpPr>
        <xdr:cNvPr id="812" name="楕円 811"/>
        <xdr:cNvSpPr/>
      </xdr:nvSpPr>
      <xdr:spPr>
        <a:xfrm>
          <a:off x="21272500" y="1014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125816</xdr:rowOff>
    </xdr:from>
    <xdr:ext cx="378565" cy="259045"/>
    <xdr:sp macro="" textlink="">
      <xdr:nvSpPr>
        <xdr:cNvPr id="813" name="テキスト ボックス 812"/>
        <xdr:cNvSpPr txBox="1"/>
      </xdr:nvSpPr>
      <xdr:spPr>
        <a:xfrm>
          <a:off x="21134017" y="10241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19536</xdr:rowOff>
    </xdr:from>
    <xdr:to>
      <xdr:col>107</xdr:col>
      <xdr:colOff>101600</xdr:colOff>
      <xdr:row>59</xdr:row>
      <xdr:rowOff>121136</xdr:rowOff>
    </xdr:to>
    <xdr:sp macro="" textlink="">
      <xdr:nvSpPr>
        <xdr:cNvPr id="814" name="楕円 813"/>
        <xdr:cNvSpPr/>
      </xdr:nvSpPr>
      <xdr:spPr>
        <a:xfrm>
          <a:off x="20383500" y="1013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112263</xdr:rowOff>
    </xdr:from>
    <xdr:ext cx="378565" cy="259045"/>
    <xdr:sp macro="" textlink="">
      <xdr:nvSpPr>
        <xdr:cNvPr id="815" name="テキスト ボックス 814"/>
        <xdr:cNvSpPr txBox="1"/>
      </xdr:nvSpPr>
      <xdr:spPr>
        <a:xfrm>
          <a:off x="20245017" y="10227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24500</xdr:rowOff>
    </xdr:from>
    <xdr:to>
      <xdr:col>102</xdr:col>
      <xdr:colOff>165100</xdr:colOff>
      <xdr:row>59</xdr:row>
      <xdr:rowOff>126100</xdr:rowOff>
    </xdr:to>
    <xdr:sp macro="" textlink="">
      <xdr:nvSpPr>
        <xdr:cNvPr id="816" name="楕円 815"/>
        <xdr:cNvSpPr/>
      </xdr:nvSpPr>
      <xdr:spPr>
        <a:xfrm>
          <a:off x="19494500" y="1014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117227</xdr:rowOff>
    </xdr:from>
    <xdr:ext cx="378565" cy="259045"/>
    <xdr:sp macro="" textlink="">
      <xdr:nvSpPr>
        <xdr:cNvPr id="817" name="テキスト ボックス 816"/>
        <xdr:cNvSpPr txBox="1"/>
      </xdr:nvSpPr>
      <xdr:spPr>
        <a:xfrm>
          <a:off x="19356017" y="10232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5821</xdr:rowOff>
    </xdr:from>
    <xdr:to>
      <xdr:col>98</xdr:col>
      <xdr:colOff>38100</xdr:colOff>
      <xdr:row>59</xdr:row>
      <xdr:rowOff>107421</xdr:rowOff>
    </xdr:to>
    <xdr:sp macro="" textlink="">
      <xdr:nvSpPr>
        <xdr:cNvPr id="818" name="楕円 817"/>
        <xdr:cNvSpPr/>
      </xdr:nvSpPr>
      <xdr:spPr>
        <a:xfrm>
          <a:off x="18605500" y="1012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98548</xdr:rowOff>
    </xdr:from>
    <xdr:ext cx="469744" cy="259045"/>
    <xdr:sp macro="" textlink="">
      <xdr:nvSpPr>
        <xdr:cNvPr id="819" name="テキスト ボックス 818"/>
        <xdr:cNvSpPr txBox="1"/>
      </xdr:nvSpPr>
      <xdr:spPr>
        <a:xfrm>
          <a:off x="18421428" y="1021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170267</xdr:rowOff>
    </xdr:from>
    <xdr:to>
      <xdr:col>116</xdr:col>
      <xdr:colOff>63500</xdr:colOff>
      <xdr:row>77</xdr:row>
      <xdr:rowOff>21596</xdr:rowOff>
    </xdr:to>
    <xdr:cxnSp macro="">
      <xdr:nvCxnSpPr>
        <xdr:cNvPr id="851" name="直線コネクタ 850"/>
        <xdr:cNvCxnSpPr/>
      </xdr:nvCxnSpPr>
      <xdr:spPr>
        <a:xfrm flipV="1">
          <a:off x="21323300" y="13200467"/>
          <a:ext cx="838200" cy="2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21596</xdr:rowOff>
    </xdr:from>
    <xdr:to>
      <xdr:col>111</xdr:col>
      <xdr:colOff>177800</xdr:colOff>
      <xdr:row>77</xdr:row>
      <xdr:rowOff>25400</xdr:rowOff>
    </xdr:to>
    <xdr:cxnSp macro="">
      <xdr:nvCxnSpPr>
        <xdr:cNvPr id="854" name="直線コネクタ 853"/>
        <xdr:cNvCxnSpPr/>
      </xdr:nvCxnSpPr>
      <xdr:spPr>
        <a:xfrm flipV="1">
          <a:off x="20434300" y="13223246"/>
          <a:ext cx="889000" cy="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135781</xdr:rowOff>
    </xdr:from>
    <xdr:to>
      <xdr:col>107</xdr:col>
      <xdr:colOff>50800</xdr:colOff>
      <xdr:row>77</xdr:row>
      <xdr:rowOff>25400</xdr:rowOff>
    </xdr:to>
    <xdr:cxnSp macro="">
      <xdr:nvCxnSpPr>
        <xdr:cNvPr id="857" name="直線コネクタ 856"/>
        <xdr:cNvCxnSpPr/>
      </xdr:nvCxnSpPr>
      <xdr:spPr>
        <a:xfrm>
          <a:off x="19545300" y="13165981"/>
          <a:ext cx="889000" cy="6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135781</xdr:rowOff>
    </xdr:from>
    <xdr:to>
      <xdr:col>102</xdr:col>
      <xdr:colOff>114300</xdr:colOff>
      <xdr:row>76</xdr:row>
      <xdr:rowOff>149399</xdr:rowOff>
    </xdr:to>
    <xdr:cxnSp macro="">
      <xdr:nvCxnSpPr>
        <xdr:cNvPr id="860" name="直線コネクタ 859"/>
        <xdr:cNvCxnSpPr/>
      </xdr:nvCxnSpPr>
      <xdr:spPr>
        <a:xfrm flipV="1">
          <a:off x="18656300" y="13165981"/>
          <a:ext cx="889000" cy="1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153747</xdr:rowOff>
    </xdr:from>
    <xdr:ext cx="534377" cy="259045"/>
    <xdr:sp macro="" textlink="">
      <xdr:nvSpPr>
        <xdr:cNvPr id="864" name="テキスト ボックス 863"/>
        <xdr:cNvSpPr txBox="1"/>
      </xdr:nvSpPr>
      <xdr:spPr>
        <a:xfrm>
          <a:off x="18389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119467</xdr:rowOff>
    </xdr:from>
    <xdr:to>
      <xdr:col>116</xdr:col>
      <xdr:colOff>114300</xdr:colOff>
      <xdr:row>77</xdr:row>
      <xdr:rowOff>49617</xdr:rowOff>
    </xdr:to>
    <xdr:sp macro="" textlink="">
      <xdr:nvSpPr>
        <xdr:cNvPr id="870" name="楕円 869"/>
        <xdr:cNvSpPr/>
      </xdr:nvSpPr>
      <xdr:spPr>
        <a:xfrm>
          <a:off x="22110700" y="1314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97894</xdr:rowOff>
    </xdr:from>
    <xdr:ext cx="534377" cy="259045"/>
    <xdr:sp macro="" textlink="">
      <xdr:nvSpPr>
        <xdr:cNvPr id="871" name="繰出金該当値テキスト"/>
        <xdr:cNvSpPr txBox="1"/>
      </xdr:nvSpPr>
      <xdr:spPr>
        <a:xfrm>
          <a:off x="22212300" y="1312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142246</xdr:rowOff>
    </xdr:from>
    <xdr:to>
      <xdr:col>112</xdr:col>
      <xdr:colOff>38100</xdr:colOff>
      <xdr:row>77</xdr:row>
      <xdr:rowOff>72396</xdr:rowOff>
    </xdr:to>
    <xdr:sp macro="" textlink="">
      <xdr:nvSpPr>
        <xdr:cNvPr id="872" name="楕円 871"/>
        <xdr:cNvSpPr/>
      </xdr:nvSpPr>
      <xdr:spPr>
        <a:xfrm>
          <a:off x="21272500" y="1317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63523</xdr:rowOff>
    </xdr:from>
    <xdr:ext cx="534377" cy="259045"/>
    <xdr:sp macro="" textlink="">
      <xdr:nvSpPr>
        <xdr:cNvPr id="873" name="テキスト ボックス 872"/>
        <xdr:cNvSpPr txBox="1"/>
      </xdr:nvSpPr>
      <xdr:spPr>
        <a:xfrm>
          <a:off x="21056111" y="1326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146050</xdr:rowOff>
    </xdr:from>
    <xdr:to>
      <xdr:col>107</xdr:col>
      <xdr:colOff>101600</xdr:colOff>
      <xdr:row>77</xdr:row>
      <xdr:rowOff>76200</xdr:rowOff>
    </xdr:to>
    <xdr:sp macro="" textlink="">
      <xdr:nvSpPr>
        <xdr:cNvPr id="874" name="楕円 873"/>
        <xdr:cNvSpPr/>
      </xdr:nvSpPr>
      <xdr:spPr>
        <a:xfrm>
          <a:off x="20383500" y="1317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67327</xdr:rowOff>
    </xdr:from>
    <xdr:ext cx="534377" cy="259045"/>
    <xdr:sp macro="" textlink="">
      <xdr:nvSpPr>
        <xdr:cNvPr id="875" name="テキスト ボックス 874"/>
        <xdr:cNvSpPr txBox="1"/>
      </xdr:nvSpPr>
      <xdr:spPr>
        <a:xfrm>
          <a:off x="20167111" y="132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84981</xdr:rowOff>
    </xdr:from>
    <xdr:to>
      <xdr:col>102</xdr:col>
      <xdr:colOff>165100</xdr:colOff>
      <xdr:row>77</xdr:row>
      <xdr:rowOff>15131</xdr:rowOff>
    </xdr:to>
    <xdr:sp macro="" textlink="">
      <xdr:nvSpPr>
        <xdr:cNvPr id="876" name="楕円 875"/>
        <xdr:cNvSpPr/>
      </xdr:nvSpPr>
      <xdr:spPr>
        <a:xfrm>
          <a:off x="19494500" y="1311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6258</xdr:rowOff>
    </xdr:from>
    <xdr:ext cx="534377" cy="259045"/>
    <xdr:sp macro="" textlink="">
      <xdr:nvSpPr>
        <xdr:cNvPr id="877" name="テキスト ボックス 876"/>
        <xdr:cNvSpPr txBox="1"/>
      </xdr:nvSpPr>
      <xdr:spPr>
        <a:xfrm>
          <a:off x="19278111" y="1320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98599</xdr:rowOff>
    </xdr:from>
    <xdr:to>
      <xdr:col>98</xdr:col>
      <xdr:colOff>38100</xdr:colOff>
      <xdr:row>77</xdr:row>
      <xdr:rowOff>28749</xdr:rowOff>
    </xdr:to>
    <xdr:sp macro="" textlink="">
      <xdr:nvSpPr>
        <xdr:cNvPr id="878" name="楕円 877"/>
        <xdr:cNvSpPr/>
      </xdr:nvSpPr>
      <xdr:spPr>
        <a:xfrm>
          <a:off x="18605500" y="1312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19876</xdr:rowOff>
    </xdr:from>
    <xdr:ext cx="534377" cy="259045"/>
    <xdr:sp macro="" textlink="">
      <xdr:nvSpPr>
        <xdr:cNvPr id="879" name="テキスト ボックス 878"/>
        <xdr:cNvSpPr txBox="1"/>
      </xdr:nvSpPr>
      <xdr:spPr>
        <a:xfrm>
          <a:off x="18389111" y="1322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については、保育所の民営化や、本庁職員・小中学校等現業職の採用を抑制してきたことにより、類似団体、全国・県平均を下回っている。物件費については、経常経費の削減に努めてきたことにより全国平均を下回っているが、今後電算システム保守委託料などの民間委託業務の増加等により増加が見込まれる。扶助費については、被保護世帯の割合が全国平均を上回っていることや、子育て支援施策の拡充により増加傾向にあり、類似団体・全国・県平均を上回っている。補助費等については、市が支出する補助金について定期的に見直しを行い、その必要性を精査してきたことにより全国平均を下回っている。普通建設事業費については、後年度の公債費負担が過大にならないように事業をおこなってきた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年度は給食センターや小中学校の非構造部材耐震化等により、また平成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都市再生整備事業や土地区画整理事業等により増加している。公債費については、公債費負担適正化計画に基づいて普通建設事業を行ってきたことにより全国平均を下回っているが、今後は都市再整備事業等の大型事業をはじめとする普通建設事業費の増加による公債費の増加が見込まれる。繰出金につい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年度に下水道事業特別会計が公営企業化されたことにより減少したが、高齢化による介護保険特別会計への繰出金の増等により増加傾向は変わっていない。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高知県南国市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47,247
46,903
125.30
22,558,731
21,878,045
360,150
11,304,919
19,837,574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76645</xdr:rowOff>
    </xdr:from>
    <xdr:to>
      <xdr:col>24</xdr:col>
      <xdr:colOff>63500</xdr:colOff>
      <xdr:row>36</xdr:row>
      <xdr:rowOff>79692</xdr:rowOff>
    </xdr:to>
    <xdr:cxnSp macro="">
      <xdr:nvCxnSpPr>
        <xdr:cNvPr id="61" name="直線コネクタ 60"/>
        <xdr:cNvCxnSpPr/>
      </xdr:nvCxnSpPr>
      <xdr:spPr>
        <a:xfrm>
          <a:off x="3797300" y="6248845"/>
          <a:ext cx="8382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65786</xdr:rowOff>
    </xdr:from>
    <xdr:to>
      <xdr:col>19</xdr:col>
      <xdr:colOff>177800</xdr:colOff>
      <xdr:row>36</xdr:row>
      <xdr:rowOff>76645</xdr:rowOff>
    </xdr:to>
    <xdr:cxnSp macro="">
      <xdr:nvCxnSpPr>
        <xdr:cNvPr id="64" name="直線コネクタ 63"/>
        <xdr:cNvCxnSpPr/>
      </xdr:nvCxnSpPr>
      <xdr:spPr>
        <a:xfrm>
          <a:off x="2908300" y="6237986"/>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65786</xdr:rowOff>
    </xdr:from>
    <xdr:to>
      <xdr:col>15</xdr:col>
      <xdr:colOff>50800</xdr:colOff>
      <xdr:row>36</xdr:row>
      <xdr:rowOff>78930</xdr:rowOff>
    </xdr:to>
    <xdr:cxnSp macro="">
      <xdr:nvCxnSpPr>
        <xdr:cNvPr id="67" name="直線コネクタ 66"/>
        <xdr:cNvCxnSpPr/>
      </xdr:nvCxnSpPr>
      <xdr:spPr>
        <a:xfrm flipV="1">
          <a:off x="2019300" y="6237986"/>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78930</xdr:rowOff>
    </xdr:from>
    <xdr:to>
      <xdr:col>10</xdr:col>
      <xdr:colOff>114300</xdr:colOff>
      <xdr:row>36</xdr:row>
      <xdr:rowOff>85598</xdr:rowOff>
    </xdr:to>
    <xdr:cxnSp macro="">
      <xdr:nvCxnSpPr>
        <xdr:cNvPr id="70" name="直線コネクタ 69"/>
        <xdr:cNvCxnSpPr/>
      </xdr:nvCxnSpPr>
      <xdr:spPr>
        <a:xfrm flipV="1">
          <a:off x="1130300" y="6251130"/>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125112</xdr:rowOff>
    </xdr:from>
    <xdr:ext cx="469744" cy="259045"/>
    <xdr:sp macro="" textlink="">
      <xdr:nvSpPr>
        <xdr:cNvPr id="74" name="テキスト ボックス 73"/>
        <xdr:cNvSpPr txBox="1"/>
      </xdr:nvSpPr>
      <xdr:spPr>
        <a:xfrm>
          <a:off x="895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28892</xdr:rowOff>
    </xdr:from>
    <xdr:to>
      <xdr:col>24</xdr:col>
      <xdr:colOff>114300</xdr:colOff>
      <xdr:row>36</xdr:row>
      <xdr:rowOff>130492</xdr:rowOff>
    </xdr:to>
    <xdr:sp macro="" textlink="">
      <xdr:nvSpPr>
        <xdr:cNvPr id="80" name="楕円 79"/>
        <xdr:cNvSpPr/>
      </xdr:nvSpPr>
      <xdr:spPr>
        <a:xfrm>
          <a:off x="4584700" y="620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7319</xdr:rowOff>
    </xdr:from>
    <xdr:ext cx="469744" cy="259045"/>
    <xdr:sp macro="" textlink="">
      <xdr:nvSpPr>
        <xdr:cNvPr id="81" name="議会費該当値テキスト"/>
        <xdr:cNvSpPr txBox="1"/>
      </xdr:nvSpPr>
      <xdr:spPr>
        <a:xfrm>
          <a:off x="4686300" y="617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25845</xdr:rowOff>
    </xdr:from>
    <xdr:to>
      <xdr:col>20</xdr:col>
      <xdr:colOff>38100</xdr:colOff>
      <xdr:row>36</xdr:row>
      <xdr:rowOff>127445</xdr:rowOff>
    </xdr:to>
    <xdr:sp macro="" textlink="">
      <xdr:nvSpPr>
        <xdr:cNvPr id="82" name="楕円 81"/>
        <xdr:cNvSpPr/>
      </xdr:nvSpPr>
      <xdr:spPr>
        <a:xfrm>
          <a:off x="3746500" y="619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118572</xdr:rowOff>
    </xdr:from>
    <xdr:ext cx="469744" cy="259045"/>
    <xdr:sp macro="" textlink="">
      <xdr:nvSpPr>
        <xdr:cNvPr id="83" name="テキスト ボックス 82"/>
        <xdr:cNvSpPr txBox="1"/>
      </xdr:nvSpPr>
      <xdr:spPr>
        <a:xfrm>
          <a:off x="3562428" y="6290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14986</xdr:rowOff>
    </xdr:from>
    <xdr:to>
      <xdr:col>15</xdr:col>
      <xdr:colOff>101600</xdr:colOff>
      <xdr:row>36</xdr:row>
      <xdr:rowOff>116586</xdr:rowOff>
    </xdr:to>
    <xdr:sp macro="" textlink="">
      <xdr:nvSpPr>
        <xdr:cNvPr id="84" name="楕円 83"/>
        <xdr:cNvSpPr/>
      </xdr:nvSpPr>
      <xdr:spPr>
        <a:xfrm>
          <a:off x="2857500" y="618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107713</xdr:rowOff>
    </xdr:from>
    <xdr:ext cx="469744" cy="259045"/>
    <xdr:sp macro="" textlink="">
      <xdr:nvSpPr>
        <xdr:cNvPr id="85" name="テキスト ボックス 84"/>
        <xdr:cNvSpPr txBox="1"/>
      </xdr:nvSpPr>
      <xdr:spPr>
        <a:xfrm>
          <a:off x="2673428" y="627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28130</xdr:rowOff>
    </xdr:from>
    <xdr:to>
      <xdr:col>10</xdr:col>
      <xdr:colOff>165100</xdr:colOff>
      <xdr:row>36</xdr:row>
      <xdr:rowOff>129730</xdr:rowOff>
    </xdr:to>
    <xdr:sp macro="" textlink="">
      <xdr:nvSpPr>
        <xdr:cNvPr id="86" name="楕円 85"/>
        <xdr:cNvSpPr/>
      </xdr:nvSpPr>
      <xdr:spPr>
        <a:xfrm>
          <a:off x="1968500" y="620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120857</xdr:rowOff>
    </xdr:from>
    <xdr:ext cx="469744" cy="259045"/>
    <xdr:sp macro="" textlink="">
      <xdr:nvSpPr>
        <xdr:cNvPr id="87" name="テキスト ボックス 86"/>
        <xdr:cNvSpPr txBox="1"/>
      </xdr:nvSpPr>
      <xdr:spPr>
        <a:xfrm>
          <a:off x="1784428" y="629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34798</xdr:rowOff>
    </xdr:from>
    <xdr:to>
      <xdr:col>6</xdr:col>
      <xdr:colOff>38100</xdr:colOff>
      <xdr:row>36</xdr:row>
      <xdr:rowOff>136398</xdr:rowOff>
    </xdr:to>
    <xdr:sp macro="" textlink="">
      <xdr:nvSpPr>
        <xdr:cNvPr id="88" name="楕円 87"/>
        <xdr:cNvSpPr/>
      </xdr:nvSpPr>
      <xdr:spPr>
        <a:xfrm>
          <a:off x="1079500" y="620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127525</xdr:rowOff>
    </xdr:from>
    <xdr:ext cx="469744" cy="259045"/>
    <xdr:sp macro="" textlink="">
      <xdr:nvSpPr>
        <xdr:cNvPr id="89" name="テキスト ボックス 88"/>
        <xdr:cNvSpPr txBox="1"/>
      </xdr:nvSpPr>
      <xdr:spPr>
        <a:xfrm>
          <a:off x="895428" y="62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108150</xdr:rowOff>
    </xdr:from>
    <xdr:to>
      <xdr:col>24</xdr:col>
      <xdr:colOff>63500</xdr:colOff>
      <xdr:row>58</xdr:row>
      <xdr:rowOff>135128</xdr:rowOff>
    </xdr:to>
    <xdr:cxnSp macro="">
      <xdr:nvCxnSpPr>
        <xdr:cNvPr id="120" name="直線コネクタ 119"/>
        <xdr:cNvCxnSpPr/>
      </xdr:nvCxnSpPr>
      <xdr:spPr>
        <a:xfrm flipV="1">
          <a:off x="3797300" y="10052250"/>
          <a:ext cx="838200" cy="2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135128</xdr:rowOff>
    </xdr:from>
    <xdr:to>
      <xdr:col>19</xdr:col>
      <xdr:colOff>177800</xdr:colOff>
      <xdr:row>58</xdr:row>
      <xdr:rowOff>136536</xdr:rowOff>
    </xdr:to>
    <xdr:cxnSp macro="">
      <xdr:nvCxnSpPr>
        <xdr:cNvPr id="123" name="直線コネクタ 122"/>
        <xdr:cNvCxnSpPr/>
      </xdr:nvCxnSpPr>
      <xdr:spPr>
        <a:xfrm flipV="1">
          <a:off x="2908300" y="10079228"/>
          <a:ext cx="88900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136536</xdr:rowOff>
    </xdr:from>
    <xdr:to>
      <xdr:col>15</xdr:col>
      <xdr:colOff>50800</xdr:colOff>
      <xdr:row>58</xdr:row>
      <xdr:rowOff>142926</xdr:rowOff>
    </xdr:to>
    <xdr:cxnSp macro="">
      <xdr:nvCxnSpPr>
        <xdr:cNvPr id="126" name="直線コネクタ 125"/>
        <xdr:cNvCxnSpPr/>
      </xdr:nvCxnSpPr>
      <xdr:spPr>
        <a:xfrm flipV="1">
          <a:off x="2019300" y="10080636"/>
          <a:ext cx="889000" cy="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133783</xdr:rowOff>
    </xdr:from>
    <xdr:to>
      <xdr:col>10</xdr:col>
      <xdr:colOff>114300</xdr:colOff>
      <xdr:row>58</xdr:row>
      <xdr:rowOff>142926</xdr:rowOff>
    </xdr:to>
    <xdr:cxnSp macro="">
      <xdr:nvCxnSpPr>
        <xdr:cNvPr id="129" name="直線コネクタ 128"/>
        <xdr:cNvCxnSpPr/>
      </xdr:nvCxnSpPr>
      <xdr:spPr>
        <a:xfrm>
          <a:off x="1130300" y="1007788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3" name="テキスト ボックス 132"/>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57350</xdr:rowOff>
    </xdr:from>
    <xdr:to>
      <xdr:col>24</xdr:col>
      <xdr:colOff>114300</xdr:colOff>
      <xdr:row>58</xdr:row>
      <xdr:rowOff>158950</xdr:rowOff>
    </xdr:to>
    <xdr:sp macro="" textlink="">
      <xdr:nvSpPr>
        <xdr:cNvPr id="139" name="楕円 138"/>
        <xdr:cNvSpPr/>
      </xdr:nvSpPr>
      <xdr:spPr>
        <a:xfrm>
          <a:off x="4584700" y="1000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143727</xdr:rowOff>
    </xdr:from>
    <xdr:ext cx="534377" cy="259045"/>
    <xdr:sp macro="" textlink="">
      <xdr:nvSpPr>
        <xdr:cNvPr id="140" name="総務費該当値テキスト"/>
        <xdr:cNvSpPr txBox="1"/>
      </xdr:nvSpPr>
      <xdr:spPr>
        <a:xfrm>
          <a:off x="4686300" y="991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84328</xdr:rowOff>
    </xdr:from>
    <xdr:to>
      <xdr:col>20</xdr:col>
      <xdr:colOff>38100</xdr:colOff>
      <xdr:row>59</xdr:row>
      <xdr:rowOff>14478</xdr:rowOff>
    </xdr:to>
    <xdr:sp macro="" textlink="">
      <xdr:nvSpPr>
        <xdr:cNvPr id="141" name="楕円 140"/>
        <xdr:cNvSpPr/>
      </xdr:nvSpPr>
      <xdr:spPr>
        <a:xfrm>
          <a:off x="3746500" y="1002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5605</xdr:rowOff>
    </xdr:from>
    <xdr:ext cx="534377" cy="259045"/>
    <xdr:sp macro="" textlink="">
      <xdr:nvSpPr>
        <xdr:cNvPr id="142" name="テキスト ボックス 141"/>
        <xdr:cNvSpPr txBox="1"/>
      </xdr:nvSpPr>
      <xdr:spPr>
        <a:xfrm>
          <a:off x="3530111" y="1012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85736</xdr:rowOff>
    </xdr:from>
    <xdr:to>
      <xdr:col>15</xdr:col>
      <xdr:colOff>101600</xdr:colOff>
      <xdr:row>59</xdr:row>
      <xdr:rowOff>15886</xdr:rowOff>
    </xdr:to>
    <xdr:sp macro="" textlink="">
      <xdr:nvSpPr>
        <xdr:cNvPr id="143" name="楕円 142"/>
        <xdr:cNvSpPr/>
      </xdr:nvSpPr>
      <xdr:spPr>
        <a:xfrm>
          <a:off x="2857500" y="1002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7013</xdr:rowOff>
    </xdr:from>
    <xdr:ext cx="534377" cy="259045"/>
    <xdr:sp macro="" textlink="">
      <xdr:nvSpPr>
        <xdr:cNvPr id="144" name="テキスト ボックス 143"/>
        <xdr:cNvSpPr txBox="1"/>
      </xdr:nvSpPr>
      <xdr:spPr>
        <a:xfrm>
          <a:off x="2641111" y="1012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92126</xdr:rowOff>
    </xdr:from>
    <xdr:to>
      <xdr:col>10</xdr:col>
      <xdr:colOff>165100</xdr:colOff>
      <xdr:row>59</xdr:row>
      <xdr:rowOff>22276</xdr:rowOff>
    </xdr:to>
    <xdr:sp macro="" textlink="">
      <xdr:nvSpPr>
        <xdr:cNvPr id="145" name="楕円 144"/>
        <xdr:cNvSpPr/>
      </xdr:nvSpPr>
      <xdr:spPr>
        <a:xfrm>
          <a:off x="1968500" y="1003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13403</xdr:rowOff>
    </xdr:from>
    <xdr:ext cx="534377" cy="259045"/>
    <xdr:sp macro="" textlink="">
      <xdr:nvSpPr>
        <xdr:cNvPr id="146" name="テキスト ボックス 145"/>
        <xdr:cNvSpPr txBox="1"/>
      </xdr:nvSpPr>
      <xdr:spPr>
        <a:xfrm>
          <a:off x="1752111" y="1012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82983</xdr:rowOff>
    </xdr:from>
    <xdr:to>
      <xdr:col>6</xdr:col>
      <xdr:colOff>38100</xdr:colOff>
      <xdr:row>59</xdr:row>
      <xdr:rowOff>13133</xdr:rowOff>
    </xdr:to>
    <xdr:sp macro="" textlink="">
      <xdr:nvSpPr>
        <xdr:cNvPr id="147" name="楕円 146"/>
        <xdr:cNvSpPr/>
      </xdr:nvSpPr>
      <xdr:spPr>
        <a:xfrm>
          <a:off x="1079500" y="1002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4260</xdr:rowOff>
    </xdr:from>
    <xdr:ext cx="534377" cy="259045"/>
    <xdr:sp macro="" textlink="">
      <xdr:nvSpPr>
        <xdr:cNvPr id="148" name="テキスト ボックス 147"/>
        <xdr:cNvSpPr txBox="1"/>
      </xdr:nvSpPr>
      <xdr:spPr>
        <a:xfrm>
          <a:off x="863111" y="1011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154917</xdr:rowOff>
    </xdr:from>
    <xdr:to>
      <xdr:col>24</xdr:col>
      <xdr:colOff>63500</xdr:colOff>
      <xdr:row>75</xdr:row>
      <xdr:rowOff>47719</xdr:rowOff>
    </xdr:to>
    <xdr:cxnSp macro="">
      <xdr:nvCxnSpPr>
        <xdr:cNvPr id="178" name="直線コネクタ 177"/>
        <xdr:cNvCxnSpPr/>
      </xdr:nvCxnSpPr>
      <xdr:spPr>
        <a:xfrm flipV="1">
          <a:off x="3797300" y="12842217"/>
          <a:ext cx="838200" cy="6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28318</xdr:rowOff>
    </xdr:from>
    <xdr:to>
      <xdr:col>19</xdr:col>
      <xdr:colOff>177800</xdr:colOff>
      <xdr:row>75</xdr:row>
      <xdr:rowOff>47719</xdr:rowOff>
    </xdr:to>
    <xdr:cxnSp macro="">
      <xdr:nvCxnSpPr>
        <xdr:cNvPr id="181" name="直線コネクタ 180"/>
        <xdr:cNvCxnSpPr/>
      </xdr:nvCxnSpPr>
      <xdr:spPr>
        <a:xfrm>
          <a:off x="2908300" y="12887068"/>
          <a:ext cx="889000" cy="1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2829</xdr:rowOff>
    </xdr:from>
    <xdr:to>
      <xdr:col>15</xdr:col>
      <xdr:colOff>50800</xdr:colOff>
      <xdr:row>75</xdr:row>
      <xdr:rowOff>28318</xdr:rowOff>
    </xdr:to>
    <xdr:cxnSp macro="">
      <xdr:nvCxnSpPr>
        <xdr:cNvPr id="184" name="直線コネクタ 183"/>
        <xdr:cNvCxnSpPr/>
      </xdr:nvCxnSpPr>
      <xdr:spPr>
        <a:xfrm>
          <a:off x="2019300" y="12861579"/>
          <a:ext cx="889000" cy="2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2829</xdr:rowOff>
    </xdr:from>
    <xdr:to>
      <xdr:col>10</xdr:col>
      <xdr:colOff>114300</xdr:colOff>
      <xdr:row>75</xdr:row>
      <xdr:rowOff>51437</xdr:rowOff>
    </xdr:to>
    <xdr:cxnSp macro="">
      <xdr:nvCxnSpPr>
        <xdr:cNvPr id="187" name="直線コネクタ 186"/>
        <xdr:cNvCxnSpPr/>
      </xdr:nvCxnSpPr>
      <xdr:spPr>
        <a:xfrm flipV="1">
          <a:off x="1130300" y="12861579"/>
          <a:ext cx="889000" cy="4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79123</xdr:rowOff>
    </xdr:from>
    <xdr:ext cx="599010" cy="259045"/>
    <xdr:sp macro="" textlink="">
      <xdr:nvSpPr>
        <xdr:cNvPr id="191" name="テキスト ボックス 190"/>
        <xdr:cNvSpPr txBox="1"/>
      </xdr:nvSpPr>
      <xdr:spPr>
        <a:xfrm>
          <a:off x="830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104117</xdr:rowOff>
    </xdr:from>
    <xdr:to>
      <xdr:col>24</xdr:col>
      <xdr:colOff>114300</xdr:colOff>
      <xdr:row>75</xdr:row>
      <xdr:rowOff>34267</xdr:rowOff>
    </xdr:to>
    <xdr:sp macro="" textlink="">
      <xdr:nvSpPr>
        <xdr:cNvPr id="197" name="楕円 196"/>
        <xdr:cNvSpPr/>
      </xdr:nvSpPr>
      <xdr:spPr>
        <a:xfrm>
          <a:off x="4584700" y="1279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126994</xdr:rowOff>
    </xdr:from>
    <xdr:ext cx="599010" cy="259045"/>
    <xdr:sp macro="" textlink="">
      <xdr:nvSpPr>
        <xdr:cNvPr id="198" name="民生費該当値テキスト"/>
        <xdr:cNvSpPr txBox="1"/>
      </xdr:nvSpPr>
      <xdr:spPr>
        <a:xfrm>
          <a:off x="4686300" y="1264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168369</xdr:rowOff>
    </xdr:from>
    <xdr:to>
      <xdr:col>20</xdr:col>
      <xdr:colOff>38100</xdr:colOff>
      <xdr:row>75</xdr:row>
      <xdr:rowOff>98519</xdr:rowOff>
    </xdr:to>
    <xdr:sp macro="" textlink="">
      <xdr:nvSpPr>
        <xdr:cNvPr id="199" name="楕円 198"/>
        <xdr:cNvSpPr/>
      </xdr:nvSpPr>
      <xdr:spPr>
        <a:xfrm>
          <a:off x="3746500" y="1285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115046</xdr:rowOff>
    </xdr:from>
    <xdr:ext cx="599010" cy="259045"/>
    <xdr:sp macro="" textlink="">
      <xdr:nvSpPr>
        <xdr:cNvPr id="200" name="テキスト ボックス 199"/>
        <xdr:cNvSpPr txBox="1"/>
      </xdr:nvSpPr>
      <xdr:spPr>
        <a:xfrm>
          <a:off x="3497795" y="12630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148968</xdr:rowOff>
    </xdr:from>
    <xdr:to>
      <xdr:col>15</xdr:col>
      <xdr:colOff>101600</xdr:colOff>
      <xdr:row>75</xdr:row>
      <xdr:rowOff>79118</xdr:rowOff>
    </xdr:to>
    <xdr:sp macro="" textlink="">
      <xdr:nvSpPr>
        <xdr:cNvPr id="201" name="楕円 200"/>
        <xdr:cNvSpPr/>
      </xdr:nvSpPr>
      <xdr:spPr>
        <a:xfrm>
          <a:off x="2857500" y="1283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95645</xdr:rowOff>
    </xdr:from>
    <xdr:ext cx="599010" cy="259045"/>
    <xdr:sp macro="" textlink="">
      <xdr:nvSpPr>
        <xdr:cNvPr id="202" name="テキスト ボックス 201"/>
        <xdr:cNvSpPr txBox="1"/>
      </xdr:nvSpPr>
      <xdr:spPr>
        <a:xfrm>
          <a:off x="2608795" y="12611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123479</xdr:rowOff>
    </xdr:from>
    <xdr:to>
      <xdr:col>10</xdr:col>
      <xdr:colOff>165100</xdr:colOff>
      <xdr:row>75</xdr:row>
      <xdr:rowOff>53629</xdr:rowOff>
    </xdr:to>
    <xdr:sp macro="" textlink="">
      <xdr:nvSpPr>
        <xdr:cNvPr id="203" name="楕円 202"/>
        <xdr:cNvSpPr/>
      </xdr:nvSpPr>
      <xdr:spPr>
        <a:xfrm>
          <a:off x="1968500" y="1281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70156</xdr:rowOff>
    </xdr:from>
    <xdr:ext cx="599010" cy="259045"/>
    <xdr:sp macro="" textlink="">
      <xdr:nvSpPr>
        <xdr:cNvPr id="204" name="テキスト ボックス 203"/>
        <xdr:cNvSpPr txBox="1"/>
      </xdr:nvSpPr>
      <xdr:spPr>
        <a:xfrm>
          <a:off x="1719795" y="1258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637</xdr:rowOff>
    </xdr:from>
    <xdr:to>
      <xdr:col>6</xdr:col>
      <xdr:colOff>38100</xdr:colOff>
      <xdr:row>75</xdr:row>
      <xdr:rowOff>102237</xdr:rowOff>
    </xdr:to>
    <xdr:sp macro="" textlink="">
      <xdr:nvSpPr>
        <xdr:cNvPr id="205" name="楕円 204"/>
        <xdr:cNvSpPr/>
      </xdr:nvSpPr>
      <xdr:spPr>
        <a:xfrm>
          <a:off x="1079500" y="1285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118764</xdr:rowOff>
    </xdr:from>
    <xdr:ext cx="599010" cy="259045"/>
    <xdr:sp macro="" textlink="">
      <xdr:nvSpPr>
        <xdr:cNvPr id="206" name="テキスト ボックス 205"/>
        <xdr:cNvSpPr txBox="1"/>
      </xdr:nvSpPr>
      <xdr:spPr>
        <a:xfrm>
          <a:off x="830795" y="1263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24828</xdr:rowOff>
    </xdr:from>
    <xdr:to>
      <xdr:col>24</xdr:col>
      <xdr:colOff>63500</xdr:colOff>
      <xdr:row>98</xdr:row>
      <xdr:rowOff>41411</xdr:rowOff>
    </xdr:to>
    <xdr:cxnSp macro="">
      <xdr:nvCxnSpPr>
        <xdr:cNvPr id="239" name="直線コネクタ 238"/>
        <xdr:cNvCxnSpPr/>
      </xdr:nvCxnSpPr>
      <xdr:spPr>
        <a:xfrm flipV="1">
          <a:off x="3797300" y="16826928"/>
          <a:ext cx="838200" cy="1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41411</xdr:rowOff>
    </xdr:from>
    <xdr:to>
      <xdr:col>19</xdr:col>
      <xdr:colOff>177800</xdr:colOff>
      <xdr:row>98</xdr:row>
      <xdr:rowOff>60891</xdr:rowOff>
    </xdr:to>
    <xdr:cxnSp macro="">
      <xdr:nvCxnSpPr>
        <xdr:cNvPr id="242" name="直線コネクタ 241"/>
        <xdr:cNvCxnSpPr/>
      </xdr:nvCxnSpPr>
      <xdr:spPr>
        <a:xfrm flipV="1">
          <a:off x="2908300" y="16843511"/>
          <a:ext cx="889000" cy="1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48679</xdr:rowOff>
    </xdr:from>
    <xdr:to>
      <xdr:col>15</xdr:col>
      <xdr:colOff>50800</xdr:colOff>
      <xdr:row>98</xdr:row>
      <xdr:rowOff>60891</xdr:rowOff>
    </xdr:to>
    <xdr:cxnSp macro="">
      <xdr:nvCxnSpPr>
        <xdr:cNvPr id="245" name="直線コネクタ 244"/>
        <xdr:cNvCxnSpPr/>
      </xdr:nvCxnSpPr>
      <xdr:spPr>
        <a:xfrm>
          <a:off x="2019300" y="16850779"/>
          <a:ext cx="889000" cy="1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48679</xdr:rowOff>
    </xdr:from>
    <xdr:to>
      <xdr:col>10</xdr:col>
      <xdr:colOff>114300</xdr:colOff>
      <xdr:row>98</xdr:row>
      <xdr:rowOff>53127</xdr:rowOff>
    </xdr:to>
    <xdr:cxnSp macro="">
      <xdr:nvCxnSpPr>
        <xdr:cNvPr id="248" name="直線コネクタ 247"/>
        <xdr:cNvCxnSpPr/>
      </xdr:nvCxnSpPr>
      <xdr:spPr>
        <a:xfrm flipV="1">
          <a:off x="1130300" y="16850779"/>
          <a:ext cx="889000" cy="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52" name="テキスト ボックス 251"/>
        <xdr:cNvSpPr txBox="1"/>
      </xdr:nvSpPr>
      <xdr:spPr>
        <a:xfrm>
          <a:off x="86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145478</xdr:rowOff>
    </xdr:from>
    <xdr:to>
      <xdr:col>24</xdr:col>
      <xdr:colOff>114300</xdr:colOff>
      <xdr:row>98</xdr:row>
      <xdr:rowOff>75628</xdr:rowOff>
    </xdr:to>
    <xdr:sp macro="" textlink="">
      <xdr:nvSpPr>
        <xdr:cNvPr id="258" name="楕円 257"/>
        <xdr:cNvSpPr/>
      </xdr:nvSpPr>
      <xdr:spPr>
        <a:xfrm>
          <a:off x="4584700" y="1677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60405</xdr:rowOff>
    </xdr:from>
    <xdr:ext cx="534377" cy="259045"/>
    <xdr:sp macro="" textlink="">
      <xdr:nvSpPr>
        <xdr:cNvPr id="259" name="衛生費該当値テキスト"/>
        <xdr:cNvSpPr txBox="1"/>
      </xdr:nvSpPr>
      <xdr:spPr>
        <a:xfrm>
          <a:off x="4686300" y="1669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162061</xdr:rowOff>
    </xdr:from>
    <xdr:to>
      <xdr:col>20</xdr:col>
      <xdr:colOff>38100</xdr:colOff>
      <xdr:row>98</xdr:row>
      <xdr:rowOff>92211</xdr:rowOff>
    </xdr:to>
    <xdr:sp macro="" textlink="">
      <xdr:nvSpPr>
        <xdr:cNvPr id="260" name="楕円 259"/>
        <xdr:cNvSpPr/>
      </xdr:nvSpPr>
      <xdr:spPr>
        <a:xfrm>
          <a:off x="3746500" y="1679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83338</xdr:rowOff>
    </xdr:from>
    <xdr:ext cx="534377" cy="259045"/>
    <xdr:sp macro="" textlink="">
      <xdr:nvSpPr>
        <xdr:cNvPr id="261" name="テキスト ボックス 260"/>
        <xdr:cNvSpPr txBox="1"/>
      </xdr:nvSpPr>
      <xdr:spPr>
        <a:xfrm>
          <a:off x="3530111" y="1688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10091</xdr:rowOff>
    </xdr:from>
    <xdr:to>
      <xdr:col>15</xdr:col>
      <xdr:colOff>101600</xdr:colOff>
      <xdr:row>98</xdr:row>
      <xdr:rowOff>111691</xdr:rowOff>
    </xdr:to>
    <xdr:sp macro="" textlink="">
      <xdr:nvSpPr>
        <xdr:cNvPr id="262" name="楕円 261"/>
        <xdr:cNvSpPr/>
      </xdr:nvSpPr>
      <xdr:spPr>
        <a:xfrm>
          <a:off x="2857500" y="168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102818</xdr:rowOff>
    </xdr:from>
    <xdr:ext cx="534377" cy="259045"/>
    <xdr:sp macro="" textlink="">
      <xdr:nvSpPr>
        <xdr:cNvPr id="263" name="テキスト ボックス 262"/>
        <xdr:cNvSpPr txBox="1"/>
      </xdr:nvSpPr>
      <xdr:spPr>
        <a:xfrm>
          <a:off x="2641111" y="1690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169329</xdr:rowOff>
    </xdr:from>
    <xdr:to>
      <xdr:col>10</xdr:col>
      <xdr:colOff>165100</xdr:colOff>
      <xdr:row>98</xdr:row>
      <xdr:rowOff>99479</xdr:rowOff>
    </xdr:to>
    <xdr:sp macro="" textlink="">
      <xdr:nvSpPr>
        <xdr:cNvPr id="264" name="楕円 263"/>
        <xdr:cNvSpPr/>
      </xdr:nvSpPr>
      <xdr:spPr>
        <a:xfrm>
          <a:off x="1968500" y="1679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90606</xdr:rowOff>
    </xdr:from>
    <xdr:ext cx="534377" cy="259045"/>
    <xdr:sp macro="" textlink="">
      <xdr:nvSpPr>
        <xdr:cNvPr id="265" name="テキスト ボックス 264"/>
        <xdr:cNvSpPr txBox="1"/>
      </xdr:nvSpPr>
      <xdr:spPr>
        <a:xfrm>
          <a:off x="1752111" y="1689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2327</xdr:rowOff>
    </xdr:from>
    <xdr:to>
      <xdr:col>6</xdr:col>
      <xdr:colOff>38100</xdr:colOff>
      <xdr:row>98</xdr:row>
      <xdr:rowOff>103927</xdr:rowOff>
    </xdr:to>
    <xdr:sp macro="" textlink="">
      <xdr:nvSpPr>
        <xdr:cNvPr id="266" name="楕円 265"/>
        <xdr:cNvSpPr/>
      </xdr:nvSpPr>
      <xdr:spPr>
        <a:xfrm>
          <a:off x="1079500" y="1680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95054</xdr:rowOff>
    </xdr:from>
    <xdr:ext cx="534377" cy="259045"/>
    <xdr:sp macro="" textlink="">
      <xdr:nvSpPr>
        <xdr:cNvPr id="267" name="テキスト ボックス 266"/>
        <xdr:cNvSpPr txBox="1"/>
      </xdr:nvSpPr>
      <xdr:spPr>
        <a:xfrm>
          <a:off x="863111" y="1689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135455</xdr:rowOff>
    </xdr:from>
    <xdr:to>
      <xdr:col>55</xdr:col>
      <xdr:colOff>0</xdr:colOff>
      <xdr:row>38</xdr:row>
      <xdr:rowOff>136108</xdr:rowOff>
    </xdr:to>
    <xdr:cxnSp macro="">
      <xdr:nvCxnSpPr>
        <xdr:cNvPr id="298" name="直線コネクタ 297"/>
        <xdr:cNvCxnSpPr/>
      </xdr:nvCxnSpPr>
      <xdr:spPr>
        <a:xfrm flipV="1">
          <a:off x="9639300" y="6650555"/>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136108</xdr:rowOff>
    </xdr:from>
    <xdr:to>
      <xdr:col>50</xdr:col>
      <xdr:colOff>114300</xdr:colOff>
      <xdr:row>38</xdr:row>
      <xdr:rowOff>137088</xdr:rowOff>
    </xdr:to>
    <xdr:cxnSp macro="">
      <xdr:nvCxnSpPr>
        <xdr:cNvPr id="301" name="直線コネクタ 300"/>
        <xdr:cNvCxnSpPr/>
      </xdr:nvCxnSpPr>
      <xdr:spPr>
        <a:xfrm flipV="1">
          <a:off x="8750300" y="6651208"/>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137088</xdr:rowOff>
    </xdr:from>
    <xdr:to>
      <xdr:col>45</xdr:col>
      <xdr:colOff>177800</xdr:colOff>
      <xdr:row>38</xdr:row>
      <xdr:rowOff>137088</xdr:rowOff>
    </xdr:to>
    <xdr:cxnSp macro="">
      <xdr:nvCxnSpPr>
        <xdr:cNvPr id="304" name="直線コネクタ 303"/>
        <xdr:cNvCxnSpPr/>
      </xdr:nvCxnSpPr>
      <xdr:spPr>
        <a:xfrm>
          <a:off x="7861300" y="6652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97899</xdr:rowOff>
    </xdr:from>
    <xdr:to>
      <xdr:col>41</xdr:col>
      <xdr:colOff>50800</xdr:colOff>
      <xdr:row>38</xdr:row>
      <xdr:rowOff>137088</xdr:rowOff>
    </xdr:to>
    <xdr:cxnSp macro="">
      <xdr:nvCxnSpPr>
        <xdr:cNvPr id="307" name="直線コネクタ 306"/>
        <xdr:cNvCxnSpPr/>
      </xdr:nvCxnSpPr>
      <xdr:spPr>
        <a:xfrm>
          <a:off x="6972300" y="6441549"/>
          <a:ext cx="889000" cy="21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28465</xdr:rowOff>
    </xdr:from>
    <xdr:ext cx="378565" cy="259045"/>
    <xdr:sp macro="" textlink="">
      <xdr:nvSpPr>
        <xdr:cNvPr id="311" name="テキスト ボックス 310"/>
        <xdr:cNvSpPr txBox="1"/>
      </xdr:nvSpPr>
      <xdr:spPr>
        <a:xfrm>
          <a:off x="6783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84655</xdr:rowOff>
    </xdr:from>
    <xdr:to>
      <xdr:col>55</xdr:col>
      <xdr:colOff>50800</xdr:colOff>
      <xdr:row>39</xdr:row>
      <xdr:rowOff>14805</xdr:rowOff>
    </xdr:to>
    <xdr:sp macro="" textlink="">
      <xdr:nvSpPr>
        <xdr:cNvPr id="317" name="楕円 316"/>
        <xdr:cNvSpPr/>
      </xdr:nvSpPr>
      <xdr:spPr>
        <a:xfrm>
          <a:off x="10426700" y="659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63082</xdr:rowOff>
    </xdr:from>
    <xdr:ext cx="378565" cy="259045"/>
    <xdr:sp macro="" textlink="">
      <xdr:nvSpPr>
        <xdr:cNvPr id="318" name="労働費該当値テキスト"/>
        <xdr:cNvSpPr txBox="1"/>
      </xdr:nvSpPr>
      <xdr:spPr>
        <a:xfrm>
          <a:off x="10528300" y="6578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85308</xdr:rowOff>
    </xdr:from>
    <xdr:to>
      <xdr:col>50</xdr:col>
      <xdr:colOff>165100</xdr:colOff>
      <xdr:row>39</xdr:row>
      <xdr:rowOff>15458</xdr:rowOff>
    </xdr:to>
    <xdr:sp macro="" textlink="">
      <xdr:nvSpPr>
        <xdr:cNvPr id="319" name="楕円 318"/>
        <xdr:cNvSpPr/>
      </xdr:nvSpPr>
      <xdr:spPr>
        <a:xfrm>
          <a:off x="9588500" y="660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6585</xdr:rowOff>
    </xdr:from>
    <xdr:ext cx="378565" cy="259045"/>
    <xdr:sp macro="" textlink="">
      <xdr:nvSpPr>
        <xdr:cNvPr id="320" name="テキスト ボックス 319"/>
        <xdr:cNvSpPr txBox="1"/>
      </xdr:nvSpPr>
      <xdr:spPr>
        <a:xfrm>
          <a:off x="9450017" y="669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86288</xdr:rowOff>
    </xdr:from>
    <xdr:to>
      <xdr:col>46</xdr:col>
      <xdr:colOff>38100</xdr:colOff>
      <xdr:row>39</xdr:row>
      <xdr:rowOff>16438</xdr:rowOff>
    </xdr:to>
    <xdr:sp macro="" textlink="">
      <xdr:nvSpPr>
        <xdr:cNvPr id="321" name="楕円 320"/>
        <xdr:cNvSpPr/>
      </xdr:nvSpPr>
      <xdr:spPr>
        <a:xfrm>
          <a:off x="8699500" y="660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7565</xdr:rowOff>
    </xdr:from>
    <xdr:ext cx="378565" cy="259045"/>
    <xdr:sp macro="" textlink="">
      <xdr:nvSpPr>
        <xdr:cNvPr id="322" name="テキスト ボックス 321"/>
        <xdr:cNvSpPr txBox="1"/>
      </xdr:nvSpPr>
      <xdr:spPr>
        <a:xfrm>
          <a:off x="8561017" y="6694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86288</xdr:rowOff>
    </xdr:from>
    <xdr:to>
      <xdr:col>41</xdr:col>
      <xdr:colOff>101600</xdr:colOff>
      <xdr:row>39</xdr:row>
      <xdr:rowOff>16438</xdr:rowOff>
    </xdr:to>
    <xdr:sp macro="" textlink="">
      <xdr:nvSpPr>
        <xdr:cNvPr id="323" name="楕円 322"/>
        <xdr:cNvSpPr/>
      </xdr:nvSpPr>
      <xdr:spPr>
        <a:xfrm>
          <a:off x="7810500" y="660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7565</xdr:rowOff>
    </xdr:from>
    <xdr:ext cx="378565" cy="259045"/>
    <xdr:sp macro="" textlink="">
      <xdr:nvSpPr>
        <xdr:cNvPr id="324" name="テキスト ボックス 323"/>
        <xdr:cNvSpPr txBox="1"/>
      </xdr:nvSpPr>
      <xdr:spPr>
        <a:xfrm>
          <a:off x="7672017" y="6694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47099</xdr:rowOff>
    </xdr:from>
    <xdr:to>
      <xdr:col>36</xdr:col>
      <xdr:colOff>165100</xdr:colOff>
      <xdr:row>37</xdr:row>
      <xdr:rowOff>148699</xdr:rowOff>
    </xdr:to>
    <xdr:sp macro="" textlink="">
      <xdr:nvSpPr>
        <xdr:cNvPr id="325" name="楕円 324"/>
        <xdr:cNvSpPr/>
      </xdr:nvSpPr>
      <xdr:spPr>
        <a:xfrm>
          <a:off x="6921500" y="639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165226</xdr:rowOff>
    </xdr:from>
    <xdr:ext cx="469744" cy="259045"/>
    <xdr:sp macro="" textlink="">
      <xdr:nvSpPr>
        <xdr:cNvPr id="326" name="テキスト ボックス 325"/>
        <xdr:cNvSpPr txBox="1"/>
      </xdr:nvSpPr>
      <xdr:spPr>
        <a:xfrm>
          <a:off x="6737428" y="616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144552</xdr:rowOff>
    </xdr:from>
    <xdr:to>
      <xdr:col>55</xdr:col>
      <xdr:colOff>0</xdr:colOff>
      <xdr:row>58</xdr:row>
      <xdr:rowOff>19291</xdr:rowOff>
    </xdr:to>
    <xdr:cxnSp macro="">
      <xdr:nvCxnSpPr>
        <xdr:cNvPr id="355" name="直線コネクタ 354"/>
        <xdr:cNvCxnSpPr/>
      </xdr:nvCxnSpPr>
      <xdr:spPr>
        <a:xfrm flipV="1">
          <a:off x="9639300" y="9917202"/>
          <a:ext cx="838200" cy="4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160109</xdr:rowOff>
    </xdr:from>
    <xdr:to>
      <xdr:col>50</xdr:col>
      <xdr:colOff>114300</xdr:colOff>
      <xdr:row>58</xdr:row>
      <xdr:rowOff>19291</xdr:rowOff>
    </xdr:to>
    <xdr:cxnSp macro="">
      <xdr:nvCxnSpPr>
        <xdr:cNvPr id="358" name="直線コネクタ 357"/>
        <xdr:cNvCxnSpPr/>
      </xdr:nvCxnSpPr>
      <xdr:spPr>
        <a:xfrm>
          <a:off x="8750300" y="9932759"/>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171310</xdr:rowOff>
    </xdr:from>
    <xdr:to>
      <xdr:col>45</xdr:col>
      <xdr:colOff>177800</xdr:colOff>
      <xdr:row>57</xdr:row>
      <xdr:rowOff>160109</xdr:rowOff>
    </xdr:to>
    <xdr:cxnSp macro="">
      <xdr:nvCxnSpPr>
        <xdr:cNvPr id="361" name="直線コネクタ 360"/>
        <xdr:cNvCxnSpPr/>
      </xdr:nvCxnSpPr>
      <xdr:spPr>
        <a:xfrm>
          <a:off x="7861300" y="9772510"/>
          <a:ext cx="889000" cy="16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171310</xdr:rowOff>
    </xdr:from>
    <xdr:to>
      <xdr:col>41</xdr:col>
      <xdr:colOff>50800</xdr:colOff>
      <xdr:row>57</xdr:row>
      <xdr:rowOff>120777</xdr:rowOff>
    </xdr:to>
    <xdr:cxnSp macro="">
      <xdr:nvCxnSpPr>
        <xdr:cNvPr id="364" name="直線コネクタ 363"/>
        <xdr:cNvCxnSpPr/>
      </xdr:nvCxnSpPr>
      <xdr:spPr>
        <a:xfrm flipV="1">
          <a:off x="6972300" y="9772510"/>
          <a:ext cx="889000" cy="1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93752</xdr:rowOff>
    </xdr:from>
    <xdr:to>
      <xdr:col>55</xdr:col>
      <xdr:colOff>50800</xdr:colOff>
      <xdr:row>58</xdr:row>
      <xdr:rowOff>23902</xdr:rowOff>
    </xdr:to>
    <xdr:sp macro="" textlink="">
      <xdr:nvSpPr>
        <xdr:cNvPr id="374" name="楕円 373"/>
        <xdr:cNvSpPr/>
      </xdr:nvSpPr>
      <xdr:spPr>
        <a:xfrm>
          <a:off x="10426700" y="986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72179</xdr:rowOff>
    </xdr:from>
    <xdr:ext cx="534377" cy="259045"/>
    <xdr:sp macro="" textlink="">
      <xdr:nvSpPr>
        <xdr:cNvPr id="375" name="農林水産業費該当値テキスト"/>
        <xdr:cNvSpPr txBox="1"/>
      </xdr:nvSpPr>
      <xdr:spPr>
        <a:xfrm>
          <a:off x="10528300" y="984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139941</xdr:rowOff>
    </xdr:from>
    <xdr:to>
      <xdr:col>50</xdr:col>
      <xdr:colOff>165100</xdr:colOff>
      <xdr:row>58</xdr:row>
      <xdr:rowOff>70091</xdr:rowOff>
    </xdr:to>
    <xdr:sp macro="" textlink="">
      <xdr:nvSpPr>
        <xdr:cNvPr id="376" name="楕円 375"/>
        <xdr:cNvSpPr/>
      </xdr:nvSpPr>
      <xdr:spPr>
        <a:xfrm>
          <a:off x="9588500" y="991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61218</xdr:rowOff>
    </xdr:from>
    <xdr:ext cx="534377" cy="259045"/>
    <xdr:sp macro="" textlink="">
      <xdr:nvSpPr>
        <xdr:cNvPr id="377" name="テキスト ボックス 376"/>
        <xdr:cNvSpPr txBox="1"/>
      </xdr:nvSpPr>
      <xdr:spPr>
        <a:xfrm>
          <a:off x="9372111" y="100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109309</xdr:rowOff>
    </xdr:from>
    <xdr:to>
      <xdr:col>46</xdr:col>
      <xdr:colOff>38100</xdr:colOff>
      <xdr:row>58</xdr:row>
      <xdr:rowOff>39459</xdr:rowOff>
    </xdr:to>
    <xdr:sp macro="" textlink="">
      <xdr:nvSpPr>
        <xdr:cNvPr id="378" name="楕円 377"/>
        <xdr:cNvSpPr/>
      </xdr:nvSpPr>
      <xdr:spPr>
        <a:xfrm>
          <a:off x="8699500" y="988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30586</xdr:rowOff>
    </xdr:from>
    <xdr:ext cx="534377" cy="259045"/>
    <xdr:sp macro="" textlink="">
      <xdr:nvSpPr>
        <xdr:cNvPr id="379" name="テキスト ボックス 378"/>
        <xdr:cNvSpPr txBox="1"/>
      </xdr:nvSpPr>
      <xdr:spPr>
        <a:xfrm>
          <a:off x="8483111" y="997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120510</xdr:rowOff>
    </xdr:from>
    <xdr:to>
      <xdr:col>41</xdr:col>
      <xdr:colOff>101600</xdr:colOff>
      <xdr:row>57</xdr:row>
      <xdr:rowOff>50660</xdr:rowOff>
    </xdr:to>
    <xdr:sp macro="" textlink="">
      <xdr:nvSpPr>
        <xdr:cNvPr id="380" name="楕円 379"/>
        <xdr:cNvSpPr/>
      </xdr:nvSpPr>
      <xdr:spPr>
        <a:xfrm>
          <a:off x="7810500" y="972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41787</xdr:rowOff>
    </xdr:from>
    <xdr:ext cx="534377" cy="259045"/>
    <xdr:sp macro="" textlink="">
      <xdr:nvSpPr>
        <xdr:cNvPr id="381" name="テキスト ボックス 380"/>
        <xdr:cNvSpPr txBox="1"/>
      </xdr:nvSpPr>
      <xdr:spPr>
        <a:xfrm>
          <a:off x="7594111" y="981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69977</xdr:rowOff>
    </xdr:from>
    <xdr:to>
      <xdr:col>36</xdr:col>
      <xdr:colOff>165100</xdr:colOff>
      <xdr:row>58</xdr:row>
      <xdr:rowOff>127</xdr:rowOff>
    </xdr:to>
    <xdr:sp macro="" textlink="">
      <xdr:nvSpPr>
        <xdr:cNvPr id="382" name="楕円 381"/>
        <xdr:cNvSpPr/>
      </xdr:nvSpPr>
      <xdr:spPr>
        <a:xfrm>
          <a:off x="6921500" y="984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162704</xdr:rowOff>
    </xdr:from>
    <xdr:ext cx="534377" cy="259045"/>
    <xdr:sp macro="" textlink="">
      <xdr:nvSpPr>
        <xdr:cNvPr id="383" name="テキスト ボックス 382"/>
        <xdr:cNvSpPr txBox="1"/>
      </xdr:nvSpPr>
      <xdr:spPr>
        <a:xfrm>
          <a:off x="6705111" y="993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4345</xdr:rowOff>
    </xdr:from>
    <xdr:to>
      <xdr:col>55</xdr:col>
      <xdr:colOff>0</xdr:colOff>
      <xdr:row>79</xdr:row>
      <xdr:rowOff>5215</xdr:rowOff>
    </xdr:to>
    <xdr:cxnSp macro="">
      <xdr:nvCxnSpPr>
        <xdr:cNvPr id="412" name="直線コネクタ 411"/>
        <xdr:cNvCxnSpPr/>
      </xdr:nvCxnSpPr>
      <xdr:spPr>
        <a:xfrm>
          <a:off x="9639300" y="13548895"/>
          <a:ext cx="838200" cy="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4345</xdr:rowOff>
    </xdr:from>
    <xdr:to>
      <xdr:col>50</xdr:col>
      <xdr:colOff>114300</xdr:colOff>
      <xdr:row>79</xdr:row>
      <xdr:rowOff>9199</xdr:rowOff>
    </xdr:to>
    <xdr:cxnSp macro="">
      <xdr:nvCxnSpPr>
        <xdr:cNvPr id="415" name="直線コネクタ 414"/>
        <xdr:cNvCxnSpPr/>
      </xdr:nvCxnSpPr>
      <xdr:spPr>
        <a:xfrm flipV="1">
          <a:off x="8750300" y="13548895"/>
          <a:ext cx="889000" cy="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9199</xdr:rowOff>
    </xdr:from>
    <xdr:to>
      <xdr:col>45</xdr:col>
      <xdr:colOff>177800</xdr:colOff>
      <xdr:row>79</xdr:row>
      <xdr:rowOff>11447</xdr:rowOff>
    </xdr:to>
    <xdr:cxnSp macro="">
      <xdr:nvCxnSpPr>
        <xdr:cNvPr id="418" name="直線コネクタ 417"/>
        <xdr:cNvCxnSpPr/>
      </xdr:nvCxnSpPr>
      <xdr:spPr>
        <a:xfrm flipV="1">
          <a:off x="7861300" y="13553749"/>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166736</xdr:rowOff>
    </xdr:from>
    <xdr:to>
      <xdr:col>41</xdr:col>
      <xdr:colOff>50800</xdr:colOff>
      <xdr:row>79</xdr:row>
      <xdr:rowOff>11447</xdr:rowOff>
    </xdr:to>
    <xdr:cxnSp macro="">
      <xdr:nvCxnSpPr>
        <xdr:cNvPr id="421" name="直線コネクタ 420"/>
        <xdr:cNvCxnSpPr/>
      </xdr:nvCxnSpPr>
      <xdr:spPr>
        <a:xfrm>
          <a:off x="6972300" y="13539836"/>
          <a:ext cx="889000" cy="1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125865</xdr:rowOff>
    </xdr:from>
    <xdr:to>
      <xdr:col>55</xdr:col>
      <xdr:colOff>50800</xdr:colOff>
      <xdr:row>79</xdr:row>
      <xdr:rowOff>56015</xdr:rowOff>
    </xdr:to>
    <xdr:sp macro="" textlink="">
      <xdr:nvSpPr>
        <xdr:cNvPr id="431" name="楕円 430"/>
        <xdr:cNvSpPr/>
      </xdr:nvSpPr>
      <xdr:spPr>
        <a:xfrm>
          <a:off x="10426700" y="1349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40792</xdr:rowOff>
    </xdr:from>
    <xdr:ext cx="469744" cy="259045"/>
    <xdr:sp macro="" textlink="">
      <xdr:nvSpPr>
        <xdr:cNvPr id="432" name="商工費該当値テキスト"/>
        <xdr:cNvSpPr txBox="1"/>
      </xdr:nvSpPr>
      <xdr:spPr>
        <a:xfrm>
          <a:off x="10528300" y="1341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124995</xdr:rowOff>
    </xdr:from>
    <xdr:to>
      <xdr:col>50</xdr:col>
      <xdr:colOff>165100</xdr:colOff>
      <xdr:row>79</xdr:row>
      <xdr:rowOff>55145</xdr:rowOff>
    </xdr:to>
    <xdr:sp macro="" textlink="">
      <xdr:nvSpPr>
        <xdr:cNvPr id="433" name="楕円 432"/>
        <xdr:cNvSpPr/>
      </xdr:nvSpPr>
      <xdr:spPr>
        <a:xfrm>
          <a:off x="9588500" y="1349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46272</xdr:rowOff>
    </xdr:from>
    <xdr:ext cx="469744" cy="259045"/>
    <xdr:sp macro="" textlink="">
      <xdr:nvSpPr>
        <xdr:cNvPr id="434" name="テキスト ボックス 433"/>
        <xdr:cNvSpPr txBox="1"/>
      </xdr:nvSpPr>
      <xdr:spPr>
        <a:xfrm>
          <a:off x="9404428" y="1359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129849</xdr:rowOff>
    </xdr:from>
    <xdr:to>
      <xdr:col>46</xdr:col>
      <xdr:colOff>38100</xdr:colOff>
      <xdr:row>79</xdr:row>
      <xdr:rowOff>59999</xdr:rowOff>
    </xdr:to>
    <xdr:sp macro="" textlink="">
      <xdr:nvSpPr>
        <xdr:cNvPr id="435" name="楕円 434"/>
        <xdr:cNvSpPr/>
      </xdr:nvSpPr>
      <xdr:spPr>
        <a:xfrm>
          <a:off x="8699500" y="1350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51126</xdr:rowOff>
    </xdr:from>
    <xdr:ext cx="469744" cy="259045"/>
    <xdr:sp macro="" textlink="">
      <xdr:nvSpPr>
        <xdr:cNvPr id="436" name="テキスト ボックス 435"/>
        <xdr:cNvSpPr txBox="1"/>
      </xdr:nvSpPr>
      <xdr:spPr>
        <a:xfrm>
          <a:off x="8515428" y="1359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132097</xdr:rowOff>
    </xdr:from>
    <xdr:to>
      <xdr:col>41</xdr:col>
      <xdr:colOff>101600</xdr:colOff>
      <xdr:row>79</xdr:row>
      <xdr:rowOff>62247</xdr:rowOff>
    </xdr:to>
    <xdr:sp macro="" textlink="">
      <xdr:nvSpPr>
        <xdr:cNvPr id="437" name="楕円 436"/>
        <xdr:cNvSpPr/>
      </xdr:nvSpPr>
      <xdr:spPr>
        <a:xfrm>
          <a:off x="7810500" y="1350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53374</xdr:rowOff>
    </xdr:from>
    <xdr:ext cx="469744" cy="259045"/>
    <xdr:sp macro="" textlink="">
      <xdr:nvSpPr>
        <xdr:cNvPr id="438" name="テキスト ボックス 437"/>
        <xdr:cNvSpPr txBox="1"/>
      </xdr:nvSpPr>
      <xdr:spPr>
        <a:xfrm>
          <a:off x="7626428" y="1359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115936</xdr:rowOff>
    </xdr:from>
    <xdr:to>
      <xdr:col>36</xdr:col>
      <xdr:colOff>165100</xdr:colOff>
      <xdr:row>79</xdr:row>
      <xdr:rowOff>46086</xdr:rowOff>
    </xdr:to>
    <xdr:sp macro="" textlink="">
      <xdr:nvSpPr>
        <xdr:cNvPr id="439" name="楕円 438"/>
        <xdr:cNvSpPr/>
      </xdr:nvSpPr>
      <xdr:spPr>
        <a:xfrm>
          <a:off x="6921500" y="1348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37213</xdr:rowOff>
    </xdr:from>
    <xdr:ext cx="469744" cy="259045"/>
    <xdr:sp macro="" textlink="">
      <xdr:nvSpPr>
        <xdr:cNvPr id="440" name="テキスト ボックス 439"/>
        <xdr:cNvSpPr txBox="1"/>
      </xdr:nvSpPr>
      <xdr:spPr>
        <a:xfrm>
          <a:off x="6737428" y="1358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100952</xdr:rowOff>
    </xdr:from>
    <xdr:to>
      <xdr:col>55</xdr:col>
      <xdr:colOff>0</xdr:colOff>
      <xdr:row>97</xdr:row>
      <xdr:rowOff>5550</xdr:rowOff>
    </xdr:to>
    <xdr:cxnSp macro="">
      <xdr:nvCxnSpPr>
        <xdr:cNvPr id="473" name="直線コネクタ 472"/>
        <xdr:cNvCxnSpPr/>
      </xdr:nvCxnSpPr>
      <xdr:spPr>
        <a:xfrm flipV="1">
          <a:off x="9639300" y="16560152"/>
          <a:ext cx="838200" cy="7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63640</xdr:rowOff>
    </xdr:from>
    <xdr:ext cx="534377" cy="259045"/>
    <xdr:sp macro="" textlink="">
      <xdr:nvSpPr>
        <xdr:cNvPr id="474" name="土木費平均値テキスト"/>
        <xdr:cNvSpPr txBox="1"/>
      </xdr:nvSpPr>
      <xdr:spPr>
        <a:xfrm>
          <a:off x="10528300" y="165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5550</xdr:rowOff>
    </xdr:from>
    <xdr:to>
      <xdr:col>50</xdr:col>
      <xdr:colOff>114300</xdr:colOff>
      <xdr:row>98</xdr:row>
      <xdr:rowOff>31172</xdr:rowOff>
    </xdr:to>
    <xdr:cxnSp macro="">
      <xdr:nvCxnSpPr>
        <xdr:cNvPr id="476" name="直線コネクタ 475"/>
        <xdr:cNvCxnSpPr/>
      </xdr:nvCxnSpPr>
      <xdr:spPr>
        <a:xfrm flipV="1">
          <a:off x="8750300" y="16636200"/>
          <a:ext cx="889000" cy="19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31172</xdr:rowOff>
    </xdr:from>
    <xdr:to>
      <xdr:col>45</xdr:col>
      <xdr:colOff>177800</xdr:colOff>
      <xdr:row>98</xdr:row>
      <xdr:rowOff>34497</xdr:rowOff>
    </xdr:to>
    <xdr:cxnSp macro="">
      <xdr:nvCxnSpPr>
        <xdr:cNvPr id="479" name="直線コネクタ 478"/>
        <xdr:cNvCxnSpPr/>
      </xdr:nvCxnSpPr>
      <xdr:spPr>
        <a:xfrm flipV="1">
          <a:off x="7861300" y="16833272"/>
          <a:ext cx="889000" cy="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32886</xdr:rowOff>
    </xdr:from>
    <xdr:to>
      <xdr:col>41</xdr:col>
      <xdr:colOff>50800</xdr:colOff>
      <xdr:row>98</xdr:row>
      <xdr:rowOff>34497</xdr:rowOff>
    </xdr:to>
    <xdr:cxnSp macro="">
      <xdr:nvCxnSpPr>
        <xdr:cNvPr id="482" name="直線コネクタ 481"/>
        <xdr:cNvCxnSpPr/>
      </xdr:nvCxnSpPr>
      <xdr:spPr>
        <a:xfrm>
          <a:off x="6972300" y="16834986"/>
          <a:ext cx="889000" cy="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50152</xdr:rowOff>
    </xdr:from>
    <xdr:to>
      <xdr:col>55</xdr:col>
      <xdr:colOff>50800</xdr:colOff>
      <xdr:row>96</xdr:row>
      <xdr:rowOff>151752</xdr:rowOff>
    </xdr:to>
    <xdr:sp macro="" textlink="">
      <xdr:nvSpPr>
        <xdr:cNvPr id="492" name="楕円 491"/>
        <xdr:cNvSpPr/>
      </xdr:nvSpPr>
      <xdr:spPr>
        <a:xfrm>
          <a:off x="10426700" y="165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73029</xdr:rowOff>
    </xdr:from>
    <xdr:ext cx="534377" cy="259045"/>
    <xdr:sp macro="" textlink="">
      <xdr:nvSpPr>
        <xdr:cNvPr id="493" name="土木費該当値テキスト"/>
        <xdr:cNvSpPr txBox="1"/>
      </xdr:nvSpPr>
      <xdr:spPr>
        <a:xfrm>
          <a:off x="10528300" y="1636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126200</xdr:rowOff>
    </xdr:from>
    <xdr:to>
      <xdr:col>50</xdr:col>
      <xdr:colOff>165100</xdr:colOff>
      <xdr:row>97</xdr:row>
      <xdr:rowOff>56350</xdr:rowOff>
    </xdr:to>
    <xdr:sp macro="" textlink="">
      <xdr:nvSpPr>
        <xdr:cNvPr id="494" name="楕円 493"/>
        <xdr:cNvSpPr/>
      </xdr:nvSpPr>
      <xdr:spPr>
        <a:xfrm>
          <a:off x="9588500" y="165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47477</xdr:rowOff>
    </xdr:from>
    <xdr:ext cx="534377" cy="259045"/>
    <xdr:sp macro="" textlink="">
      <xdr:nvSpPr>
        <xdr:cNvPr id="495" name="テキスト ボックス 494"/>
        <xdr:cNvSpPr txBox="1"/>
      </xdr:nvSpPr>
      <xdr:spPr>
        <a:xfrm>
          <a:off x="9372111" y="1667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151822</xdr:rowOff>
    </xdr:from>
    <xdr:to>
      <xdr:col>46</xdr:col>
      <xdr:colOff>38100</xdr:colOff>
      <xdr:row>98</xdr:row>
      <xdr:rowOff>81972</xdr:rowOff>
    </xdr:to>
    <xdr:sp macro="" textlink="">
      <xdr:nvSpPr>
        <xdr:cNvPr id="496" name="楕円 495"/>
        <xdr:cNvSpPr/>
      </xdr:nvSpPr>
      <xdr:spPr>
        <a:xfrm>
          <a:off x="8699500" y="167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73099</xdr:rowOff>
    </xdr:from>
    <xdr:ext cx="534377" cy="259045"/>
    <xdr:sp macro="" textlink="">
      <xdr:nvSpPr>
        <xdr:cNvPr id="497" name="テキスト ボックス 496"/>
        <xdr:cNvSpPr txBox="1"/>
      </xdr:nvSpPr>
      <xdr:spPr>
        <a:xfrm>
          <a:off x="8483111" y="1687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155147</xdr:rowOff>
    </xdr:from>
    <xdr:to>
      <xdr:col>41</xdr:col>
      <xdr:colOff>101600</xdr:colOff>
      <xdr:row>98</xdr:row>
      <xdr:rowOff>85297</xdr:rowOff>
    </xdr:to>
    <xdr:sp macro="" textlink="">
      <xdr:nvSpPr>
        <xdr:cNvPr id="498" name="楕円 497"/>
        <xdr:cNvSpPr/>
      </xdr:nvSpPr>
      <xdr:spPr>
        <a:xfrm>
          <a:off x="7810500" y="1678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76424</xdr:rowOff>
    </xdr:from>
    <xdr:ext cx="534377" cy="259045"/>
    <xdr:sp macro="" textlink="">
      <xdr:nvSpPr>
        <xdr:cNvPr id="499" name="テキスト ボックス 498"/>
        <xdr:cNvSpPr txBox="1"/>
      </xdr:nvSpPr>
      <xdr:spPr>
        <a:xfrm>
          <a:off x="7594111" y="1687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153536</xdr:rowOff>
    </xdr:from>
    <xdr:to>
      <xdr:col>36</xdr:col>
      <xdr:colOff>165100</xdr:colOff>
      <xdr:row>98</xdr:row>
      <xdr:rowOff>83686</xdr:rowOff>
    </xdr:to>
    <xdr:sp macro="" textlink="">
      <xdr:nvSpPr>
        <xdr:cNvPr id="500" name="楕円 499"/>
        <xdr:cNvSpPr/>
      </xdr:nvSpPr>
      <xdr:spPr>
        <a:xfrm>
          <a:off x="6921500" y="1678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74813</xdr:rowOff>
    </xdr:from>
    <xdr:ext cx="534377" cy="259045"/>
    <xdr:sp macro="" textlink="">
      <xdr:nvSpPr>
        <xdr:cNvPr id="501" name="テキスト ボックス 500"/>
        <xdr:cNvSpPr txBox="1"/>
      </xdr:nvSpPr>
      <xdr:spPr>
        <a:xfrm>
          <a:off x="6705111" y="1687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117773</xdr:rowOff>
    </xdr:from>
    <xdr:to>
      <xdr:col>85</xdr:col>
      <xdr:colOff>127000</xdr:colOff>
      <xdr:row>36</xdr:row>
      <xdr:rowOff>130385</xdr:rowOff>
    </xdr:to>
    <xdr:cxnSp macro="">
      <xdr:nvCxnSpPr>
        <xdr:cNvPr id="530" name="直線コネクタ 529"/>
        <xdr:cNvCxnSpPr/>
      </xdr:nvCxnSpPr>
      <xdr:spPr>
        <a:xfrm>
          <a:off x="15481300" y="6289973"/>
          <a:ext cx="838200" cy="1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117773</xdr:rowOff>
    </xdr:from>
    <xdr:to>
      <xdr:col>81</xdr:col>
      <xdr:colOff>50800</xdr:colOff>
      <xdr:row>37</xdr:row>
      <xdr:rowOff>2273</xdr:rowOff>
    </xdr:to>
    <xdr:cxnSp macro="">
      <xdr:nvCxnSpPr>
        <xdr:cNvPr id="533" name="直線コネクタ 532"/>
        <xdr:cNvCxnSpPr/>
      </xdr:nvCxnSpPr>
      <xdr:spPr>
        <a:xfrm flipV="1">
          <a:off x="14592300" y="6289973"/>
          <a:ext cx="889000" cy="5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157131</xdr:rowOff>
    </xdr:from>
    <xdr:to>
      <xdr:col>76</xdr:col>
      <xdr:colOff>114300</xdr:colOff>
      <xdr:row>37</xdr:row>
      <xdr:rowOff>2273</xdr:rowOff>
    </xdr:to>
    <xdr:cxnSp macro="">
      <xdr:nvCxnSpPr>
        <xdr:cNvPr id="536" name="直線コネクタ 535"/>
        <xdr:cNvCxnSpPr/>
      </xdr:nvCxnSpPr>
      <xdr:spPr>
        <a:xfrm>
          <a:off x="13703300" y="6157881"/>
          <a:ext cx="889000" cy="18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157131</xdr:rowOff>
    </xdr:from>
    <xdr:to>
      <xdr:col>71</xdr:col>
      <xdr:colOff>177800</xdr:colOff>
      <xdr:row>36</xdr:row>
      <xdr:rowOff>130861</xdr:rowOff>
    </xdr:to>
    <xdr:cxnSp macro="">
      <xdr:nvCxnSpPr>
        <xdr:cNvPr id="539" name="直線コネクタ 538"/>
        <xdr:cNvCxnSpPr/>
      </xdr:nvCxnSpPr>
      <xdr:spPr>
        <a:xfrm flipV="1">
          <a:off x="12814300" y="6157881"/>
          <a:ext cx="889000" cy="14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142613</xdr:rowOff>
    </xdr:from>
    <xdr:ext cx="534377" cy="259045"/>
    <xdr:sp macro="" textlink="">
      <xdr:nvSpPr>
        <xdr:cNvPr id="541" name="テキスト ボックス 540"/>
        <xdr:cNvSpPr txBox="1"/>
      </xdr:nvSpPr>
      <xdr:spPr>
        <a:xfrm>
          <a:off x="13436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3" name="テキスト ボックス 542"/>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79585</xdr:rowOff>
    </xdr:from>
    <xdr:to>
      <xdr:col>85</xdr:col>
      <xdr:colOff>177800</xdr:colOff>
      <xdr:row>37</xdr:row>
      <xdr:rowOff>9735</xdr:rowOff>
    </xdr:to>
    <xdr:sp macro="" textlink="">
      <xdr:nvSpPr>
        <xdr:cNvPr id="549" name="楕円 548"/>
        <xdr:cNvSpPr/>
      </xdr:nvSpPr>
      <xdr:spPr>
        <a:xfrm>
          <a:off x="16268700" y="625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58012</xdr:rowOff>
    </xdr:from>
    <xdr:ext cx="534377" cy="259045"/>
    <xdr:sp macro="" textlink="">
      <xdr:nvSpPr>
        <xdr:cNvPr id="550" name="消防費該当値テキスト"/>
        <xdr:cNvSpPr txBox="1"/>
      </xdr:nvSpPr>
      <xdr:spPr>
        <a:xfrm>
          <a:off x="16370300" y="623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66973</xdr:rowOff>
    </xdr:from>
    <xdr:to>
      <xdr:col>81</xdr:col>
      <xdr:colOff>101600</xdr:colOff>
      <xdr:row>36</xdr:row>
      <xdr:rowOff>168573</xdr:rowOff>
    </xdr:to>
    <xdr:sp macro="" textlink="">
      <xdr:nvSpPr>
        <xdr:cNvPr id="551" name="楕円 550"/>
        <xdr:cNvSpPr/>
      </xdr:nvSpPr>
      <xdr:spPr>
        <a:xfrm>
          <a:off x="15430500" y="623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159700</xdr:rowOff>
    </xdr:from>
    <xdr:ext cx="534377" cy="259045"/>
    <xdr:sp macro="" textlink="">
      <xdr:nvSpPr>
        <xdr:cNvPr id="552" name="テキスト ボックス 551"/>
        <xdr:cNvSpPr txBox="1"/>
      </xdr:nvSpPr>
      <xdr:spPr>
        <a:xfrm>
          <a:off x="15214111" y="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122923</xdr:rowOff>
    </xdr:from>
    <xdr:to>
      <xdr:col>76</xdr:col>
      <xdr:colOff>165100</xdr:colOff>
      <xdr:row>37</xdr:row>
      <xdr:rowOff>53073</xdr:rowOff>
    </xdr:to>
    <xdr:sp macro="" textlink="">
      <xdr:nvSpPr>
        <xdr:cNvPr id="553" name="楕円 552"/>
        <xdr:cNvSpPr/>
      </xdr:nvSpPr>
      <xdr:spPr>
        <a:xfrm>
          <a:off x="14541500" y="629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44200</xdr:rowOff>
    </xdr:from>
    <xdr:ext cx="534377" cy="259045"/>
    <xdr:sp macro="" textlink="">
      <xdr:nvSpPr>
        <xdr:cNvPr id="554" name="テキスト ボックス 553"/>
        <xdr:cNvSpPr txBox="1"/>
      </xdr:nvSpPr>
      <xdr:spPr>
        <a:xfrm>
          <a:off x="14325111" y="638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106331</xdr:rowOff>
    </xdr:from>
    <xdr:to>
      <xdr:col>72</xdr:col>
      <xdr:colOff>38100</xdr:colOff>
      <xdr:row>36</xdr:row>
      <xdr:rowOff>36481</xdr:rowOff>
    </xdr:to>
    <xdr:sp macro="" textlink="">
      <xdr:nvSpPr>
        <xdr:cNvPr id="555" name="楕円 554"/>
        <xdr:cNvSpPr/>
      </xdr:nvSpPr>
      <xdr:spPr>
        <a:xfrm>
          <a:off x="13652500" y="610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53008</xdr:rowOff>
    </xdr:from>
    <xdr:ext cx="534377" cy="259045"/>
    <xdr:sp macro="" textlink="">
      <xdr:nvSpPr>
        <xdr:cNvPr id="556" name="テキスト ボックス 555"/>
        <xdr:cNvSpPr txBox="1"/>
      </xdr:nvSpPr>
      <xdr:spPr>
        <a:xfrm>
          <a:off x="13436111" y="588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80061</xdr:rowOff>
    </xdr:from>
    <xdr:to>
      <xdr:col>67</xdr:col>
      <xdr:colOff>101600</xdr:colOff>
      <xdr:row>37</xdr:row>
      <xdr:rowOff>10211</xdr:rowOff>
    </xdr:to>
    <xdr:sp macro="" textlink="">
      <xdr:nvSpPr>
        <xdr:cNvPr id="557" name="楕円 556"/>
        <xdr:cNvSpPr/>
      </xdr:nvSpPr>
      <xdr:spPr>
        <a:xfrm>
          <a:off x="12763500" y="625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1338</xdr:rowOff>
    </xdr:from>
    <xdr:ext cx="534377" cy="259045"/>
    <xdr:sp macro="" textlink="">
      <xdr:nvSpPr>
        <xdr:cNvPr id="558" name="テキスト ボックス 557"/>
        <xdr:cNvSpPr txBox="1"/>
      </xdr:nvSpPr>
      <xdr:spPr>
        <a:xfrm>
          <a:off x="12547111" y="634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96975</xdr:rowOff>
    </xdr:from>
    <xdr:to>
      <xdr:col>85</xdr:col>
      <xdr:colOff>127000</xdr:colOff>
      <xdr:row>57</xdr:row>
      <xdr:rowOff>113792</xdr:rowOff>
    </xdr:to>
    <xdr:cxnSp macro="">
      <xdr:nvCxnSpPr>
        <xdr:cNvPr id="587" name="直線コネクタ 586"/>
        <xdr:cNvCxnSpPr/>
      </xdr:nvCxnSpPr>
      <xdr:spPr>
        <a:xfrm>
          <a:off x="15481300" y="9869625"/>
          <a:ext cx="838200" cy="1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165379</xdr:rowOff>
    </xdr:from>
    <xdr:to>
      <xdr:col>81</xdr:col>
      <xdr:colOff>50800</xdr:colOff>
      <xdr:row>57</xdr:row>
      <xdr:rowOff>96975</xdr:rowOff>
    </xdr:to>
    <xdr:cxnSp macro="">
      <xdr:nvCxnSpPr>
        <xdr:cNvPr id="590" name="直線コネクタ 589"/>
        <xdr:cNvCxnSpPr/>
      </xdr:nvCxnSpPr>
      <xdr:spPr>
        <a:xfrm>
          <a:off x="14592300" y="9766579"/>
          <a:ext cx="889000" cy="10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165379</xdr:rowOff>
    </xdr:from>
    <xdr:to>
      <xdr:col>76</xdr:col>
      <xdr:colOff>114300</xdr:colOff>
      <xdr:row>57</xdr:row>
      <xdr:rowOff>6998</xdr:rowOff>
    </xdr:to>
    <xdr:cxnSp macro="">
      <xdr:nvCxnSpPr>
        <xdr:cNvPr id="593" name="直線コネクタ 592"/>
        <xdr:cNvCxnSpPr/>
      </xdr:nvCxnSpPr>
      <xdr:spPr>
        <a:xfrm flipV="1">
          <a:off x="13703300" y="9766579"/>
          <a:ext cx="8890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6998</xdr:rowOff>
    </xdr:from>
    <xdr:to>
      <xdr:col>71</xdr:col>
      <xdr:colOff>177800</xdr:colOff>
      <xdr:row>57</xdr:row>
      <xdr:rowOff>124406</xdr:rowOff>
    </xdr:to>
    <xdr:cxnSp macro="">
      <xdr:nvCxnSpPr>
        <xdr:cNvPr id="596" name="直線コネクタ 595"/>
        <xdr:cNvCxnSpPr/>
      </xdr:nvCxnSpPr>
      <xdr:spPr>
        <a:xfrm flipV="1">
          <a:off x="12814300" y="9779648"/>
          <a:ext cx="889000" cy="11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600" name="テキスト ボックス 599"/>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62992</xdr:rowOff>
    </xdr:from>
    <xdr:to>
      <xdr:col>85</xdr:col>
      <xdr:colOff>177800</xdr:colOff>
      <xdr:row>57</xdr:row>
      <xdr:rowOff>164592</xdr:rowOff>
    </xdr:to>
    <xdr:sp macro="" textlink="">
      <xdr:nvSpPr>
        <xdr:cNvPr id="606" name="楕円 605"/>
        <xdr:cNvSpPr/>
      </xdr:nvSpPr>
      <xdr:spPr>
        <a:xfrm>
          <a:off x="16268700" y="983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149369</xdr:rowOff>
    </xdr:from>
    <xdr:ext cx="534377" cy="259045"/>
    <xdr:sp macro="" textlink="">
      <xdr:nvSpPr>
        <xdr:cNvPr id="607" name="教育費該当値テキスト"/>
        <xdr:cNvSpPr txBox="1"/>
      </xdr:nvSpPr>
      <xdr:spPr>
        <a:xfrm>
          <a:off x="16370300" y="97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46175</xdr:rowOff>
    </xdr:from>
    <xdr:to>
      <xdr:col>81</xdr:col>
      <xdr:colOff>101600</xdr:colOff>
      <xdr:row>57</xdr:row>
      <xdr:rowOff>147775</xdr:rowOff>
    </xdr:to>
    <xdr:sp macro="" textlink="">
      <xdr:nvSpPr>
        <xdr:cNvPr id="608" name="楕円 607"/>
        <xdr:cNvSpPr/>
      </xdr:nvSpPr>
      <xdr:spPr>
        <a:xfrm>
          <a:off x="15430500" y="981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138902</xdr:rowOff>
    </xdr:from>
    <xdr:ext cx="534377" cy="259045"/>
    <xdr:sp macro="" textlink="">
      <xdr:nvSpPr>
        <xdr:cNvPr id="609" name="テキスト ボックス 608"/>
        <xdr:cNvSpPr txBox="1"/>
      </xdr:nvSpPr>
      <xdr:spPr>
        <a:xfrm>
          <a:off x="15214111" y="991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114579</xdr:rowOff>
    </xdr:from>
    <xdr:to>
      <xdr:col>76</xdr:col>
      <xdr:colOff>165100</xdr:colOff>
      <xdr:row>57</xdr:row>
      <xdr:rowOff>44729</xdr:rowOff>
    </xdr:to>
    <xdr:sp macro="" textlink="">
      <xdr:nvSpPr>
        <xdr:cNvPr id="610" name="楕円 609"/>
        <xdr:cNvSpPr/>
      </xdr:nvSpPr>
      <xdr:spPr>
        <a:xfrm>
          <a:off x="14541500" y="971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35856</xdr:rowOff>
    </xdr:from>
    <xdr:ext cx="534377" cy="259045"/>
    <xdr:sp macro="" textlink="">
      <xdr:nvSpPr>
        <xdr:cNvPr id="611" name="テキスト ボックス 610"/>
        <xdr:cNvSpPr txBox="1"/>
      </xdr:nvSpPr>
      <xdr:spPr>
        <a:xfrm>
          <a:off x="14325111" y="980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127648</xdr:rowOff>
    </xdr:from>
    <xdr:to>
      <xdr:col>72</xdr:col>
      <xdr:colOff>38100</xdr:colOff>
      <xdr:row>57</xdr:row>
      <xdr:rowOff>57798</xdr:rowOff>
    </xdr:to>
    <xdr:sp macro="" textlink="">
      <xdr:nvSpPr>
        <xdr:cNvPr id="612" name="楕円 611"/>
        <xdr:cNvSpPr/>
      </xdr:nvSpPr>
      <xdr:spPr>
        <a:xfrm>
          <a:off x="13652500" y="972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48925</xdr:rowOff>
    </xdr:from>
    <xdr:ext cx="534377" cy="259045"/>
    <xdr:sp macro="" textlink="">
      <xdr:nvSpPr>
        <xdr:cNvPr id="613" name="テキスト ボックス 612"/>
        <xdr:cNvSpPr txBox="1"/>
      </xdr:nvSpPr>
      <xdr:spPr>
        <a:xfrm>
          <a:off x="13436111" y="982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73606</xdr:rowOff>
    </xdr:from>
    <xdr:to>
      <xdr:col>67</xdr:col>
      <xdr:colOff>101600</xdr:colOff>
      <xdr:row>58</xdr:row>
      <xdr:rowOff>3756</xdr:rowOff>
    </xdr:to>
    <xdr:sp macro="" textlink="">
      <xdr:nvSpPr>
        <xdr:cNvPr id="614" name="楕円 613"/>
        <xdr:cNvSpPr/>
      </xdr:nvSpPr>
      <xdr:spPr>
        <a:xfrm>
          <a:off x="12763500" y="984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166333</xdr:rowOff>
    </xdr:from>
    <xdr:ext cx="534377" cy="259045"/>
    <xdr:sp macro="" textlink="">
      <xdr:nvSpPr>
        <xdr:cNvPr id="615" name="テキスト ボックス 614"/>
        <xdr:cNvSpPr txBox="1"/>
      </xdr:nvSpPr>
      <xdr:spPr>
        <a:xfrm>
          <a:off x="12547111" y="993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72574</xdr:rowOff>
    </xdr:from>
    <xdr:to>
      <xdr:col>85</xdr:col>
      <xdr:colOff>127000</xdr:colOff>
      <xdr:row>79</xdr:row>
      <xdr:rowOff>95662</xdr:rowOff>
    </xdr:to>
    <xdr:cxnSp macro="">
      <xdr:nvCxnSpPr>
        <xdr:cNvPr id="646" name="直線コネクタ 645"/>
        <xdr:cNvCxnSpPr/>
      </xdr:nvCxnSpPr>
      <xdr:spPr>
        <a:xfrm>
          <a:off x="15481300" y="13617124"/>
          <a:ext cx="8382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72574</xdr:rowOff>
    </xdr:from>
    <xdr:to>
      <xdr:col>81</xdr:col>
      <xdr:colOff>50800</xdr:colOff>
      <xdr:row>79</xdr:row>
      <xdr:rowOff>75202</xdr:rowOff>
    </xdr:to>
    <xdr:cxnSp macro="">
      <xdr:nvCxnSpPr>
        <xdr:cNvPr id="649" name="直線コネクタ 648"/>
        <xdr:cNvCxnSpPr/>
      </xdr:nvCxnSpPr>
      <xdr:spPr>
        <a:xfrm flipV="1">
          <a:off x="14592300" y="13617124"/>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75202</xdr:rowOff>
    </xdr:from>
    <xdr:to>
      <xdr:col>76</xdr:col>
      <xdr:colOff>114300</xdr:colOff>
      <xdr:row>79</xdr:row>
      <xdr:rowOff>96510</xdr:rowOff>
    </xdr:to>
    <xdr:cxnSp macro="">
      <xdr:nvCxnSpPr>
        <xdr:cNvPr id="652" name="直線コネクタ 651"/>
        <xdr:cNvCxnSpPr/>
      </xdr:nvCxnSpPr>
      <xdr:spPr>
        <a:xfrm flipV="1">
          <a:off x="13703300" y="13619752"/>
          <a:ext cx="889000" cy="2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77096</xdr:rowOff>
    </xdr:from>
    <xdr:to>
      <xdr:col>71</xdr:col>
      <xdr:colOff>177800</xdr:colOff>
      <xdr:row>79</xdr:row>
      <xdr:rowOff>96510</xdr:rowOff>
    </xdr:to>
    <xdr:cxnSp macro="">
      <xdr:nvCxnSpPr>
        <xdr:cNvPr id="655" name="直線コネクタ 654"/>
        <xdr:cNvCxnSpPr/>
      </xdr:nvCxnSpPr>
      <xdr:spPr>
        <a:xfrm>
          <a:off x="12814300" y="13621646"/>
          <a:ext cx="889000" cy="1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44862</xdr:rowOff>
    </xdr:from>
    <xdr:to>
      <xdr:col>85</xdr:col>
      <xdr:colOff>177800</xdr:colOff>
      <xdr:row>79</xdr:row>
      <xdr:rowOff>146462</xdr:rowOff>
    </xdr:to>
    <xdr:sp macro="" textlink="">
      <xdr:nvSpPr>
        <xdr:cNvPr id="665" name="楕円 664"/>
        <xdr:cNvSpPr/>
      </xdr:nvSpPr>
      <xdr:spPr>
        <a:xfrm>
          <a:off x="16268700" y="135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131239</xdr:rowOff>
    </xdr:from>
    <xdr:ext cx="378565" cy="259045"/>
    <xdr:sp macro="" textlink="">
      <xdr:nvSpPr>
        <xdr:cNvPr id="666" name="災害復旧費該当値テキスト"/>
        <xdr:cNvSpPr txBox="1"/>
      </xdr:nvSpPr>
      <xdr:spPr>
        <a:xfrm>
          <a:off x="16370300" y="13504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21774</xdr:rowOff>
    </xdr:from>
    <xdr:to>
      <xdr:col>81</xdr:col>
      <xdr:colOff>101600</xdr:colOff>
      <xdr:row>79</xdr:row>
      <xdr:rowOff>123374</xdr:rowOff>
    </xdr:to>
    <xdr:sp macro="" textlink="">
      <xdr:nvSpPr>
        <xdr:cNvPr id="667" name="楕円 666"/>
        <xdr:cNvSpPr/>
      </xdr:nvSpPr>
      <xdr:spPr>
        <a:xfrm>
          <a:off x="15430500" y="1356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114501</xdr:rowOff>
    </xdr:from>
    <xdr:ext cx="469744" cy="259045"/>
    <xdr:sp macro="" textlink="">
      <xdr:nvSpPr>
        <xdr:cNvPr id="668" name="テキスト ボックス 667"/>
        <xdr:cNvSpPr txBox="1"/>
      </xdr:nvSpPr>
      <xdr:spPr>
        <a:xfrm>
          <a:off x="15246428" y="1365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24402</xdr:rowOff>
    </xdr:from>
    <xdr:to>
      <xdr:col>76</xdr:col>
      <xdr:colOff>165100</xdr:colOff>
      <xdr:row>79</xdr:row>
      <xdr:rowOff>126002</xdr:rowOff>
    </xdr:to>
    <xdr:sp macro="" textlink="">
      <xdr:nvSpPr>
        <xdr:cNvPr id="669" name="楕円 668"/>
        <xdr:cNvSpPr/>
      </xdr:nvSpPr>
      <xdr:spPr>
        <a:xfrm>
          <a:off x="14541500" y="1356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117129</xdr:rowOff>
    </xdr:from>
    <xdr:ext cx="469744" cy="259045"/>
    <xdr:sp macro="" textlink="">
      <xdr:nvSpPr>
        <xdr:cNvPr id="670" name="テキスト ボックス 669"/>
        <xdr:cNvSpPr txBox="1"/>
      </xdr:nvSpPr>
      <xdr:spPr>
        <a:xfrm>
          <a:off x="14357428" y="1366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45710</xdr:rowOff>
    </xdr:from>
    <xdr:to>
      <xdr:col>72</xdr:col>
      <xdr:colOff>38100</xdr:colOff>
      <xdr:row>79</xdr:row>
      <xdr:rowOff>147310</xdr:rowOff>
    </xdr:to>
    <xdr:sp macro="" textlink="">
      <xdr:nvSpPr>
        <xdr:cNvPr id="671" name="楕円 670"/>
        <xdr:cNvSpPr/>
      </xdr:nvSpPr>
      <xdr:spPr>
        <a:xfrm>
          <a:off x="13652500" y="135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138437</xdr:rowOff>
    </xdr:from>
    <xdr:ext cx="378565" cy="259045"/>
    <xdr:sp macro="" textlink="">
      <xdr:nvSpPr>
        <xdr:cNvPr id="672" name="テキスト ボックス 671"/>
        <xdr:cNvSpPr txBox="1"/>
      </xdr:nvSpPr>
      <xdr:spPr>
        <a:xfrm>
          <a:off x="13514017" y="13682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26296</xdr:rowOff>
    </xdr:from>
    <xdr:to>
      <xdr:col>67</xdr:col>
      <xdr:colOff>101600</xdr:colOff>
      <xdr:row>79</xdr:row>
      <xdr:rowOff>127896</xdr:rowOff>
    </xdr:to>
    <xdr:sp macro="" textlink="">
      <xdr:nvSpPr>
        <xdr:cNvPr id="673" name="楕円 672"/>
        <xdr:cNvSpPr/>
      </xdr:nvSpPr>
      <xdr:spPr>
        <a:xfrm>
          <a:off x="12763500" y="1357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119023</xdr:rowOff>
    </xdr:from>
    <xdr:ext cx="469744" cy="259045"/>
    <xdr:sp macro="" textlink="">
      <xdr:nvSpPr>
        <xdr:cNvPr id="674" name="テキスト ボックス 673"/>
        <xdr:cNvSpPr txBox="1"/>
      </xdr:nvSpPr>
      <xdr:spPr>
        <a:xfrm>
          <a:off x="12579428" y="1366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141385</xdr:rowOff>
    </xdr:from>
    <xdr:to>
      <xdr:col>85</xdr:col>
      <xdr:colOff>127000</xdr:colOff>
      <xdr:row>98</xdr:row>
      <xdr:rowOff>148572</xdr:rowOff>
    </xdr:to>
    <xdr:cxnSp macro="">
      <xdr:nvCxnSpPr>
        <xdr:cNvPr id="705" name="直線コネクタ 704"/>
        <xdr:cNvCxnSpPr/>
      </xdr:nvCxnSpPr>
      <xdr:spPr>
        <a:xfrm flipV="1">
          <a:off x="15481300" y="16943485"/>
          <a:ext cx="838200" cy="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141002</xdr:rowOff>
    </xdr:from>
    <xdr:to>
      <xdr:col>81</xdr:col>
      <xdr:colOff>50800</xdr:colOff>
      <xdr:row>98</xdr:row>
      <xdr:rowOff>148572</xdr:rowOff>
    </xdr:to>
    <xdr:cxnSp macro="">
      <xdr:nvCxnSpPr>
        <xdr:cNvPr id="708" name="直線コネクタ 707"/>
        <xdr:cNvCxnSpPr/>
      </xdr:nvCxnSpPr>
      <xdr:spPr>
        <a:xfrm>
          <a:off x="14592300" y="16943102"/>
          <a:ext cx="889000" cy="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134644</xdr:rowOff>
    </xdr:from>
    <xdr:to>
      <xdr:col>76</xdr:col>
      <xdr:colOff>114300</xdr:colOff>
      <xdr:row>98</xdr:row>
      <xdr:rowOff>141002</xdr:rowOff>
    </xdr:to>
    <xdr:cxnSp macro="">
      <xdr:nvCxnSpPr>
        <xdr:cNvPr id="711" name="直線コネクタ 710"/>
        <xdr:cNvCxnSpPr/>
      </xdr:nvCxnSpPr>
      <xdr:spPr>
        <a:xfrm>
          <a:off x="13703300" y="16936744"/>
          <a:ext cx="889000" cy="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134089</xdr:rowOff>
    </xdr:from>
    <xdr:to>
      <xdr:col>71</xdr:col>
      <xdr:colOff>177800</xdr:colOff>
      <xdr:row>98</xdr:row>
      <xdr:rowOff>134644</xdr:rowOff>
    </xdr:to>
    <xdr:cxnSp macro="">
      <xdr:nvCxnSpPr>
        <xdr:cNvPr id="714" name="直線コネクタ 713"/>
        <xdr:cNvCxnSpPr/>
      </xdr:nvCxnSpPr>
      <xdr:spPr>
        <a:xfrm>
          <a:off x="12814300" y="16936189"/>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8" name="テキスト ボックス 717"/>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90585</xdr:rowOff>
    </xdr:from>
    <xdr:to>
      <xdr:col>85</xdr:col>
      <xdr:colOff>177800</xdr:colOff>
      <xdr:row>99</xdr:row>
      <xdr:rowOff>20735</xdr:rowOff>
    </xdr:to>
    <xdr:sp macro="" textlink="">
      <xdr:nvSpPr>
        <xdr:cNvPr id="724" name="楕円 723"/>
        <xdr:cNvSpPr/>
      </xdr:nvSpPr>
      <xdr:spPr>
        <a:xfrm>
          <a:off x="16268700" y="168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5512</xdr:rowOff>
    </xdr:from>
    <xdr:ext cx="534377" cy="259045"/>
    <xdr:sp macro="" textlink="">
      <xdr:nvSpPr>
        <xdr:cNvPr id="725" name="公債費該当値テキスト"/>
        <xdr:cNvSpPr txBox="1"/>
      </xdr:nvSpPr>
      <xdr:spPr>
        <a:xfrm>
          <a:off x="16370300" y="1680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97772</xdr:rowOff>
    </xdr:from>
    <xdr:to>
      <xdr:col>81</xdr:col>
      <xdr:colOff>101600</xdr:colOff>
      <xdr:row>99</xdr:row>
      <xdr:rowOff>27922</xdr:rowOff>
    </xdr:to>
    <xdr:sp macro="" textlink="">
      <xdr:nvSpPr>
        <xdr:cNvPr id="726" name="楕円 725"/>
        <xdr:cNvSpPr/>
      </xdr:nvSpPr>
      <xdr:spPr>
        <a:xfrm>
          <a:off x="15430500" y="1689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19049</xdr:rowOff>
    </xdr:from>
    <xdr:ext cx="534377" cy="259045"/>
    <xdr:sp macro="" textlink="">
      <xdr:nvSpPr>
        <xdr:cNvPr id="727" name="テキスト ボックス 726"/>
        <xdr:cNvSpPr txBox="1"/>
      </xdr:nvSpPr>
      <xdr:spPr>
        <a:xfrm>
          <a:off x="15214111" y="1699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90202</xdr:rowOff>
    </xdr:from>
    <xdr:to>
      <xdr:col>76</xdr:col>
      <xdr:colOff>165100</xdr:colOff>
      <xdr:row>99</xdr:row>
      <xdr:rowOff>20352</xdr:rowOff>
    </xdr:to>
    <xdr:sp macro="" textlink="">
      <xdr:nvSpPr>
        <xdr:cNvPr id="728" name="楕円 727"/>
        <xdr:cNvSpPr/>
      </xdr:nvSpPr>
      <xdr:spPr>
        <a:xfrm>
          <a:off x="14541500" y="1689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11479</xdr:rowOff>
    </xdr:from>
    <xdr:ext cx="534377" cy="259045"/>
    <xdr:sp macro="" textlink="">
      <xdr:nvSpPr>
        <xdr:cNvPr id="729" name="テキスト ボックス 728"/>
        <xdr:cNvSpPr txBox="1"/>
      </xdr:nvSpPr>
      <xdr:spPr>
        <a:xfrm>
          <a:off x="14325111" y="1698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83844</xdr:rowOff>
    </xdr:from>
    <xdr:to>
      <xdr:col>72</xdr:col>
      <xdr:colOff>38100</xdr:colOff>
      <xdr:row>99</xdr:row>
      <xdr:rowOff>13994</xdr:rowOff>
    </xdr:to>
    <xdr:sp macro="" textlink="">
      <xdr:nvSpPr>
        <xdr:cNvPr id="730" name="楕円 729"/>
        <xdr:cNvSpPr/>
      </xdr:nvSpPr>
      <xdr:spPr>
        <a:xfrm>
          <a:off x="13652500" y="1688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5121</xdr:rowOff>
    </xdr:from>
    <xdr:ext cx="534377" cy="259045"/>
    <xdr:sp macro="" textlink="">
      <xdr:nvSpPr>
        <xdr:cNvPr id="731" name="テキスト ボックス 730"/>
        <xdr:cNvSpPr txBox="1"/>
      </xdr:nvSpPr>
      <xdr:spPr>
        <a:xfrm>
          <a:off x="13436111" y="1697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83289</xdr:rowOff>
    </xdr:from>
    <xdr:to>
      <xdr:col>67</xdr:col>
      <xdr:colOff>101600</xdr:colOff>
      <xdr:row>99</xdr:row>
      <xdr:rowOff>13439</xdr:rowOff>
    </xdr:to>
    <xdr:sp macro="" textlink="">
      <xdr:nvSpPr>
        <xdr:cNvPr id="732" name="楕円 731"/>
        <xdr:cNvSpPr/>
      </xdr:nvSpPr>
      <xdr:spPr>
        <a:xfrm>
          <a:off x="12763500" y="1688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4566</xdr:rowOff>
    </xdr:from>
    <xdr:ext cx="534377" cy="259045"/>
    <xdr:sp macro="" textlink="">
      <xdr:nvSpPr>
        <xdr:cNvPr id="733" name="テキスト ボックス 732"/>
        <xdr:cNvSpPr txBox="1"/>
      </xdr:nvSpPr>
      <xdr:spPr>
        <a:xfrm>
          <a:off x="12547111" y="1697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民生費については、子育て施策の充実を図っていることや、生活保護世帯の割合が全国平均を上回っていることなどから、全国、類似団体平均を上回っている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公立保育所の増築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などにより、前年度数値を</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回った。衛生費については、ゴミ・し尿収集業務の民間委託、ゴミ処理施設の広域での運営、し尿・最終処分場運営の民間委託を行うことにより、全国、類似団体平均を下回っている。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香南清掃組合への負担金の増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により前年度を上回った。農林水産業費については、</a:t>
          </a:r>
          <a:r>
            <a:rPr lang="ja-JP" altLang="en-US" sz="14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農地耕作条件改善事業費や工業団地周辺対策農道水路整備事業費等の新規事業により令和元年度は増加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している。土木費については、都市再生整備事業費及び土地区画整理事業費等の増により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している。消防費については、平成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年度は防災活動拠点施設整備事業費等の増により類似団体平均を上回っている。教育費については、給食調理員などの現業職員数の抑制を図ってきたことにより、全国、類似団体平均を下回っている。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小学校増築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事業の完成により減少している。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高知県南国市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年度から３年間の財政健全化計画、平成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年度からの中期財政収支ビジョンを策定するとともに、平成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は集中改革プランを策定し、経常経費の徹底した削減や、投資的経費の抑制に努めてきた結果、一定額を財政調整基金に積立することができた。今後も中期財政収支ビジョンの策定や事務事業の見直しを行うことにより、資金不足が生じないような財政運営に努め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年度は、地方税</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が前年度ほど伸びなかったことに加え、扶助費・普通建設事業費・公債費の増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による実質収支の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及び財政調整基金の取崩し額の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により、実質単年度収支の対標準財政規模比は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5.81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悪化</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高知県南国市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令和元年度は前年度ほど</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地方税</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が伸びなかったため、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一般会計の実質収支額</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が減少しており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黒字比率は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過去</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ヵ年度の全会計においては赤字は発生しておらず、今後も歳入の確保と、事務事業の見直し等を行うことにより歳出の削減を図り、適切な財政運営に努める。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22558731</v>
      </c>
      <c r="BO4" s="431"/>
      <c r="BP4" s="431"/>
      <c r="BQ4" s="431"/>
      <c r="BR4" s="431"/>
      <c r="BS4" s="431"/>
      <c r="BT4" s="431"/>
      <c r="BU4" s="432"/>
      <c r="BV4" s="430">
        <v>21627466</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3.2</v>
      </c>
      <c r="CU4" s="437"/>
      <c r="CV4" s="437"/>
      <c r="CW4" s="437"/>
      <c r="CX4" s="437"/>
      <c r="CY4" s="437"/>
      <c r="CZ4" s="437"/>
      <c r="DA4" s="438"/>
      <c r="DB4" s="436">
        <v>6.9</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21878045</v>
      </c>
      <c r="BO5" s="468"/>
      <c r="BP5" s="468"/>
      <c r="BQ5" s="468"/>
      <c r="BR5" s="468"/>
      <c r="BS5" s="468"/>
      <c r="BT5" s="468"/>
      <c r="BU5" s="469"/>
      <c r="BV5" s="467">
        <v>20683052</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94.7</v>
      </c>
      <c r="CU5" s="465"/>
      <c r="CV5" s="465"/>
      <c r="CW5" s="465"/>
      <c r="CX5" s="465"/>
      <c r="CY5" s="465"/>
      <c r="CZ5" s="465"/>
      <c r="DA5" s="466"/>
      <c r="DB5" s="464">
        <v>91.4</v>
      </c>
      <c r="DC5" s="465"/>
      <c r="DD5" s="465"/>
      <c r="DE5" s="465"/>
      <c r="DF5" s="465"/>
      <c r="DG5" s="465"/>
      <c r="DH5" s="465"/>
      <c r="DI5" s="466"/>
      <c r="DJ5" s="186"/>
      <c r="DK5" s="186"/>
      <c r="DL5" s="186"/>
      <c r="DM5" s="186"/>
      <c r="DN5" s="186"/>
      <c r="DO5" s="186"/>
    </row>
    <row r="6" spans="1:119" ht="18.75" customHeight="1" x14ac:dyDescent="0.2">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680686</v>
      </c>
      <c r="BO6" s="468"/>
      <c r="BP6" s="468"/>
      <c r="BQ6" s="468"/>
      <c r="BR6" s="468"/>
      <c r="BS6" s="468"/>
      <c r="BT6" s="468"/>
      <c r="BU6" s="469"/>
      <c r="BV6" s="467">
        <v>944414</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99.8</v>
      </c>
      <c r="CU6" s="505"/>
      <c r="CV6" s="505"/>
      <c r="CW6" s="505"/>
      <c r="CX6" s="505"/>
      <c r="CY6" s="505"/>
      <c r="CZ6" s="505"/>
      <c r="DA6" s="506"/>
      <c r="DB6" s="504">
        <v>97.3</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94</v>
      </c>
      <c r="AV7" s="500"/>
      <c r="AW7" s="500"/>
      <c r="AX7" s="500"/>
      <c r="AY7" s="501" t="s">
        <v>106</v>
      </c>
      <c r="AZ7" s="502"/>
      <c r="BA7" s="502"/>
      <c r="BB7" s="502"/>
      <c r="BC7" s="502"/>
      <c r="BD7" s="502"/>
      <c r="BE7" s="502"/>
      <c r="BF7" s="502"/>
      <c r="BG7" s="502"/>
      <c r="BH7" s="502"/>
      <c r="BI7" s="502"/>
      <c r="BJ7" s="502"/>
      <c r="BK7" s="502"/>
      <c r="BL7" s="502"/>
      <c r="BM7" s="503"/>
      <c r="BN7" s="467">
        <v>320536</v>
      </c>
      <c r="BO7" s="468"/>
      <c r="BP7" s="468"/>
      <c r="BQ7" s="468"/>
      <c r="BR7" s="468"/>
      <c r="BS7" s="468"/>
      <c r="BT7" s="468"/>
      <c r="BU7" s="469"/>
      <c r="BV7" s="467">
        <v>168991</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11304919</v>
      </c>
      <c r="CU7" s="468"/>
      <c r="CV7" s="468"/>
      <c r="CW7" s="468"/>
      <c r="CX7" s="468"/>
      <c r="CY7" s="468"/>
      <c r="CZ7" s="468"/>
      <c r="DA7" s="469"/>
      <c r="DB7" s="467">
        <v>11160763</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360150</v>
      </c>
      <c r="BO8" s="468"/>
      <c r="BP8" s="468"/>
      <c r="BQ8" s="468"/>
      <c r="BR8" s="468"/>
      <c r="BS8" s="468"/>
      <c r="BT8" s="468"/>
      <c r="BU8" s="469"/>
      <c r="BV8" s="467">
        <v>775423</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0.63</v>
      </c>
      <c r="CU8" s="508"/>
      <c r="CV8" s="508"/>
      <c r="CW8" s="508"/>
      <c r="CX8" s="508"/>
      <c r="CY8" s="508"/>
      <c r="CZ8" s="508"/>
      <c r="DA8" s="509"/>
      <c r="DB8" s="507">
        <v>0.62</v>
      </c>
      <c r="DC8" s="508"/>
      <c r="DD8" s="508"/>
      <c r="DE8" s="508"/>
      <c r="DF8" s="508"/>
      <c r="DG8" s="508"/>
      <c r="DH8" s="508"/>
      <c r="DI8" s="509"/>
      <c r="DJ8" s="186"/>
      <c r="DK8" s="186"/>
      <c r="DL8" s="186"/>
      <c r="DM8" s="186"/>
      <c r="DN8" s="186"/>
      <c r="DO8" s="186"/>
    </row>
    <row r="9" spans="1:119" ht="18.75" customHeight="1" thickBot="1" x14ac:dyDescent="0.25">
      <c r="A9" s="187"/>
      <c r="B9" s="461" t="s">
        <v>112</v>
      </c>
      <c r="C9" s="462"/>
      <c r="D9" s="462"/>
      <c r="E9" s="462"/>
      <c r="F9" s="462"/>
      <c r="G9" s="462"/>
      <c r="H9" s="462"/>
      <c r="I9" s="462"/>
      <c r="J9" s="462"/>
      <c r="K9" s="510"/>
      <c r="L9" s="511" t="s">
        <v>113</v>
      </c>
      <c r="M9" s="512"/>
      <c r="N9" s="512"/>
      <c r="O9" s="512"/>
      <c r="P9" s="512"/>
      <c r="Q9" s="513"/>
      <c r="R9" s="514">
        <v>47982</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102</v>
      </c>
      <c r="AV9" s="500"/>
      <c r="AW9" s="500"/>
      <c r="AX9" s="500"/>
      <c r="AY9" s="501" t="s">
        <v>116</v>
      </c>
      <c r="AZ9" s="502"/>
      <c r="BA9" s="502"/>
      <c r="BB9" s="502"/>
      <c r="BC9" s="502"/>
      <c r="BD9" s="502"/>
      <c r="BE9" s="502"/>
      <c r="BF9" s="502"/>
      <c r="BG9" s="502"/>
      <c r="BH9" s="502"/>
      <c r="BI9" s="502"/>
      <c r="BJ9" s="502"/>
      <c r="BK9" s="502"/>
      <c r="BL9" s="502"/>
      <c r="BM9" s="503"/>
      <c r="BN9" s="467">
        <v>-415273</v>
      </c>
      <c r="BO9" s="468"/>
      <c r="BP9" s="468"/>
      <c r="BQ9" s="468"/>
      <c r="BR9" s="468"/>
      <c r="BS9" s="468"/>
      <c r="BT9" s="468"/>
      <c r="BU9" s="469"/>
      <c r="BV9" s="467">
        <v>144034</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13.2</v>
      </c>
      <c r="CU9" s="465"/>
      <c r="CV9" s="465"/>
      <c r="CW9" s="465"/>
      <c r="CX9" s="465"/>
      <c r="CY9" s="465"/>
      <c r="CZ9" s="465"/>
      <c r="DA9" s="466"/>
      <c r="DB9" s="464">
        <v>12.6</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118</v>
      </c>
      <c r="M10" s="497"/>
      <c r="N10" s="497"/>
      <c r="O10" s="497"/>
      <c r="P10" s="497"/>
      <c r="Q10" s="498"/>
      <c r="R10" s="518">
        <v>49472</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6820</v>
      </c>
      <c r="BO10" s="468"/>
      <c r="BP10" s="468"/>
      <c r="BQ10" s="468"/>
      <c r="BR10" s="468"/>
      <c r="BS10" s="468"/>
      <c r="BT10" s="468"/>
      <c r="BU10" s="469"/>
      <c r="BV10" s="467">
        <v>4967</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2">
      <c r="A12" s="187"/>
      <c r="B12" s="527" t="s">
        <v>130</v>
      </c>
      <c r="C12" s="528"/>
      <c r="D12" s="528"/>
      <c r="E12" s="528"/>
      <c r="F12" s="528"/>
      <c r="G12" s="528"/>
      <c r="H12" s="528"/>
      <c r="I12" s="528"/>
      <c r="J12" s="528"/>
      <c r="K12" s="529"/>
      <c r="L12" s="536" t="s">
        <v>131</v>
      </c>
      <c r="M12" s="537"/>
      <c r="N12" s="537"/>
      <c r="O12" s="537"/>
      <c r="P12" s="537"/>
      <c r="Q12" s="538"/>
      <c r="R12" s="539">
        <v>47247</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300000</v>
      </c>
      <c r="BO12" s="468"/>
      <c r="BP12" s="468"/>
      <c r="BQ12" s="468"/>
      <c r="BR12" s="468"/>
      <c r="BS12" s="468"/>
      <c r="BT12" s="468"/>
      <c r="BU12" s="469"/>
      <c r="BV12" s="467">
        <v>200000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139</v>
      </c>
      <c r="N13" s="559"/>
      <c r="O13" s="559"/>
      <c r="P13" s="559"/>
      <c r="Q13" s="560"/>
      <c r="R13" s="551">
        <v>46903</v>
      </c>
      <c r="S13" s="552"/>
      <c r="T13" s="552"/>
      <c r="U13" s="552"/>
      <c r="V13" s="553"/>
      <c r="W13" s="483" t="s">
        <v>140</v>
      </c>
      <c r="X13" s="484"/>
      <c r="Y13" s="484"/>
      <c r="Z13" s="484"/>
      <c r="AA13" s="484"/>
      <c r="AB13" s="474"/>
      <c r="AC13" s="518">
        <v>2677</v>
      </c>
      <c r="AD13" s="519"/>
      <c r="AE13" s="519"/>
      <c r="AF13" s="519"/>
      <c r="AG13" s="561"/>
      <c r="AH13" s="518">
        <v>2917</v>
      </c>
      <c r="AI13" s="519"/>
      <c r="AJ13" s="519"/>
      <c r="AK13" s="519"/>
      <c r="AL13" s="520"/>
      <c r="AM13" s="496" t="s">
        <v>141</v>
      </c>
      <c r="AN13" s="497"/>
      <c r="AO13" s="497"/>
      <c r="AP13" s="497"/>
      <c r="AQ13" s="497"/>
      <c r="AR13" s="497"/>
      <c r="AS13" s="497"/>
      <c r="AT13" s="498"/>
      <c r="AU13" s="499" t="s">
        <v>126</v>
      </c>
      <c r="AV13" s="500"/>
      <c r="AW13" s="500"/>
      <c r="AX13" s="500"/>
      <c r="AY13" s="501" t="s">
        <v>142</v>
      </c>
      <c r="AZ13" s="502"/>
      <c r="BA13" s="502"/>
      <c r="BB13" s="502"/>
      <c r="BC13" s="502"/>
      <c r="BD13" s="502"/>
      <c r="BE13" s="502"/>
      <c r="BF13" s="502"/>
      <c r="BG13" s="502"/>
      <c r="BH13" s="502"/>
      <c r="BI13" s="502"/>
      <c r="BJ13" s="502"/>
      <c r="BK13" s="502"/>
      <c r="BL13" s="502"/>
      <c r="BM13" s="503"/>
      <c r="BN13" s="467">
        <v>-708453</v>
      </c>
      <c r="BO13" s="468"/>
      <c r="BP13" s="468"/>
      <c r="BQ13" s="468"/>
      <c r="BR13" s="468"/>
      <c r="BS13" s="468"/>
      <c r="BT13" s="468"/>
      <c r="BU13" s="469"/>
      <c r="BV13" s="467">
        <v>-50999</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7.2</v>
      </c>
      <c r="CU13" s="465"/>
      <c r="CV13" s="465"/>
      <c r="CW13" s="465"/>
      <c r="CX13" s="465"/>
      <c r="CY13" s="465"/>
      <c r="CZ13" s="465"/>
      <c r="DA13" s="466"/>
      <c r="DB13" s="464">
        <v>7.2</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144</v>
      </c>
      <c r="M14" s="549"/>
      <c r="N14" s="549"/>
      <c r="O14" s="549"/>
      <c r="P14" s="549"/>
      <c r="Q14" s="550"/>
      <c r="R14" s="551">
        <v>47524</v>
      </c>
      <c r="S14" s="552"/>
      <c r="T14" s="552"/>
      <c r="U14" s="552"/>
      <c r="V14" s="553"/>
      <c r="W14" s="457"/>
      <c r="X14" s="458"/>
      <c r="Y14" s="458"/>
      <c r="Z14" s="458"/>
      <c r="AA14" s="458"/>
      <c r="AB14" s="447"/>
      <c r="AC14" s="554">
        <v>12.4</v>
      </c>
      <c r="AD14" s="555"/>
      <c r="AE14" s="555"/>
      <c r="AF14" s="555"/>
      <c r="AG14" s="556"/>
      <c r="AH14" s="554">
        <v>13.2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58.1</v>
      </c>
      <c r="CU14" s="566"/>
      <c r="CV14" s="566"/>
      <c r="CW14" s="566"/>
      <c r="CX14" s="566"/>
      <c r="CY14" s="566"/>
      <c r="CZ14" s="566"/>
      <c r="DA14" s="567"/>
      <c r="DB14" s="565">
        <v>60.8</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139</v>
      </c>
      <c r="N15" s="559"/>
      <c r="O15" s="559"/>
      <c r="P15" s="559"/>
      <c r="Q15" s="560"/>
      <c r="R15" s="551">
        <v>47193</v>
      </c>
      <c r="S15" s="552"/>
      <c r="T15" s="552"/>
      <c r="U15" s="552"/>
      <c r="V15" s="553"/>
      <c r="W15" s="483" t="s">
        <v>146</v>
      </c>
      <c r="X15" s="484"/>
      <c r="Y15" s="484"/>
      <c r="Z15" s="484"/>
      <c r="AA15" s="484"/>
      <c r="AB15" s="474"/>
      <c r="AC15" s="518">
        <v>3819</v>
      </c>
      <c r="AD15" s="519"/>
      <c r="AE15" s="519"/>
      <c r="AF15" s="519"/>
      <c r="AG15" s="561"/>
      <c r="AH15" s="518">
        <v>4059</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5746086</v>
      </c>
      <c r="BO15" s="431"/>
      <c r="BP15" s="431"/>
      <c r="BQ15" s="431"/>
      <c r="BR15" s="431"/>
      <c r="BS15" s="431"/>
      <c r="BT15" s="431"/>
      <c r="BU15" s="432"/>
      <c r="BV15" s="430">
        <v>5623414</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17.7</v>
      </c>
      <c r="AD16" s="555"/>
      <c r="AE16" s="555"/>
      <c r="AF16" s="555"/>
      <c r="AG16" s="556"/>
      <c r="AH16" s="554">
        <v>18.399999999999999</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9147124</v>
      </c>
      <c r="BO16" s="468"/>
      <c r="BP16" s="468"/>
      <c r="BQ16" s="468"/>
      <c r="BR16" s="468"/>
      <c r="BS16" s="468"/>
      <c r="BT16" s="468"/>
      <c r="BU16" s="469"/>
      <c r="BV16" s="467">
        <v>8916656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15088</v>
      </c>
      <c r="AD17" s="519"/>
      <c r="AE17" s="519"/>
      <c r="AF17" s="519"/>
      <c r="AG17" s="561"/>
      <c r="AH17" s="518">
        <v>15111</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7336193</v>
      </c>
      <c r="BO17" s="468"/>
      <c r="BP17" s="468"/>
      <c r="BQ17" s="468"/>
      <c r="BR17" s="468"/>
      <c r="BS17" s="468"/>
      <c r="BT17" s="468"/>
      <c r="BU17" s="469"/>
      <c r="BV17" s="467">
        <v>7167612</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156</v>
      </c>
      <c r="C18" s="510"/>
      <c r="D18" s="510"/>
      <c r="E18" s="582"/>
      <c r="F18" s="582"/>
      <c r="G18" s="582"/>
      <c r="H18" s="582"/>
      <c r="I18" s="582"/>
      <c r="J18" s="582"/>
      <c r="K18" s="582"/>
      <c r="L18" s="583">
        <v>125.3</v>
      </c>
      <c r="M18" s="583"/>
      <c r="N18" s="583"/>
      <c r="O18" s="583"/>
      <c r="P18" s="583"/>
      <c r="Q18" s="583"/>
      <c r="R18" s="584"/>
      <c r="S18" s="584"/>
      <c r="T18" s="584"/>
      <c r="U18" s="584"/>
      <c r="V18" s="585"/>
      <c r="W18" s="485"/>
      <c r="X18" s="486"/>
      <c r="Y18" s="486"/>
      <c r="Z18" s="486"/>
      <c r="AA18" s="486"/>
      <c r="AB18" s="477"/>
      <c r="AC18" s="586">
        <v>69.900000000000006</v>
      </c>
      <c r="AD18" s="587"/>
      <c r="AE18" s="587"/>
      <c r="AF18" s="587"/>
      <c r="AG18" s="588"/>
      <c r="AH18" s="586">
        <v>68.400000000000006</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10865570</v>
      </c>
      <c r="BO18" s="468"/>
      <c r="BP18" s="468"/>
      <c r="BQ18" s="468"/>
      <c r="BR18" s="468"/>
      <c r="BS18" s="468"/>
      <c r="BT18" s="468"/>
      <c r="BU18" s="469"/>
      <c r="BV18" s="467">
        <v>10473486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158</v>
      </c>
      <c r="C19" s="510"/>
      <c r="D19" s="510"/>
      <c r="E19" s="582"/>
      <c r="F19" s="582"/>
      <c r="G19" s="582"/>
      <c r="H19" s="582"/>
      <c r="I19" s="582"/>
      <c r="J19" s="582"/>
      <c r="K19" s="582"/>
      <c r="L19" s="590">
        <v>383</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13255390</v>
      </c>
      <c r="BO19" s="468"/>
      <c r="BP19" s="468"/>
      <c r="BQ19" s="468"/>
      <c r="BR19" s="468"/>
      <c r="BS19" s="468"/>
      <c r="BT19" s="468"/>
      <c r="BU19" s="469"/>
      <c r="BV19" s="467">
        <v>13168273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160</v>
      </c>
      <c r="C20" s="510"/>
      <c r="D20" s="510"/>
      <c r="E20" s="582"/>
      <c r="F20" s="582"/>
      <c r="G20" s="582"/>
      <c r="H20" s="582"/>
      <c r="I20" s="582"/>
      <c r="J20" s="582"/>
      <c r="K20" s="582"/>
      <c r="L20" s="590">
        <v>19481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19837574</v>
      </c>
      <c r="BO23" s="468"/>
      <c r="BP23" s="468"/>
      <c r="BQ23" s="468"/>
      <c r="BR23" s="468"/>
      <c r="BS23" s="468"/>
      <c r="BT23" s="468"/>
      <c r="BU23" s="469"/>
      <c r="BV23" s="467">
        <v>19327830</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169</v>
      </c>
      <c r="F24" s="497"/>
      <c r="G24" s="497"/>
      <c r="H24" s="497"/>
      <c r="I24" s="497"/>
      <c r="J24" s="497"/>
      <c r="K24" s="498"/>
      <c r="L24" s="518">
        <v>1</v>
      </c>
      <c r="M24" s="519"/>
      <c r="N24" s="519"/>
      <c r="O24" s="519"/>
      <c r="P24" s="561"/>
      <c r="Q24" s="518">
        <v>8150</v>
      </c>
      <c r="R24" s="519"/>
      <c r="S24" s="519"/>
      <c r="T24" s="519"/>
      <c r="U24" s="519"/>
      <c r="V24" s="561"/>
      <c r="W24" s="620"/>
      <c r="X24" s="608"/>
      <c r="Y24" s="609"/>
      <c r="Z24" s="517" t="s">
        <v>170</v>
      </c>
      <c r="AA24" s="497"/>
      <c r="AB24" s="497"/>
      <c r="AC24" s="497"/>
      <c r="AD24" s="497"/>
      <c r="AE24" s="497"/>
      <c r="AF24" s="497"/>
      <c r="AG24" s="498"/>
      <c r="AH24" s="518">
        <v>388</v>
      </c>
      <c r="AI24" s="519"/>
      <c r="AJ24" s="519"/>
      <c r="AK24" s="519"/>
      <c r="AL24" s="561"/>
      <c r="AM24" s="518">
        <v>1125976</v>
      </c>
      <c r="AN24" s="519"/>
      <c r="AO24" s="519"/>
      <c r="AP24" s="519"/>
      <c r="AQ24" s="519"/>
      <c r="AR24" s="561"/>
      <c r="AS24" s="518">
        <v>2902</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18502997</v>
      </c>
      <c r="BO24" s="468"/>
      <c r="BP24" s="468"/>
      <c r="BQ24" s="468"/>
      <c r="BR24" s="468"/>
      <c r="BS24" s="468"/>
      <c r="BT24" s="468"/>
      <c r="BU24" s="469"/>
      <c r="BV24" s="467">
        <v>18356973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172</v>
      </c>
      <c r="F25" s="497"/>
      <c r="G25" s="497"/>
      <c r="H25" s="497"/>
      <c r="I25" s="497"/>
      <c r="J25" s="497"/>
      <c r="K25" s="498"/>
      <c r="L25" s="518">
        <v>2</v>
      </c>
      <c r="M25" s="519"/>
      <c r="N25" s="519"/>
      <c r="O25" s="519"/>
      <c r="P25" s="561"/>
      <c r="Q25" s="518">
        <v>6840</v>
      </c>
      <c r="R25" s="519"/>
      <c r="S25" s="519"/>
      <c r="T25" s="519"/>
      <c r="U25" s="519"/>
      <c r="V25" s="561"/>
      <c r="W25" s="620"/>
      <c r="X25" s="608"/>
      <c r="Y25" s="609"/>
      <c r="Z25" s="517" t="s">
        <v>173</v>
      </c>
      <c r="AA25" s="497"/>
      <c r="AB25" s="497"/>
      <c r="AC25" s="497"/>
      <c r="AD25" s="497"/>
      <c r="AE25" s="497"/>
      <c r="AF25" s="497"/>
      <c r="AG25" s="498"/>
      <c r="AH25" s="518">
        <v>68</v>
      </c>
      <c r="AI25" s="519"/>
      <c r="AJ25" s="519"/>
      <c r="AK25" s="519"/>
      <c r="AL25" s="561"/>
      <c r="AM25" s="518">
        <v>189244</v>
      </c>
      <c r="AN25" s="519"/>
      <c r="AO25" s="519"/>
      <c r="AP25" s="519"/>
      <c r="AQ25" s="519"/>
      <c r="AR25" s="561"/>
      <c r="AS25" s="518">
        <v>2783</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3870837</v>
      </c>
      <c r="BO25" s="431"/>
      <c r="BP25" s="431"/>
      <c r="BQ25" s="431"/>
      <c r="BR25" s="431"/>
      <c r="BS25" s="431"/>
      <c r="BT25" s="431"/>
      <c r="BU25" s="432"/>
      <c r="BV25" s="430">
        <v>1937158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175</v>
      </c>
      <c r="F26" s="497"/>
      <c r="G26" s="497"/>
      <c r="H26" s="497"/>
      <c r="I26" s="497"/>
      <c r="J26" s="497"/>
      <c r="K26" s="498"/>
      <c r="L26" s="518">
        <v>1</v>
      </c>
      <c r="M26" s="519"/>
      <c r="N26" s="519"/>
      <c r="O26" s="519"/>
      <c r="P26" s="561"/>
      <c r="Q26" s="518">
        <v>6330</v>
      </c>
      <c r="R26" s="519"/>
      <c r="S26" s="519"/>
      <c r="T26" s="519"/>
      <c r="U26" s="519"/>
      <c r="V26" s="561"/>
      <c r="W26" s="620"/>
      <c r="X26" s="608"/>
      <c r="Y26" s="609"/>
      <c r="Z26" s="517" t="s">
        <v>176</v>
      </c>
      <c r="AA26" s="630"/>
      <c r="AB26" s="630"/>
      <c r="AC26" s="630"/>
      <c r="AD26" s="630"/>
      <c r="AE26" s="630"/>
      <c r="AF26" s="630"/>
      <c r="AG26" s="631"/>
      <c r="AH26" s="518">
        <v>29</v>
      </c>
      <c r="AI26" s="519"/>
      <c r="AJ26" s="519"/>
      <c r="AK26" s="519"/>
      <c r="AL26" s="561"/>
      <c r="AM26" s="518">
        <v>77865</v>
      </c>
      <c r="AN26" s="519"/>
      <c r="AO26" s="519"/>
      <c r="AP26" s="519"/>
      <c r="AQ26" s="519"/>
      <c r="AR26" s="561"/>
      <c r="AS26" s="518">
        <v>2685</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138</v>
      </c>
      <c r="BO26" s="468"/>
      <c r="BP26" s="468"/>
      <c r="BQ26" s="468"/>
      <c r="BR26" s="468"/>
      <c r="BS26" s="468"/>
      <c r="BT26" s="468"/>
      <c r="BU26" s="469"/>
      <c r="BV26" s="467" t="s">
        <v>138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178</v>
      </c>
      <c r="F27" s="497"/>
      <c r="G27" s="497"/>
      <c r="H27" s="497"/>
      <c r="I27" s="497"/>
      <c r="J27" s="497"/>
      <c r="K27" s="498"/>
      <c r="L27" s="518">
        <v>1</v>
      </c>
      <c r="M27" s="519"/>
      <c r="N27" s="519"/>
      <c r="O27" s="519"/>
      <c r="P27" s="561"/>
      <c r="Q27" s="518">
        <v>4600</v>
      </c>
      <c r="R27" s="519"/>
      <c r="S27" s="519"/>
      <c r="T27" s="519"/>
      <c r="U27" s="519"/>
      <c r="V27" s="561"/>
      <c r="W27" s="620"/>
      <c r="X27" s="608"/>
      <c r="Y27" s="609"/>
      <c r="Z27" s="517" t="s">
        <v>179</v>
      </c>
      <c r="AA27" s="497"/>
      <c r="AB27" s="497"/>
      <c r="AC27" s="497"/>
      <c r="AD27" s="497"/>
      <c r="AE27" s="497"/>
      <c r="AF27" s="497"/>
      <c r="AG27" s="498"/>
      <c r="AH27" s="518">
        <v>12</v>
      </c>
      <c r="AI27" s="519"/>
      <c r="AJ27" s="519"/>
      <c r="AK27" s="519"/>
      <c r="AL27" s="561"/>
      <c r="AM27" s="518">
        <v>40740</v>
      </c>
      <c r="AN27" s="519"/>
      <c r="AO27" s="519"/>
      <c r="AP27" s="519"/>
      <c r="AQ27" s="519"/>
      <c r="AR27" s="561"/>
      <c r="AS27" s="518">
        <v>3395</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v>369168</v>
      </c>
      <c r="BO27" s="644"/>
      <c r="BP27" s="644"/>
      <c r="BQ27" s="644"/>
      <c r="BR27" s="644"/>
      <c r="BS27" s="644"/>
      <c r="BT27" s="644"/>
      <c r="BU27" s="645"/>
      <c r="BV27" s="643">
        <v>369168</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181</v>
      </c>
      <c r="F28" s="497"/>
      <c r="G28" s="497"/>
      <c r="H28" s="497"/>
      <c r="I28" s="497"/>
      <c r="J28" s="497"/>
      <c r="K28" s="498"/>
      <c r="L28" s="518">
        <v>1</v>
      </c>
      <c r="M28" s="519"/>
      <c r="N28" s="519"/>
      <c r="O28" s="519"/>
      <c r="P28" s="561"/>
      <c r="Q28" s="518">
        <v>4200</v>
      </c>
      <c r="R28" s="519"/>
      <c r="S28" s="519"/>
      <c r="T28" s="519"/>
      <c r="U28" s="519"/>
      <c r="V28" s="561"/>
      <c r="W28" s="620"/>
      <c r="X28" s="608"/>
      <c r="Y28" s="609"/>
      <c r="Z28" s="517" t="s">
        <v>182</v>
      </c>
      <c r="AA28" s="497"/>
      <c r="AB28" s="497"/>
      <c r="AC28" s="497"/>
      <c r="AD28" s="497"/>
      <c r="AE28" s="497"/>
      <c r="AF28" s="497"/>
      <c r="AG28" s="498"/>
      <c r="AH28" s="518" t="s">
        <v>129</v>
      </c>
      <c r="AI28" s="519"/>
      <c r="AJ28" s="519"/>
      <c r="AK28" s="519"/>
      <c r="AL28" s="561"/>
      <c r="AM28" s="518" t="s">
        <v>138</v>
      </c>
      <c r="AN28" s="519"/>
      <c r="AO28" s="519"/>
      <c r="AP28" s="519"/>
      <c r="AQ28" s="519"/>
      <c r="AR28" s="561"/>
      <c r="AS28" s="518" t="s">
        <v>138</v>
      </c>
      <c r="AT28" s="519"/>
      <c r="AU28" s="519"/>
      <c r="AV28" s="519"/>
      <c r="AW28" s="519"/>
      <c r="AX28" s="520"/>
      <c r="AY28" s="646" t="s">
        <v>183</v>
      </c>
      <c r="AZ28" s="647"/>
      <c r="BA28" s="647"/>
      <c r="BB28" s="648"/>
      <c r="BC28" s="427" t="s">
        <v>48</v>
      </c>
      <c r="BD28" s="428"/>
      <c r="BE28" s="428"/>
      <c r="BF28" s="428"/>
      <c r="BG28" s="428"/>
      <c r="BH28" s="428"/>
      <c r="BI28" s="428"/>
      <c r="BJ28" s="428"/>
      <c r="BK28" s="428"/>
      <c r="BL28" s="428"/>
      <c r="BM28" s="429"/>
      <c r="BN28" s="430">
        <v>2465434</v>
      </c>
      <c r="BO28" s="431"/>
      <c r="BP28" s="431"/>
      <c r="BQ28" s="431"/>
      <c r="BR28" s="431"/>
      <c r="BS28" s="431"/>
      <c r="BT28" s="431"/>
      <c r="BU28" s="432"/>
      <c r="BV28" s="430">
        <v>2388614</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184</v>
      </c>
      <c r="F29" s="497"/>
      <c r="G29" s="497"/>
      <c r="H29" s="497"/>
      <c r="I29" s="497"/>
      <c r="J29" s="497"/>
      <c r="K29" s="498"/>
      <c r="L29" s="518">
        <v>19</v>
      </c>
      <c r="M29" s="519"/>
      <c r="N29" s="519"/>
      <c r="O29" s="519"/>
      <c r="P29" s="561"/>
      <c r="Q29" s="518">
        <v>3900</v>
      </c>
      <c r="R29" s="519"/>
      <c r="S29" s="519"/>
      <c r="T29" s="519"/>
      <c r="U29" s="519"/>
      <c r="V29" s="561"/>
      <c r="W29" s="621"/>
      <c r="X29" s="622"/>
      <c r="Y29" s="623"/>
      <c r="Z29" s="517" t="s">
        <v>185</v>
      </c>
      <c r="AA29" s="497"/>
      <c r="AB29" s="497"/>
      <c r="AC29" s="497"/>
      <c r="AD29" s="497"/>
      <c r="AE29" s="497"/>
      <c r="AF29" s="497"/>
      <c r="AG29" s="498"/>
      <c r="AH29" s="518">
        <v>400</v>
      </c>
      <c r="AI29" s="519"/>
      <c r="AJ29" s="519"/>
      <c r="AK29" s="519"/>
      <c r="AL29" s="561"/>
      <c r="AM29" s="518">
        <v>1166716</v>
      </c>
      <c r="AN29" s="519"/>
      <c r="AO29" s="519"/>
      <c r="AP29" s="519"/>
      <c r="AQ29" s="519"/>
      <c r="AR29" s="561"/>
      <c r="AS29" s="518">
        <v>2917</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796234</v>
      </c>
      <c r="BO29" s="468"/>
      <c r="BP29" s="468"/>
      <c r="BQ29" s="468"/>
      <c r="BR29" s="468"/>
      <c r="BS29" s="468"/>
      <c r="BT29" s="468"/>
      <c r="BU29" s="469"/>
      <c r="BV29" s="467">
        <v>793512</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96.7</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1546484</v>
      </c>
      <c r="BO30" s="644"/>
      <c r="BP30" s="644"/>
      <c r="BQ30" s="644"/>
      <c r="BR30" s="644"/>
      <c r="BS30" s="644"/>
      <c r="BT30" s="644"/>
      <c r="BU30" s="645"/>
      <c r="BV30" s="643">
        <v>1407943</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196</v>
      </c>
      <c r="V33" s="491"/>
      <c r="W33" s="456" t="s">
        <v>197</v>
      </c>
      <c r="X33" s="456"/>
      <c r="Y33" s="456"/>
      <c r="Z33" s="456"/>
      <c r="AA33" s="456"/>
      <c r="AB33" s="456"/>
      <c r="AC33" s="456"/>
      <c r="AD33" s="456"/>
      <c r="AE33" s="456"/>
      <c r="AF33" s="456"/>
      <c r="AG33" s="456"/>
      <c r="AH33" s="456"/>
      <c r="AI33" s="456"/>
      <c r="AJ33" s="456"/>
      <c r="AK33" s="456"/>
      <c r="AL33" s="216"/>
      <c r="AM33" s="491" t="s">
        <v>198</v>
      </c>
      <c r="AN33" s="491"/>
      <c r="AO33" s="456" t="s">
        <v>197</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196</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9</v>
      </c>
      <c r="BF34" s="656"/>
      <c r="BG34" s="657" t="str">
        <f>IF('各会計、関係団体の財政状況及び健全化判断比率'!B33="","",'各会計、関係団体の財政状況及び健全化判断比率'!B33)</f>
        <v>農業集落排水事業特別会計</v>
      </c>
      <c r="BH34" s="657"/>
      <c r="BI34" s="657"/>
      <c r="BJ34" s="657"/>
      <c r="BK34" s="657"/>
      <c r="BL34" s="657"/>
      <c r="BM34" s="657"/>
      <c r="BN34" s="657"/>
      <c r="BO34" s="657"/>
      <c r="BP34" s="657"/>
      <c r="BQ34" s="657"/>
      <c r="BR34" s="657"/>
      <c r="BS34" s="657"/>
      <c r="BT34" s="657"/>
      <c r="BU34" s="657"/>
      <c r="BV34" s="214"/>
      <c r="BW34" s="656">
        <f>IF(BY34="","",MAX(C34:D43,U34:V43,AM34:AN43,BE34:BF43)+1)</f>
        <v>11</v>
      </c>
      <c r="BX34" s="656"/>
      <c r="BY34" s="657" t="str">
        <f>IF('各会計、関係団体の財政状況及び健全化判断比率'!B68="","",'各会計、関係団体の財政状況及び健全化判断比率'!B68)</f>
        <v>香美郡殖林組合</v>
      </c>
      <c r="BZ34" s="657"/>
      <c r="CA34" s="657"/>
      <c r="CB34" s="657"/>
      <c r="CC34" s="657"/>
      <c r="CD34" s="657"/>
      <c r="CE34" s="657"/>
      <c r="CF34" s="657"/>
      <c r="CG34" s="657"/>
      <c r="CH34" s="657"/>
      <c r="CI34" s="657"/>
      <c r="CJ34" s="657"/>
      <c r="CK34" s="657"/>
      <c r="CL34" s="657"/>
      <c r="CM34" s="657"/>
      <c r="CN34" s="214"/>
      <c r="CO34" s="656">
        <f>IF(CQ34="","",MAX(C34:D43,U34:V43,AM34:AN43,BE34:BF43,BW34:BX43)+1)</f>
        <v>21</v>
      </c>
      <c r="CP34" s="656"/>
      <c r="CQ34" s="657" t="str">
        <f>IF('各会計、関係団体の財政状況及び健全化判断比率'!BS7="","",'各会計、関係団体の財政状況及び健全化判断比率'!BS7)</f>
        <v>南国市土地開発公社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2">
      <c r="A35" s="187"/>
      <c r="B35" s="213"/>
      <c r="C35" s="656">
        <f>IF(E35="","",C34+1)</f>
        <v>2</v>
      </c>
      <c r="D35" s="656"/>
      <c r="E35" s="657" t="str">
        <f>IF('各会計、関係団体の財政状況及び健全化判断比率'!B8="","",'各会計、関係団体の財政状況及び健全化判断比率'!B8)</f>
        <v>住宅新築資金等貸付事業特別会計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8</v>
      </c>
      <c r="AN35" s="656"/>
      <c r="AO35" s="657" t="str">
        <f>IF('各会計、関係団体の財政状況及び健全化判断比率'!B32="","",'各会計、関係団体の財政状況及び健全化判断比率'!B32)</f>
        <v>下水道事業特別会計</v>
      </c>
      <c r="AP35" s="657"/>
      <c r="AQ35" s="657"/>
      <c r="AR35" s="657"/>
      <c r="AS35" s="657"/>
      <c r="AT35" s="657"/>
      <c r="AU35" s="657"/>
      <c r="AV35" s="657"/>
      <c r="AW35" s="657"/>
      <c r="AX35" s="657"/>
      <c r="AY35" s="657"/>
      <c r="AZ35" s="657"/>
      <c r="BA35" s="657"/>
      <c r="BB35" s="657"/>
      <c r="BC35" s="657"/>
      <c r="BD35" s="214"/>
      <c r="BE35" s="656">
        <f t="shared" ref="BE35:BE43" si="1">IF(BG35="","",BE34+1)</f>
        <v>10</v>
      </c>
      <c r="BF35" s="656"/>
      <c r="BG35" s="657" t="str">
        <f>IF('各会計、関係団体の財政状況及び健全化判断比率'!B34="","",'各会計、関係団体の財政状況及び健全化判断比率'!B34)</f>
        <v>企業団地造成事業特別会計</v>
      </c>
      <c r="BH35" s="657"/>
      <c r="BI35" s="657"/>
      <c r="BJ35" s="657"/>
      <c r="BK35" s="657"/>
      <c r="BL35" s="657"/>
      <c r="BM35" s="657"/>
      <c r="BN35" s="657"/>
      <c r="BO35" s="657"/>
      <c r="BP35" s="657"/>
      <c r="BQ35" s="657"/>
      <c r="BR35" s="657"/>
      <c r="BS35" s="657"/>
      <c r="BT35" s="657"/>
      <c r="BU35" s="657"/>
      <c r="BV35" s="214"/>
      <c r="BW35" s="656">
        <f t="shared" ref="BW35:BW43" si="2">IF(BY35="","",BW34+1)</f>
        <v>12</v>
      </c>
      <c r="BX35" s="656"/>
      <c r="BY35" s="657" t="str">
        <f>IF('各会計、関係団体の財政状況及び健全化判断比率'!B69="","",'各会計、関係団体の財政状況及び健全化判断比率'!B69)</f>
        <v>香南斎場組合</v>
      </c>
      <c r="BZ35" s="657"/>
      <c r="CA35" s="657"/>
      <c r="CB35" s="657"/>
      <c r="CC35" s="657"/>
      <c r="CD35" s="657"/>
      <c r="CE35" s="657"/>
      <c r="CF35" s="657"/>
      <c r="CG35" s="657"/>
      <c r="CH35" s="657"/>
      <c r="CI35" s="657"/>
      <c r="CJ35" s="657"/>
      <c r="CK35" s="657"/>
      <c r="CL35" s="657"/>
      <c r="CM35" s="657"/>
      <c r="CN35" s="214"/>
      <c r="CO35" s="656">
        <f t="shared" ref="CO35:CO43" si="3">IF(CQ35="","",CO34+1)</f>
        <v>22</v>
      </c>
      <c r="CP35" s="656"/>
      <c r="CQ35" s="657" t="str">
        <f>IF('各会計、関係団体の財政状況及び健全化判断比率'!BS8="","",'各会計、関係団体の財政状況及び健全化判断比率'!BS8)</f>
        <v>株式会社　道の駅南国</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f>IF(E36="","",C35+1)</f>
        <v>3</v>
      </c>
      <c r="D36" s="656"/>
      <c r="E36" s="657" t="str">
        <f>IF('各会計、関係団体の財政状況及び健全化判断比率'!B9="","",'各会計、関係団体の財政状況及び健全化判断比率'!B9)</f>
        <v>土地取得事業特別会計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後期高齢者医療保険特別会計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13</v>
      </c>
      <c r="BX36" s="656"/>
      <c r="BY36" s="657" t="str">
        <f>IF('各会計、関係団体の財政状況及び健全化判断比率'!B70="","",'各会計、関係団体の財政状況及び健全化判断比率'!B70)</f>
        <v>香南清掃組合</v>
      </c>
      <c r="BZ36" s="657"/>
      <c r="CA36" s="657"/>
      <c r="CB36" s="657"/>
      <c r="CC36" s="657"/>
      <c r="CD36" s="657"/>
      <c r="CE36" s="657"/>
      <c r="CF36" s="657"/>
      <c r="CG36" s="657"/>
      <c r="CH36" s="657"/>
      <c r="CI36" s="657"/>
      <c r="CJ36" s="657"/>
      <c r="CK36" s="657"/>
      <c r="CL36" s="657"/>
      <c r="CM36" s="657"/>
      <c r="CN36" s="214"/>
      <c r="CO36" s="656">
        <f t="shared" si="3"/>
        <v>23</v>
      </c>
      <c r="CP36" s="656"/>
      <c r="CQ36" s="657" t="str">
        <f>IF('各会計、関係団体の財政状況及び健全化判断比率'!BS9="","",'各会計、関係団体の財政状況及び健全化判断比率'!BS9)</f>
        <v>土佐くろしお鉄道株式会社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14</v>
      </c>
      <c r="BX37" s="656"/>
      <c r="BY37" s="657" t="str">
        <f>IF('各会計、関係団体の財政状況及び健全化判断比率'!B71="","",'各会計、関係団体の財政状況及び健全化判断比率'!B71)</f>
        <v>高知県広域食肉センター事務組合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15</v>
      </c>
      <c r="BX38" s="656"/>
      <c r="BY38" s="657" t="str">
        <f>IF('各会計、関係団体の財政状況及び健全化判断比率'!B72="","",'各会計、関係団体の財政状況及び健全化判断比率'!B72)</f>
        <v>こうち人づくり広域連合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16</v>
      </c>
      <c r="BX39" s="656"/>
      <c r="BY39" s="657" t="str">
        <f>IF('各会計、関係団体の財政状況及び健全化判断比率'!B73="","",'各会計、関係団体の財政状況及び健全化判断比率'!B73)</f>
        <v>高知県市町村総合事務組合　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17</v>
      </c>
      <c r="BX40" s="656"/>
      <c r="BY40" s="657" t="str">
        <f>IF('各会計、関係団体の財政状況及び健全化判断比率'!B74="","",'各会計、関係団体の財政状況及び健全化判断比率'!B74)</f>
        <v>高知県市町村総合事務組合　交通災害共済事業特別会計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18</v>
      </c>
      <c r="BX41" s="656"/>
      <c r="BY41" s="657" t="str">
        <f>IF('各会計、関係団体の財政状況及び健全化判断比率'!B75="","",'各会計、関係団体の財政状況及び健全化判断比率'!B75)</f>
        <v>高知県後期高齢者医療広域連合　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19</v>
      </c>
      <c r="BX42" s="656"/>
      <c r="BY42" s="657" t="str">
        <f>IF('各会計、関係団体の財政状況及び健全化判断比率'!B76="","",'各会計、関係団体の財政状況及び健全化判断比率'!B76)</f>
        <v>高知県後期高齢者医療広域連合　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20</v>
      </c>
      <c r="BX43" s="656"/>
      <c r="BY43" s="657" t="str">
        <f>IF('各会計、関係団体の財政状況及び健全化判断比率'!B77="","",'各会計、関係団体の財政状況及び健全化判断比率'!B77)</f>
        <v>南国・香南・香美租税債権管理機構</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qfgPJApPwlqEem51klfT9IjjHZIupi5hXTP5r99ewaaRFzf5QM2QZdVFp9kCy462alrK1Ta/f/riX/xw6rSlUg==" saltValue="BoVgDUioWgKL+p0EVCwJ+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248" t="s">
        <v>562</v>
      </c>
      <c r="D34" s="1248"/>
      <c r="E34" s="1249"/>
      <c r="F34" s="32">
        <v>4.53</v>
      </c>
      <c r="G34" s="33">
        <v>3.96</v>
      </c>
      <c r="H34" s="33">
        <v>4.2699999999999996</v>
      </c>
      <c r="I34" s="33">
        <v>4.5199999999999996</v>
      </c>
      <c r="J34" s="34">
        <v>4.6100000000000003</v>
      </c>
      <c r="K34" s="22"/>
      <c r="L34" s="22"/>
      <c r="M34" s="22"/>
      <c r="N34" s="22"/>
      <c r="O34" s="22"/>
      <c r="P34" s="22"/>
    </row>
    <row r="35" spans="1:16" ht="39" customHeight="1" x14ac:dyDescent="0.2">
      <c r="A35" s="22"/>
      <c r="B35" s="35"/>
      <c r="C35" s="1242" t="s">
        <v>563</v>
      </c>
      <c r="D35" s="1243"/>
      <c r="E35" s="1244"/>
      <c r="F35" s="36">
        <v>4.16</v>
      </c>
      <c r="G35" s="37">
        <v>4.66</v>
      </c>
      <c r="H35" s="37">
        <v>5.15</v>
      </c>
      <c r="I35" s="37">
        <v>6.46</v>
      </c>
      <c r="J35" s="38">
        <v>2.66</v>
      </c>
      <c r="K35" s="22"/>
      <c r="L35" s="22"/>
      <c r="M35" s="22"/>
      <c r="N35" s="22"/>
      <c r="O35" s="22"/>
      <c r="P35" s="22"/>
    </row>
    <row r="36" spans="1:16" ht="39" customHeight="1" x14ac:dyDescent="0.2">
      <c r="A36" s="22"/>
      <c r="B36" s="35"/>
      <c r="C36" s="1242" t="s">
        <v>564</v>
      </c>
      <c r="D36" s="1243"/>
      <c r="E36" s="1244"/>
      <c r="F36" s="36">
        <v>1.1599999999999999</v>
      </c>
      <c r="G36" s="37">
        <v>1.55</v>
      </c>
      <c r="H36" s="37">
        <v>1.64</v>
      </c>
      <c r="I36" s="37">
        <v>1.26</v>
      </c>
      <c r="J36" s="38">
        <v>1.85</v>
      </c>
      <c r="K36" s="22"/>
      <c r="L36" s="22"/>
      <c r="M36" s="22"/>
      <c r="N36" s="22"/>
      <c r="O36" s="22"/>
      <c r="P36" s="22"/>
    </row>
    <row r="37" spans="1:16" ht="39" customHeight="1" x14ac:dyDescent="0.2">
      <c r="A37" s="22"/>
      <c r="B37" s="35"/>
      <c r="C37" s="1242" t="s">
        <v>565</v>
      </c>
      <c r="D37" s="1243"/>
      <c r="E37" s="1244"/>
      <c r="F37" s="36">
        <v>0</v>
      </c>
      <c r="G37" s="37">
        <v>0.1</v>
      </c>
      <c r="H37" s="37">
        <v>1.35</v>
      </c>
      <c r="I37" s="37">
        <v>1.76</v>
      </c>
      <c r="J37" s="38">
        <v>1.43</v>
      </c>
      <c r="K37" s="22"/>
      <c r="L37" s="22"/>
      <c r="M37" s="22"/>
      <c r="N37" s="22"/>
      <c r="O37" s="22"/>
      <c r="P37" s="22"/>
    </row>
    <row r="38" spans="1:16" ht="39" customHeight="1" x14ac:dyDescent="0.2">
      <c r="A38" s="22"/>
      <c r="B38" s="35"/>
      <c r="C38" s="1242" t="s">
        <v>566</v>
      </c>
      <c r="D38" s="1243"/>
      <c r="E38" s="1244"/>
      <c r="F38" s="36">
        <v>0.24</v>
      </c>
      <c r="G38" s="37">
        <v>0.32</v>
      </c>
      <c r="H38" s="37">
        <v>0.31</v>
      </c>
      <c r="I38" s="37">
        <v>0.36</v>
      </c>
      <c r="J38" s="38">
        <v>0.36</v>
      </c>
      <c r="K38" s="22"/>
      <c r="L38" s="22"/>
      <c r="M38" s="22"/>
      <c r="N38" s="22"/>
      <c r="O38" s="22"/>
      <c r="P38" s="22"/>
    </row>
    <row r="39" spans="1:16" ht="39" customHeight="1" x14ac:dyDescent="0.2">
      <c r="A39" s="22"/>
      <c r="B39" s="35"/>
      <c r="C39" s="1242" t="s">
        <v>567</v>
      </c>
      <c r="D39" s="1243"/>
      <c r="E39" s="1244"/>
      <c r="F39" s="36">
        <v>0.3</v>
      </c>
      <c r="G39" s="37">
        <v>0.31</v>
      </c>
      <c r="H39" s="37">
        <v>0.31</v>
      </c>
      <c r="I39" s="37">
        <v>0.31</v>
      </c>
      <c r="J39" s="38">
        <v>0.31</v>
      </c>
      <c r="K39" s="22"/>
      <c r="L39" s="22"/>
      <c r="M39" s="22"/>
      <c r="N39" s="22"/>
      <c r="O39" s="22"/>
      <c r="P39" s="22"/>
    </row>
    <row r="40" spans="1:16" ht="39" customHeight="1" x14ac:dyDescent="0.2">
      <c r="A40" s="22"/>
      <c r="B40" s="35"/>
      <c r="C40" s="1242" t="s">
        <v>568</v>
      </c>
      <c r="D40" s="1243"/>
      <c r="E40" s="1244"/>
      <c r="F40" s="36">
        <v>0.32</v>
      </c>
      <c r="G40" s="37">
        <v>0.26</v>
      </c>
      <c r="H40" s="37">
        <v>0.19</v>
      </c>
      <c r="I40" s="37">
        <v>0.17</v>
      </c>
      <c r="J40" s="38">
        <v>0.2</v>
      </c>
      <c r="K40" s="22"/>
      <c r="L40" s="22"/>
      <c r="M40" s="22"/>
      <c r="N40" s="22"/>
      <c r="O40" s="22"/>
      <c r="P40" s="22"/>
    </row>
    <row r="41" spans="1:16" ht="39" customHeight="1" x14ac:dyDescent="0.2">
      <c r="A41" s="22"/>
      <c r="B41" s="35"/>
      <c r="C41" s="1242" t="s">
        <v>569</v>
      </c>
      <c r="D41" s="1243"/>
      <c r="E41" s="1244"/>
      <c r="F41" s="36">
        <v>0</v>
      </c>
      <c r="G41" s="37">
        <v>0</v>
      </c>
      <c r="H41" s="37">
        <v>1.75</v>
      </c>
      <c r="I41" s="37">
        <v>1.07</v>
      </c>
      <c r="J41" s="38">
        <v>0</v>
      </c>
      <c r="K41" s="22"/>
      <c r="L41" s="22"/>
      <c r="M41" s="22"/>
      <c r="N41" s="22"/>
      <c r="O41" s="22"/>
      <c r="P41" s="22"/>
    </row>
    <row r="42" spans="1:16" ht="39" customHeight="1" x14ac:dyDescent="0.2">
      <c r="A42" s="22"/>
      <c r="B42" s="39"/>
      <c r="C42" s="1242" t="s">
        <v>570</v>
      </c>
      <c r="D42" s="1243"/>
      <c r="E42" s="1244"/>
      <c r="F42" s="36" t="s">
        <v>512</v>
      </c>
      <c r="G42" s="37" t="s">
        <v>512</v>
      </c>
      <c r="H42" s="37" t="s">
        <v>512</v>
      </c>
      <c r="I42" s="37" t="s">
        <v>512</v>
      </c>
      <c r="J42" s="38" t="s">
        <v>512</v>
      </c>
      <c r="K42" s="22"/>
      <c r="L42" s="22"/>
      <c r="M42" s="22"/>
      <c r="N42" s="22"/>
      <c r="O42" s="22"/>
      <c r="P42" s="22"/>
    </row>
    <row r="43" spans="1:16" ht="39" customHeight="1" thickBot="1" x14ac:dyDescent="0.25">
      <c r="A43" s="22"/>
      <c r="B43" s="40"/>
      <c r="C43" s="1245" t="s">
        <v>571</v>
      </c>
      <c r="D43" s="1246"/>
      <c r="E43" s="1247"/>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pUkKNJrTqeoWSC6yFilvVsvfGrnsIb2h0lBWS2gV79xw+qVc7WypV+6Ryw5fwpFRrCJjUq1xJiSBuJrJ0KNODA==" saltValue="EivuKd1YeinbnB/DfoNk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250" t="s">
        <v>11</v>
      </c>
      <c r="C45" s="1251"/>
      <c r="D45" s="58"/>
      <c r="E45" s="1256" t="s">
        <v>12</v>
      </c>
      <c r="F45" s="1256"/>
      <c r="G45" s="1256"/>
      <c r="H45" s="1256"/>
      <c r="I45" s="1256"/>
      <c r="J45" s="1257"/>
      <c r="K45" s="59">
        <v>2015</v>
      </c>
      <c r="L45" s="60">
        <v>1997</v>
      </c>
      <c r="M45" s="60">
        <v>1896</v>
      </c>
      <c r="N45" s="60">
        <v>1772</v>
      </c>
      <c r="O45" s="61">
        <v>1866</v>
      </c>
      <c r="P45" s="48"/>
      <c r="Q45" s="48"/>
      <c r="R45" s="48"/>
      <c r="S45" s="48"/>
      <c r="T45" s="48"/>
      <c r="U45" s="48"/>
    </row>
    <row r="46" spans="1:21" ht="30.75" customHeight="1" x14ac:dyDescent="0.2">
      <c r="A46" s="48"/>
      <c r="B46" s="1252"/>
      <c r="C46" s="1253"/>
      <c r="D46" s="62"/>
      <c r="E46" s="1258" t="s">
        <v>13</v>
      </c>
      <c r="F46" s="1258"/>
      <c r="G46" s="1258"/>
      <c r="H46" s="1258"/>
      <c r="I46" s="1258"/>
      <c r="J46" s="1259"/>
      <c r="K46" s="63" t="s">
        <v>512</v>
      </c>
      <c r="L46" s="64" t="s">
        <v>512</v>
      </c>
      <c r="M46" s="64" t="s">
        <v>512</v>
      </c>
      <c r="N46" s="64" t="s">
        <v>512</v>
      </c>
      <c r="O46" s="65" t="s">
        <v>512</v>
      </c>
      <c r="P46" s="48"/>
      <c r="Q46" s="48"/>
      <c r="R46" s="48"/>
      <c r="S46" s="48"/>
      <c r="T46" s="48"/>
      <c r="U46" s="48"/>
    </row>
    <row r="47" spans="1:21" ht="30.75" customHeight="1" x14ac:dyDescent="0.2">
      <c r="A47" s="48"/>
      <c r="B47" s="1252"/>
      <c r="C47" s="1253"/>
      <c r="D47" s="62"/>
      <c r="E47" s="1258" t="s">
        <v>14</v>
      </c>
      <c r="F47" s="1258"/>
      <c r="G47" s="1258"/>
      <c r="H47" s="1258"/>
      <c r="I47" s="1258"/>
      <c r="J47" s="1259"/>
      <c r="K47" s="63" t="s">
        <v>512</v>
      </c>
      <c r="L47" s="64" t="s">
        <v>512</v>
      </c>
      <c r="M47" s="64" t="s">
        <v>512</v>
      </c>
      <c r="N47" s="64" t="s">
        <v>512</v>
      </c>
      <c r="O47" s="65" t="s">
        <v>512</v>
      </c>
      <c r="P47" s="48"/>
      <c r="Q47" s="48"/>
      <c r="R47" s="48"/>
      <c r="S47" s="48"/>
      <c r="T47" s="48"/>
      <c r="U47" s="48"/>
    </row>
    <row r="48" spans="1:21" ht="30.75" customHeight="1" x14ac:dyDescent="0.2">
      <c r="A48" s="48"/>
      <c r="B48" s="1252"/>
      <c r="C48" s="1253"/>
      <c r="D48" s="62"/>
      <c r="E48" s="1258" t="s">
        <v>15</v>
      </c>
      <c r="F48" s="1258"/>
      <c r="G48" s="1258"/>
      <c r="H48" s="1258"/>
      <c r="I48" s="1258"/>
      <c r="J48" s="1259"/>
      <c r="K48" s="63">
        <v>359</v>
      </c>
      <c r="L48" s="64">
        <v>344</v>
      </c>
      <c r="M48" s="64">
        <v>336</v>
      </c>
      <c r="N48" s="64">
        <v>324</v>
      </c>
      <c r="O48" s="65">
        <v>287</v>
      </c>
      <c r="P48" s="48"/>
      <c r="Q48" s="48"/>
      <c r="R48" s="48"/>
      <c r="S48" s="48"/>
      <c r="T48" s="48"/>
      <c r="U48" s="48"/>
    </row>
    <row r="49" spans="1:21" ht="30.75" customHeight="1" x14ac:dyDescent="0.2">
      <c r="A49" s="48"/>
      <c r="B49" s="1252"/>
      <c r="C49" s="1253"/>
      <c r="D49" s="62"/>
      <c r="E49" s="1258" t="s">
        <v>16</v>
      </c>
      <c r="F49" s="1258"/>
      <c r="G49" s="1258"/>
      <c r="H49" s="1258"/>
      <c r="I49" s="1258"/>
      <c r="J49" s="1259"/>
      <c r="K49" s="63">
        <v>50</v>
      </c>
      <c r="L49" s="64">
        <v>3</v>
      </c>
      <c r="M49" s="64">
        <v>3</v>
      </c>
      <c r="N49" s="64">
        <v>5</v>
      </c>
      <c r="O49" s="65">
        <v>79</v>
      </c>
      <c r="P49" s="48"/>
      <c r="Q49" s="48"/>
      <c r="R49" s="48"/>
      <c r="S49" s="48"/>
      <c r="T49" s="48"/>
      <c r="U49" s="48"/>
    </row>
    <row r="50" spans="1:21" ht="30.75" customHeight="1" x14ac:dyDescent="0.2">
      <c r="A50" s="48"/>
      <c r="B50" s="1252"/>
      <c r="C50" s="1253"/>
      <c r="D50" s="62"/>
      <c r="E50" s="1258" t="s">
        <v>17</v>
      </c>
      <c r="F50" s="1258"/>
      <c r="G50" s="1258"/>
      <c r="H50" s="1258"/>
      <c r="I50" s="1258"/>
      <c r="J50" s="1259"/>
      <c r="K50" s="63">
        <v>14</v>
      </c>
      <c r="L50" s="64">
        <v>15</v>
      </c>
      <c r="M50" s="64">
        <v>15</v>
      </c>
      <c r="N50" s="64">
        <v>15</v>
      </c>
      <c r="O50" s="65">
        <v>15</v>
      </c>
      <c r="P50" s="48"/>
      <c r="Q50" s="48"/>
      <c r="R50" s="48"/>
      <c r="S50" s="48"/>
      <c r="T50" s="48"/>
      <c r="U50" s="48"/>
    </row>
    <row r="51" spans="1:21" ht="30.75" customHeight="1" x14ac:dyDescent="0.2">
      <c r="A51" s="48"/>
      <c r="B51" s="1254"/>
      <c r="C51" s="1255"/>
      <c r="D51" s="66"/>
      <c r="E51" s="1258" t="s">
        <v>18</v>
      </c>
      <c r="F51" s="1258"/>
      <c r="G51" s="1258"/>
      <c r="H51" s="1258"/>
      <c r="I51" s="1258"/>
      <c r="J51" s="1259"/>
      <c r="K51" s="63" t="s">
        <v>512</v>
      </c>
      <c r="L51" s="64" t="s">
        <v>512</v>
      </c>
      <c r="M51" s="64" t="s">
        <v>512</v>
      </c>
      <c r="N51" s="64" t="s">
        <v>512</v>
      </c>
      <c r="O51" s="65" t="s">
        <v>512</v>
      </c>
      <c r="P51" s="48"/>
      <c r="Q51" s="48"/>
      <c r="R51" s="48"/>
      <c r="S51" s="48"/>
      <c r="T51" s="48"/>
      <c r="U51" s="48"/>
    </row>
    <row r="52" spans="1:21" ht="30.75" customHeight="1" x14ac:dyDescent="0.2">
      <c r="A52" s="48"/>
      <c r="B52" s="1260" t="s">
        <v>19</v>
      </c>
      <c r="C52" s="1261"/>
      <c r="D52" s="66"/>
      <c r="E52" s="1258" t="s">
        <v>20</v>
      </c>
      <c r="F52" s="1258"/>
      <c r="G52" s="1258"/>
      <c r="H52" s="1258"/>
      <c r="I52" s="1258"/>
      <c r="J52" s="1259"/>
      <c r="K52" s="63">
        <v>1723</v>
      </c>
      <c r="L52" s="64">
        <v>1635</v>
      </c>
      <c r="M52" s="64">
        <v>1509</v>
      </c>
      <c r="N52" s="64">
        <v>1458</v>
      </c>
      <c r="O52" s="65">
        <v>1507</v>
      </c>
      <c r="P52" s="48"/>
      <c r="Q52" s="48"/>
      <c r="R52" s="48"/>
      <c r="S52" s="48"/>
      <c r="T52" s="48"/>
      <c r="U52" s="48"/>
    </row>
    <row r="53" spans="1:21" ht="30.75" customHeight="1" thickBot="1" x14ac:dyDescent="0.25">
      <c r="A53" s="48"/>
      <c r="B53" s="1262" t="s">
        <v>21</v>
      </c>
      <c r="C53" s="1263"/>
      <c r="D53" s="67"/>
      <c r="E53" s="1264" t="s">
        <v>22</v>
      </c>
      <c r="F53" s="1264"/>
      <c r="G53" s="1264"/>
      <c r="H53" s="1264"/>
      <c r="I53" s="1264"/>
      <c r="J53" s="1265"/>
      <c r="K53" s="68">
        <v>715</v>
      </c>
      <c r="L53" s="69">
        <v>724</v>
      </c>
      <c r="M53" s="69">
        <v>741</v>
      </c>
      <c r="N53" s="69">
        <v>658</v>
      </c>
      <c r="O53" s="70">
        <v>740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5">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2">
      <c r="B57" s="1266" t="s">
        <v>25</v>
      </c>
      <c r="C57" s="1267"/>
      <c r="D57" s="1270" t="s">
        <v>26</v>
      </c>
      <c r="E57" s="1271"/>
      <c r="F57" s="1271"/>
      <c r="G57" s="1271"/>
      <c r="H57" s="1271"/>
      <c r="I57" s="1271"/>
      <c r="J57" s="1272"/>
      <c r="K57" s="83"/>
      <c r="L57" s="84"/>
      <c r="M57" s="84"/>
      <c r="N57" s="84"/>
      <c r="O57" s="85"/>
    </row>
    <row r="58" spans="1:21" ht="31.5" customHeight="1" thickBot="1" x14ac:dyDescent="0.25">
      <c r="B58" s="1268"/>
      <c r="C58" s="1269"/>
      <c r="D58" s="1273" t="s">
        <v>27</v>
      </c>
      <c r="E58" s="1274"/>
      <c r="F58" s="1274"/>
      <c r="G58" s="1274"/>
      <c r="H58" s="1274"/>
      <c r="I58" s="1274"/>
      <c r="J58" s="1275"/>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LVS/IY3GwjE20P9ei/rUD2TcidYaOKk0V4PHkyKKCdRy0bydQi5Wt0rquZ5jWyFt/t9OJxV5rrsx/e8ORRB9g==" saltValue="K2pVEu8kYdf9KaOsugeLy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553</v>
      </c>
      <c r="J40" s="100" t="s">
        <v>554</v>
      </c>
      <c r="K40" s="100" t="s">
        <v>555</v>
      </c>
      <c r="L40" s="100" t="s">
        <v>556</v>
      </c>
      <c r="M40" s="101" t="s">
        <v>557</v>
      </c>
    </row>
    <row r="41" spans="2:13" ht="27.75" customHeight="1" x14ac:dyDescent="0.2">
      <c r="B41" s="1276" t="s">
        <v>30</v>
      </c>
      <c r="C41" s="1277"/>
      <c r="D41" s="102"/>
      <c r="E41" s="1282" t="s">
        <v>31</v>
      </c>
      <c r="F41" s="1282"/>
      <c r="G41" s="1282"/>
      <c r="H41" s="1283"/>
      <c r="I41" s="103">
        <v>18004</v>
      </c>
      <c r="J41" s="104">
        <v>18515</v>
      </c>
      <c r="K41" s="104">
        <v>18825</v>
      </c>
      <c r="L41" s="104">
        <v>19328</v>
      </c>
      <c r="M41" s="105">
        <v>19838</v>
      </c>
    </row>
    <row r="42" spans="2:13" ht="27.75" customHeight="1" x14ac:dyDescent="0.2">
      <c r="B42" s="1278"/>
      <c r="C42" s="1279"/>
      <c r="D42" s="106"/>
      <c r="E42" s="1284" t="s">
        <v>32</v>
      </c>
      <c r="F42" s="1284"/>
      <c r="G42" s="1284"/>
      <c r="H42" s="1285"/>
      <c r="I42" s="107">
        <v>107</v>
      </c>
      <c r="J42" s="108">
        <v>96</v>
      </c>
      <c r="K42" s="108">
        <v>82</v>
      </c>
      <c r="L42" s="108">
        <v>68</v>
      </c>
      <c r="M42" s="109">
        <v>53</v>
      </c>
    </row>
    <row r="43" spans="2:13" ht="27.75" customHeight="1" x14ac:dyDescent="0.2">
      <c r="B43" s="1278"/>
      <c r="C43" s="1279"/>
      <c r="D43" s="106"/>
      <c r="E43" s="1284" t="s">
        <v>33</v>
      </c>
      <c r="F43" s="1284"/>
      <c r="G43" s="1284"/>
      <c r="H43" s="1285"/>
      <c r="I43" s="107">
        <v>3609</v>
      </c>
      <c r="J43" s="108">
        <v>3495</v>
      </c>
      <c r="K43" s="108">
        <v>3296</v>
      </c>
      <c r="L43" s="108">
        <v>3152</v>
      </c>
      <c r="M43" s="109">
        <v>2939</v>
      </c>
    </row>
    <row r="44" spans="2:13" ht="27.75" customHeight="1" x14ac:dyDescent="0.2">
      <c r="B44" s="1278"/>
      <c r="C44" s="1279"/>
      <c r="D44" s="106"/>
      <c r="E44" s="1284" t="s">
        <v>34</v>
      </c>
      <c r="F44" s="1284"/>
      <c r="G44" s="1284"/>
      <c r="H44" s="1285"/>
      <c r="I44" s="107">
        <v>876</v>
      </c>
      <c r="J44" s="108">
        <v>2225</v>
      </c>
      <c r="K44" s="108">
        <v>2230</v>
      </c>
      <c r="L44" s="108">
        <v>2228</v>
      </c>
      <c r="M44" s="109">
        <v>2144</v>
      </c>
    </row>
    <row r="45" spans="2:13" ht="27.75" customHeight="1" x14ac:dyDescent="0.2">
      <c r="B45" s="1278"/>
      <c r="C45" s="1279"/>
      <c r="D45" s="106"/>
      <c r="E45" s="1284" t="s">
        <v>35</v>
      </c>
      <c r="F45" s="1284"/>
      <c r="G45" s="1284"/>
      <c r="H45" s="1285"/>
      <c r="I45" s="107">
        <v>3048</v>
      </c>
      <c r="J45" s="108">
        <v>3030</v>
      </c>
      <c r="K45" s="108">
        <v>2724</v>
      </c>
      <c r="L45" s="108">
        <v>2675</v>
      </c>
      <c r="M45" s="109">
        <v>2664</v>
      </c>
    </row>
    <row r="46" spans="2:13" ht="27.75" customHeight="1" x14ac:dyDescent="0.2">
      <c r="B46" s="1278"/>
      <c r="C46" s="1279"/>
      <c r="D46" s="110"/>
      <c r="E46" s="1284" t="s">
        <v>36</v>
      </c>
      <c r="F46" s="1284"/>
      <c r="G46" s="1284"/>
      <c r="H46" s="1285"/>
      <c r="I46" s="107" t="s">
        <v>512</v>
      </c>
      <c r="J46" s="108" t="s">
        <v>512</v>
      </c>
      <c r="K46" s="108" t="s">
        <v>512</v>
      </c>
      <c r="L46" s="108" t="s">
        <v>512</v>
      </c>
      <c r="M46" s="109" t="s">
        <v>512</v>
      </c>
    </row>
    <row r="47" spans="2:13" ht="27.75" customHeight="1" x14ac:dyDescent="0.2">
      <c r="B47" s="1278"/>
      <c r="C47" s="1279"/>
      <c r="D47" s="111"/>
      <c r="E47" s="1286" t="s">
        <v>37</v>
      </c>
      <c r="F47" s="1287"/>
      <c r="G47" s="1287"/>
      <c r="H47" s="1288"/>
      <c r="I47" s="107" t="s">
        <v>512</v>
      </c>
      <c r="J47" s="108" t="s">
        <v>512</v>
      </c>
      <c r="K47" s="108" t="s">
        <v>512</v>
      </c>
      <c r="L47" s="108" t="s">
        <v>512</v>
      </c>
      <c r="M47" s="109" t="s">
        <v>512</v>
      </c>
    </row>
    <row r="48" spans="2:13" ht="27.75" customHeight="1" x14ac:dyDescent="0.2">
      <c r="B48" s="1278"/>
      <c r="C48" s="1279"/>
      <c r="D48" s="106"/>
      <c r="E48" s="1284" t="s">
        <v>38</v>
      </c>
      <c r="F48" s="1284"/>
      <c r="G48" s="1284"/>
      <c r="H48" s="1285"/>
      <c r="I48" s="107" t="s">
        <v>512</v>
      </c>
      <c r="J48" s="108" t="s">
        <v>512</v>
      </c>
      <c r="K48" s="108" t="s">
        <v>512</v>
      </c>
      <c r="L48" s="108" t="s">
        <v>512</v>
      </c>
      <c r="M48" s="109" t="s">
        <v>512</v>
      </c>
    </row>
    <row r="49" spans="2:13" ht="27.75" customHeight="1" x14ac:dyDescent="0.2">
      <c r="B49" s="1280"/>
      <c r="C49" s="1281"/>
      <c r="D49" s="106"/>
      <c r="E49" s="1284" t="s">
        <v>39</v>
      </c>
      <c r="F49" s="1284"/>
      <c r="G49" s="1284"/>
      <c r="H49" s="1285"/>
      <c r="I49" s="107" t="s">
        <v>512</v>
      </c>
      <c r="J49" s="108" t="s">
        <v>512</v>
      </c>
      <c r="K49" s="108" t="s">
        <v>512</v>
      </c>
      <c r="L49" s="108" t="s">
        <v>512</v>
      </c>
      <c r="M49" s="109" t="s">
        <v>512</v>
      </c>
    </row>
    <row r="50" spans="2:13" ht="27.75" customHeight="1" x14ac:dyDescent="0.2">
      <c r="B50" s="1289" t="s">
        <v>40</v>
      </c>
      <c r="C50" s="1290"/>
      <c r="D50" s="112"/>
      <c r="E50" s="1284" t="s">
        <v>41</v>
      </c>
      <c r="F50" s="1284"/>
      <c r="G50" s="1284"/>
      <c r="H50" s="1285"/>
      <c r="I50" s="107">
        <v>4900</v>
      </c>
      <c r="J50" s="108">
        <v>5008</v>
      </c>
      <c r="K50" s="108">
        <v>4795</v>
      </c>
      <c r="L50" s="108">
        <v>4944</v>
      </c>
      <c r="M50" s="109">
        <v>4518</v>
      </c>
    </row>
    <row r="51" spans="2:13" ht="27.75" customHeight="1" x14ac:dyDescent="0.2">
      <c r="B51" s="1278"/>
      <c r="C51" s="1279"/>
      <c r="D51" s="106"/>
      <c r="E51" s="1284" t="s">
        <v>42</v>
      </c>
      <c r="F51" s="1284"/>
      <c r="G51" s="1284"/>
      <c r="H51" s="1285"/>
      <c r="I51" s="107">
        <v>344</v>
      </c>
      <c r="J51" s="108">
        <v>293</v>
      </c>
      <c r="K51" s="108">
        <v>251</v>
      </c>
      <c r="L51" s="108">
        <v>256</v>
      </c>
      <c r="M51" s="109">
        <v>235</v>
      </c>
    </row>
    <row r="52" spans="2:13" ht="27.75" customHeight="1" x14ac:dyDescent="0.2">
      <c r="B52" s="1280"/>
      <c r="C52" s="1281"/>
      <c r="D52" s="106"/>
      <c r="E52" s="1284" t="s">
        <v>43</v>
      </c>
      <c r="F52" s="1284"/>
      <c r="G52" s="1284"/>
      <c r="H52" s="1285"/>
      <c r="I52" s="107">
        <v>15602</v>
      </c>
      <c r="J52" s="108">
        <v>16003</v>
      </c>
      <c r="K52" s="108">
        <v>16035</v>
      </c>
      <c r="L52" s="108">
        <v>16274</v>
      </c>
      <c r="M52" s="109">
        <v>17123</v>
      </c>
    </row>
    <row r="53" spans="2:13" ht="27.75" customHeight="1" thickBot="1" x14ac:dyDescent="0.25">
      <c r="B53" s="1291" t="s">
        <v>44</v>
      </c>
      <c r="C53" s="1292"/>
      <c r="D53" s="113"/>
      <c r="E53" s="1293" t="s">
        <v>45</v>
      </c>
      <c r="F53" s="1293"/>
      <c r="G53" s="1293"/>
      <c r="H53" s="1294"/>
      <c r="I53" s="114">
        <v>4799</v>
      </c>
      <c r="J53" s="115">
        <v>6057</v>
      </c>
      <c r="K53" s="115">
        <v>6075</v>
      </c>
      <c r="L53" s="115">
        <v>5977</v>
      </c>
      <c r="M53" s="116">
        <v>5763</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XZ8EFdGEpc3v83V2kHI+5LNkC3WaP8P9ytK+fh44zntnYCFGKyTxlkDgpMltCA+3VYzj7si1m5Ep9n2mNydy/w==" saltValue="pBFNxSOOIxGsO9nAdjV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555</v>
      </c>
      <c r="G54" s="125" t="s">
        <v>556</v>
      </c>
      <c r="H54" s="126" t="s">
        <v>557</v>
      </c>
    </row>
    <row r="55" spans="2:8" ht="52.5" customHeight="1" x14ac:dyDescent="0.2">
      <c r="B55" s="127"/>
      <c r="C55" s="1303" t="s">
        <v>48</v>
      </c>
      <c r="D55" s="1303"/>
      <c r="E55" s="1304"/>
      <c r="F55" s="128">
        <v>2294</v>
      </c>
      <c r="G55" s="128">
        <v>2389</v>
      </c>
      <c r="H55" s="129">
        <v>2465</v>
      </c>
    </row>
    <row r="56" spans="2:8" ht="52.5" customHeight="1" x14ac:dyDescent="0.2">
      <c r="B56" s="130"/>
      <c r="C56" s="1305" t="s">
        <v>49</v>
      </c>
      <c r="D56" s="1305"/>
      <c r="E56" s="1306"/>
      <c r="F56" s="131">
        <v>791</v>
      </c>
      <c r="G56" s="131">
        <v>794</v>
      </c>
      <c r="H56" s="132">
        <v>796</v>
      </c>
    </row>
    <row r="57" spans="2:8" ht="53.25" customHeight="1" x14ac:dyDescent="0.2">
      <c r="B57" s="130"/>
      <c r="C57" s="1307" t="s">
        <v>50</v>
      </c>
      <c r="D57" s="1307"/>
      <c r="E57" s="1308"/>
      <c r="F57" s="133">
        <v>1445</v>
      </c>
      <c r="G57" s="133">
        <v>1408</v>
      </c>
      <c r="H57" s="134">
        <v>1546</v>
      </c>
    </row>
    <row r="58" spans="2:8" ht="45.75" customHeight="1" x14ac:dyDescent="0.2">
      <c r="B58" s="135"/>
      <c r="C58" s="1295" t="s">
        <v>578</v>
      </c>
      <c r="D58" s="1296"/>
      <c r="E58" s="1297"/>
      <c r="F58" s="136">
        <v>636</v>
      </c>
      <c r="G58" s="136">
        <v>636</v>
      </c>
      <c r="H58" s="137">
        <v>636</v>
      </c>
    </row>
    <row r="59" spans="2:8" ht="45.75" customHeight="1" x14ac:dyDescent="0.2">
      <c r="B59" s="135"/>
      <c r="C59" s="1295" t="s">
        <v>579</v>
      </c>
      <c r="D59" s="1296"/>
      <c r="E59" s="1297"/>
      <c r="F59" s="136">
        <v>81</v>
      </c>
      <c r="G59" s="136">
        <v>95</v>
      </c>
      <c r="H59" s="137">
        <v>284</v>
      </c>
    </row>
    <row r="60" spans="2:8" ht="45.75" customHeight="1" x14ac:dyDescent="0.2">
      <c r="B60" s="135"/>
      <c r="C60" s="1295" t="s">
        <v>580</v>
      </c>
      <c r="D60" s="1296"/>
      <c r="E60" s="1297"/>
      <c r="F60" s="136">
        <v>339</v>
      </c>
      <c r="G60" s="136">
        <v>288</v>
      </c>
      <c r="H60" s="137">
        <v>230</v>
      </c>
    </row>
    <row r="61" spans="2:8" ht="45.75" customHeight="1" x14ac:dyDescent="0.2">
      <c r="B61" s="135"/>
      <c r="C61" s="1295" t="s">
        <v>581</v>
      </c>
      <c r="D61" s="1296"/>
      <c r="E61" s="1297"/>
      <c r="F61" s="136">
        <v>213</v>
      </c>
      <c r="G61" s="136">
        <v>213</v>
      </c>
      <c r="H61" s="137">
        <v>213</v>
      </c>
    </row>
    <row r="62" spans="2:8" ht="45.75" customHeight="1" thickBot="1" x14ac:dyDescent="0.25">
      <c r="B62" s="138"/>
      <c r="C62" s="1298" t="s">
        <v>582</v>
      </c>
      <c r="D62" s="1299"/>
      <c r="E62" s="1300"/>
      <c r="F62" s="139">
        <v>105</v>
      </c>
      <c r="G62" s="139">
        <v>105</v>
      </c>
      <c r="H62" s="140">
        <v>105</v>
      </c>
    </row>
    <row r="63" spans="2:8" ht="52.5" customHeight="1" thickBot="1" x14ac:dyDescent="0.25">
      <c r="B63" s="141"/>
      <c r="C63" s="1301" t="s">
        <v>51</v>
      </c>
      <c r="D63" s="1301"/>
      <c r="E63" s="1302"/>
      <c r="F63" s="142">
        <v>4530</v>
      </c>
      <c r="G63" s="142">
        <v>4590</v>
      </c>
      <c r="H63" s="143">
        <v>4808</v>
      </c>
    </row>
    <row r="64" spans="2:8" ht="15" customHeight="1" x14ac:dyDescent="0.2"/>
  </sheetData>
  <sheetProtection algorithmName="SHA-512" hashValue="9DilYRKiM4gDXQI821N1ehwha0JPBKVektSzMGv7AeOe0Fy8owMDhkIxbEVxbEdNE2PZGDtfMCP2Jr4OdTA2cQ==" saltValue="heulFG0eZ648aCiJQPHx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40" zoomScale="70" zoomScaleNormal="70" zoomScaleSheetLayoutView="55" workbookViewId="0">
      <selection activeCell="AN43" sqref="AN43:DC47"/>
    </sheetView>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599</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599</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600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601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17" t="s">
        <v>610</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2" x14ac:dyDescent="0.2">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2" x14ac:dyDescent="0.2">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2" x14ac:dyDescent="0.2">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2" x14ac:dyDescent="0.2">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602</v>
      </c>
    </row>
    <row r="50" spans="1:109" ht="13.2" x14ac:dyDescent="0.2">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553</v>
      </c>
      <c r="BQ50" s="1315"/>
      <c r="BR50" s="1315"/>
      <c r="BS50" s="1315"/>
      <c r="BT50" s="1315"/>
      <c r="BU50" s="1315"/>
      <c r="BV50" s="1315"/>
      <c r="BW50" s="1315"/>
      <c r="BX50" s="1315" t="s">
        <v>554</v>
      </c>
      <c r="BY50" s="1315"/>
      <c r="BZ50" s="1315"/>
      <c r="CA50" s="1315"/>
      <c r="CB50" s="1315"/>
      <c r="CC50" s="1315"/>
      <c r="CD50" s="1315"/>
      <c r="CE50" s="1315"/>
      <c r="CF50" s="1315" t="s">
        <v>555</v>
      </c>
      <c r="CG50" s="1315"/>
      <c r="CH50" s="1315"/>
      <c r="CI50" s="1315"/>
      <c r="CJ50" s="1315"/>
      <c r="CK50" s="1315"/>
      <c r="CL50" s="1315"/>
      <c r="CM50" s="1315"/>
      <c r="CN50" s="1315" t="s">
        <v>556</v>
      </c>
      <c r="CO50" s="1315"/>
      <c r="CP50" s="1315"/>
      <c r="CQ50" s="1315"/>
      <c r="CR50" s="1315"/>
      <c r="CS50" s="1315"/>
      <c r="CT50" s="1315"/>
      <c r="CU50" s="1315"/>
      <c r="CV50" s="1315" t="s">
        <v>557</v>
      </c>
      <c r="CW50" s="1315"/>
      <c r="CX50" s="1315"/>
      <c r="CY50" s="1315"/>
      <c r="CZ50" s="1315"/>
      <c r="DA50" s="1315"/>
      <c r="DB50" s="1315"/>
      <c r="DC50" s="1315"/>
    </row>
    <row r="51" spans="1:109" ht="13.5" customHeight="1" x14ac:dyDescent="0.2">
      <c r="B51" s="395"/>
      <c r="G51" s="1326"/>
      <c r="H51" s="1326"/>
      <c r="I51" s="1330"/>
      <c r="J51" s="1330"/>
      <c r="K51" s="1316"/>
      <c r="L51" s="1316"/>
      <c r="M51" s="1316"/>
      <c r="N51" s="1316"/>
      <c r="AM51" s="404"/>
      <c r="AN51" s="1314" t="s">
        <v>603</v>
      </c>
      <c r="AO51" s="1314"/>
      <c r="AP51" s="1314"/>
      <c r="AQ51" s="1314"/>
      <c r="AR51" s="1314"/>
      <c r="AS51" s="1314"/>
      <c r="AT51" s="1314"/>
      <c r="AU51" s="1314"/>
      <c r="AV51" s="1314"/>
      <c r="AW51" s="1314"/>
      <c r="AX51" s="1314"/>
      <c r="AY51" s="1314"/>
      <c r="AZ51" s="1314"/>
      <c r="BA51" s="1314"/>
      <c r="BB51" s="1314" t="s">
        <v>604</v>
      </c>
      <c r="BC51" s="1314"/>
      <c r="BD51" s="1314"/>
      <c r="BE51" s="1314"/>
      <c r="BF51" s="1314"/>
      <c r="BG51" s="1314"/>
      <c r="BH51" s="1314"/>
      <c r="BI51" s="1314"/>
      <c r="BJ51" s="1314"/>
      <c r="BK51" s="1314"/>
      <c r="BL51" s="1314"/>
      <c r="BM51" s="1314"/>
      <c r="BN51" s="1314"/>
      <c r="BO51" s="1314"/>
      <c r="BP51" s="1311">
        <v>49</v>
      </c>
      <c r="BQ51" s="1311"/>
      <c r="BR51" s="1311"/>
      <c r="BS51" s="1311"/>
      <c r="BT51" s="1311"/>
      <c r="BU51" s="1311"/>
      <c r="BV51" s="1311"/>
      <c r="BW51" s="1311"/>
      <c r="BX51" s="1311">
        <v>62.3</v>
      </c>
      <c r="BY51" s="1311"/>
      <c r="BZ51" s="1311"/>
      <c r="CA51" s="1311"/>
      <c r="CB51" s="1311"/>
      <c r="CC51" s="1311"/>
      <c r="CD51" s="1311"/>
      <c r="CE51" s="1311"/>
      <c r="CF51" s="1311">
        <v>62.2</v>
      </c>
      <c r="CG51" s="1311"/>
      <c r="CH51" s="1311"/>
      <c r="CI51" s="1311"/>
      <c r="CJ51" s="1311"/>
      <c r="CK51" s="1311"/>
      <c r="CL51" s="1311"/>
      <c r="CM51" s="1311"/>
      <c r="CN51" s="1311">
        <v>60.8</v>
      </c>
      <c r="CO51" s="1311"/>
      <c r="CP51" s="1311"/>
      <c r="CQ51" s="1311"/>
      <c r="CR51" s="1311"/>
      <c r="CS51" s="1311"/>
      <c r="CT51" s="1311"/>
      <c r="CU51" s="1311"/>
      <c r="CV51" s="1311">
        <v>58.1</v>
      </c>
      <c r="CW51" s="1311"/>
      <c r="CX51" s="1311"/>
      <c r="CY51" s="1311"/>
      <c r="CZ51" s="1311"/>
      <c r="DA51" s="1311"/>
      <c r="DB51" s="1311"/>
      <c r="DC51" s="1311"/>
    </row>
    <row r="52" spans="1:109" ht="13.2" x14ac:dyDescent="0.2">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605</v>
      </c>
      <c r="BC53" s="1314"/>
      <c r="BD53" s="1314"/>
      <c r="BE53" s="1314"/>
      <c r="BF53" s="1314"/>
      <c r="BG53" s="1314"/>
      <c r="BH53" s="1314"/>
      <c r="BI53" s="1314"/>
      <c r="BJ53" s="1314"/>
      <c r="BK53" s="1314"/>
      <c r="BL53" s="1314"/>
      <c r="BM53" s="1314"/>
      <c r="BN53" s="1314"/>
      <c r="BO53" s="1314"/>
      <c r="BP53" s="1311">
        <v>50</v>
      </c>
      <c r="BQ53" s="1311"/>
      <c r="BR53" s="1311"/>
      <c r="BS53" s="1311"/>
      <c r="BT53" s="1311"/>
      <c r="BU53" s="1311"/>
      <c r="BV53" s="1311"/>
      <c r="BW53" s="1311"/>
      <c r="BX53" s="1311">
        <v>52.8</v>
      </c>
      <c r="BY53" s="1311"/>
      <c r="BZ53" s="1311"/>
      <c r="CA53" s="1311"/>
      <c r="CB53" s="1311"/>
      <c r="CC53" s="1311"/>
      <c r="CD53" s="1311"/>
      <c r="CE53" s="1311"/>
      <c r="CF53" s="1311">
        <v>56.1</v>
      </c>
      <c r="CG53" s="1311"/>
      <c r="CH53" s="1311"/>
      <c r="CI53" s="1311"/>
      <c r="CJ53" s="1311"/>
      <c r="CK53" s="1311"/>
      <c r="CL53" s="1311"/>
      <c r="CM53" s="1311"/>
      <c r="CN53" s="1311">
        <v>55.5</v>
      </c>
      <c r="CO53" s="1311"/>
      <c r="CP53" s="1311"/>
      <c r="CQ53" s="1311"/>
      <c r="CR53" s="1311"/>
      <c r="CS53" s="1311"/>
      <c r="CT53" s="1311"/>
      <c r="CU53" s="1311"/>
      <c r="CV53" s="1311">
        <v>57.5</v>
      </c>
      <c r="CW53" s="1311"/>
      <c r="CX53" s="1311"/>
      <c r="CY53" s="1311"/>
      <c r="CZ53" s="1311"/>
      <c r="DA53" s="1311"/>
      <c r="DB53" s="1311"/>
      <c r="DC53" s="1311"/>
    </row>
    <row r="54" spans="1:109" ht="13.2" x14ac:dyDescent="0.2">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403"/>
      <c r="B55" s="395"/>
      <c r="G55" s="1309"/>
      <c r="H55" s="1309"/>
      <c r="I55" s="1309"/>
      <c r="J55" s="1309"/>
      <c r="K55" s="1316"/>
      <c r="L55" s="1316"/>
      <c r="M55" s="1316"/>
      <c r="N55" s="1316"/>
      <c r="AN55" s="1315" t="s">
        <v>606</v>
      </c>
      <c r="AO55" s="1315"/>
      <c r="AP55" s="1315"/>
      <c r="AQ55" s="1315"/>
      <c r="AR55" s="1315"/>
      <c r="AS55" s="1315"/>
      <c r="AT55" s="1315"/>
      <c r="AU55" s="1315"/>
      <c r="AV55" s="1315"/>
      <c r="AW55" s="1315"/>
      <c r="AX55" s="1315"/>
      <c r="AY55" s="1315"/>
      <c r="AZ55" s="1315"/>
      <c r="BA55" s="1315"/>
      <c r="BB55" s="1314" t="s">
        <v>604</v>
      </c>
      <c r="BC55" s="1314"/>
      <c r="BD55" s="1314"/>
      <c r="BE55" s="1314"/>
      <c r="BF55" s="1314"/>
      <c r="BG55" s="1314"/>
      <c r="BH55" s="1314"/>
      <c r="BI55" s="1314"/>
      <c r="BJ55" s="1314"/>
      <c r="BK55" s="1314"/>
      <c r="BL55" s="1314"/>
      <c r="BM55" s="1314"/>
      <c r="BN55" s="1314"/>
      <c r="BO55" s="1314"/>
      <c r="BP55" s="1311">
        <v>58.5</v>
      </c>
      <c r="BQ55" s="1311"/>
      <c r="BR55" s="1311"/>
      <c r="BS55" s="1311"/>
      <c r="BT55" s="1311"/>
      <c r="BU55" s="1311"/>
      <c r="BV55" s="1311"/>
      <c r="BW55" s="1311"/>
      <c r="BX55" s="1311">
        <v>54.6</v>
      </c>
      <c r="BY55" s="1311"/>
      <c r="BZ55" s="1311"/>
      <c r="CA55" s="1311"/>
      <c r="CB55" s="1311"/>
      <c r="CC55" s="1311"/>
      <c r="CD55" s="1311"/>
      <c r="CE55" s="1311"/>
      <c r="CF55" s="1311">
        <v>53.2</v>
      </c>
      <c r="CG55" s="1311"/>
      <c r="CH55" s="1311"/>
      <c r="CI55" s="1311"/>
      <c r="CJ55" s="1311"/>
      <c r="CK55" s="1311"/>
      <c r="CL55" s="1311"/>
      <c r="CM55" s="1311"/>
      <c r="CN55" s="1311">
        <v>47.9</v>
      </c>
      <c r="CO55" s="1311"/>
      <c r="CP55" s="1311"/>
      <c r="CQ55" s="1311"/>
      <c r="CR55" s="1311"/>
      <c r="CS55" s="1311"/>
      <c r="CT55" s="1311"/>
      <c r="CU55" s="1311"/>
      <c r="CV55" s="1311">
        <v>49</v>
      </c>
      <c r="CW55" s="1311"/>
      <c r="CX55" s="1311"/>
      <c r="CY55" s="1311"/>
      <c r="CZ55" s="1311"/>
      <c r="DA55" s="1311"/>
      <c r="DB55" s="1311"/>
      <c r="DC55" s="1311"/>
    </row>
    <row r="56" spans="1:109" ht="13.2" x14ac:dyDescent="0.2">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ht="13.2" x14ac:dyDescent="0.2">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605</v>
      </c>
      <c r="BC57" s="1314"/>
      <c r="BD57" s="1314"/>
      <c r="BE57" s="1314"/>
      <c r="BF57" s="1314"/>
      <c r="BG57" s="1314"/>
      <c r="BH57" s="1314"/>
      <c r="BI57" s="1314"/>
      <c r="BJ57" s="1314"/>
      <c r="BK57" s="1314"/>
      <c r="BL57" s="1314"/>
      <c r="BM57" s="1314"/>
      <c r="BN57" s="1314"/>
      <c r="BO57" s="1314"/>
      <c r="BP57" s="1311">
        <v>52.9</v>
      </c>
      <c r="BQ57" s="1311"/>
      <c r="BR57" s="1311"/>
      <c r="BS57" s="1311"/>
      <c r="BT57" s="1311"/>
      <c r="BU57" s="1311"/>
      <c r="BV57" s="1311"/>
      <c r="BW57" s="1311"/>
      <c r="BX57" s="1311">
        <v>58.3</v>
      </c>
      <c r="BY57" s="1311"/>
      <c r="BZ57" s="1311"/>
      <c r="CA57" s="1311"/>
      <c r="CB57" s="1311"/>
      <c r="CC57" s="1311"/>
      <c r="CD57" s="1311"/>
      <c r="CE57" s="1311"/>
      <c r="CF57" s="1311">
        <v>59.6</v>
      </c>
      <c r="CG57" s="1311"/>
      <c r="CH57" s="1311"/>
      <c r="CI57" s="1311"/>
      <c r="CJ57" s="1311"/>
      <c r="CK57" s="1311"/>
      <c r="CL57" s="1311"/>
      <c r="CM57" s="1311"/>
      <c r="CN57" s="1311">
        <v>60.7</v>
      </c>
      <c r="CO57" s="1311"/>
      <c r="CP57" s="1311"/>
      <c r="CQ57" s="1311"/>
      <c r="CR57" s="1311"/>
      <c r="CS57" s="1311"/>
      <c r="CT57" s="1311"/>
      <c r="CU57" s="1311"/>
      <c r="CV57" s="1311">
        <v>62</v>
      </c>
      <c r="CW57" s="1311"/>
      <c r="CX57" s="1311"/>
      <c r="CY57" s="1311"/>
      <c r="CZ57" s="1311"/>
      <c r="DA57" s="1311"/>
      <c r="DB57" s="1311"/>
      <c r="DC57" s="1311"/>
      <c r="DD57" s="408"/>
      <c r="DE57" s="407"/>
    </row>
    <row r="58" spans="1:109" s="403" customFormat="1" ht="13.2" x14ac:dyDescent="0.2">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607</v>
      </c>
    </row>
    <row r="64" spans="1:109" ht="13.2" x14ac:dyDescent="0.2">
      <c r="B64" s="395"/>
      <c r="G64" s="402"/>
      <c r="I64" s="415"/>
      <c r="J64" s="415"/>
      <c r="K64" s="415"/>
      <c r="L64" s="415"/>
      <c r="M64" s="415"/>
      <c r="N64" s="416"/>
      <c r="AM64" s="402"/>
      <c r="AN64" s="402" t="s">
        <v>601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17" t="s">
        <v>608</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2" x14ac:dyDescent="0.2">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2" x14ac:dyDescent="0.2">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2" x14ac:dyDescent="0.2">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2" x14ac:dyDescent="0.2">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602</v>
      </c>
    </row>
    <row r="72" spans="2:107" ht="13.2" x14ac:dyDescent="0.2">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553</v>
      </c>
      <c r="BQ72" s="1315"/>
      <c r="BR72" s="1315"/>
      <c r="BS72" s="1315"/>
      <c r="BT72" s="1315"/>
      <c r="BU72" s="1315"/>
      <c r="BV72" s="1315"/>
      <c r="BW72" s="1315"/>
      <c r="BX72" s="1315" t="s">
        <v>554</v>
      </c>
      <c r="BY72" s="1315"/>
      <c r="BZ72" s="1315"/>
      <c r="CA72" s="1315"/>
      <c r="CB72" s="1315"/>
      <c r="CC72" s="1315"/>
      <c r="CD72" s="1315"/>
      <c r="CE72" s="1315"/>
      <c r="CF72" s="1315" t="s">
        <v>555</v>
      </c>
      <c r="CG72" s="1315"/>
      <c r="CH72" s="1315"/>
      <c r="CI72" s="1315"/>
      <c r="CJ72" s="1315"/>
      <c r="CK72" s="1315"/>
      <c r="CL72" s="1315"/>
      <c r="CM72" s="1315"/>
      <c r="CN72" s="1315" t="s">
        <v>556</v>
      </c>
      <c r="CO72" s="1315"/>
      <c r="CP72" s="1315"/>
      <c r="CQ72" s="1315"/>
      <c r="CR72" s="1315"/>
      <c r="CS72" s="1315"/>
      <c r="CT72" s="1315"/>
      <c r="CU72" s="1315"/>
      <c r="CV72" s="1315" t="s">
        <v>557</v>
      </c>
      <c r="CW72" s="1315"/>
      <c r="CX72" s="1315"/>
      <c r="CY72" s="1315"/>
      <c r="CZ72" s="1315"/>
      <c r="DA72" s="1315"/>
      <c r="DB72" s="1315"/>
      <c r="DC72" s="1315"/>
    </row>
    <row r="73" spans="2:107" ht="13.2" x14ac:dyDescent="0.2">
      <c r="B73" s="395"/>
      <c r="G73" s="1326"/>
      <c r="H73" s="1326"/>
      <c r="I73" s="1326"/>
      <c r="J73" s="1326"/>
      <c r="K73" s="1310"/>
      <c r="L73" s="1310"/>
      <c r="M73" s="1310"/>
      <c r="N73" s="1310"/>
      <c r="AM73" s="404"/>
      <c r="AN73" s="1314" t="s">
        <v>603</v>
      </c>
      <c r="AO73" s="1314"/>
      <c r="AP73" s="1314"/>
      <c r="AQ73" s="1314"/>
      <c r="AR73" s="1314"/>
      <c r="AS73" s="1314"/>
      <c r="AT73" s="1314"/>
      <c r="AU73" s="1314"/>
      <c r="AV73" s="1314"/>
      <c r="AW73" s="1314"/>
      <c r="AX73" s="1314"/>
      <c r="AY73" s="1314"/>
      <c r="AZ73" s="1314"/>
      <c r="BA73" s="1314"/>
      <c r="BB73" s="1314" t="s">
        <v>604</v>
      </c>
      <c r="BC73" s="1314"/>
      <c r="BD73" s="1314"/>
      <c r="BE73" s="1314"/>
      <c r="BF73" s="1314"/>
      <c r="BG73" s="1314"/>
      <c r="BH73" s="1314"/>
      <c r="BI73" s="1314"/>
      <c r="BJ73" s="1314"/>
      <c r="BK73" s="1314"/>
      <c r="BL73" s="1314"/>
      <c r="BM73" s="1314"/>
      <c r="BN73" s="1314"/>
      <c r="BO73" s="1314"/>
      <c r="BP73" s="1311">
        <v>49</v>
      </c>
      <c r="BQ73" s="1311"/>
      <c r="BR73" s="1311"/>
      <c r="BS73" s="1311"/>
      <c r="BT73" s="1311"/>
      <c r="BU73" s="1311"/>
      <c r="BV73" s="1311"/>
      <c r="BW73" s="1311"/>
      <c r="BX73" s="1311">
        <v>62.3</v>
      </c>
      <c r="BY73" s="1311"/>
      <c r="BZ73" s="1311"/>
      <c r="CA73" s="1311"/>
      <c r="CB73" s="1311"/>
      <c r="CC73" s="1311"/>
      <c r="CD73" s="1311"/>
      <c r="CE73" s="1311"/>
      <c r="CF73" s="1311">
        <v>62.2</v>
      </c>
      <c r="CG73" s="1311"/>
      <c r="CH73" s="1311"/>
      <c r="CI73" s="1311"/>
      <c r="CJ73" s="1311"/>
      <c r="CK73" s="1311"/>
      <c r="CL73" s="1311"/>
      <c r="CM73" s="1311"/>
      <c r="CN73" s="1311">
        <v>60.8</v>
      </c>
      <c r="CO73" s="1311"/>
      <c r="CP73" s="1311"/>
      <c r="CQ73" s="1311"/>
      <c r="CR73" s="1311"/>
      <c r="CS73" s="1311"/>
      <c r="CT73" s="1311"/>
      <c r="CU73" s="1311"/>
      <c r="CV73" s="1311">
        <v>58.1</v>
      </c>
      <c r="CW73" s="1311"/>
      <c r="CX73" s="1311"/>
      <c r="CY73" s="1311"/>
      <c r="CZ73" s="1311"/>
      <c r="DA73" s="1311"/>
      <c r="DB73" s="1311"/>
      <c r="DC73" s="1311"/>
    </row>
    <row r="74" spans="2:107" ht="13.2" x14ac:dyDescent="0.2">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609</v>
      </c>
      <c r="BC75" s="1314"/>
      <c r="BD75" s="1314"/>
      <c r="BE75" s="1314"/>
      <c r="BF75" s="1314"/>
      <c r="BG75" s="1314"/>
      <c r="BH75" s="1314"/>
      <c r="BI75" s="1314"/>
      <c r="BJ75" s="1314"/>
      <c r="BK75" s="1314"/>
      <c r="BL75" s="1314"/>
      <c r="BM75" s="1314"/>
      <c r="BN75" s="1314"/>
      <c r="BO75" s="1314"/>
      <c r="BP75" s="1311">
        <v>10</v>
      </c>
      <c r="BQ75" s="1311"/>
      <c r="BR75" s="1311"/>
      <c r="BS75" s="1311"/>
      <c r="BT75" s="1311"/>
      <c r="BU75" s="1311"/>
      <c r="BV75" s="1311"/>
      <c r="BW75" s="1311"/>
      <c r="BX75" s="1311">
        <v>8.1</v>
      </c>
      <c r="BY75" s="1311"/>
      <c r="BZ75" s="1311"/>
      <c r="CA75" s="1311"/>
      <c r="CB75" s="1311"/>
      <c r="CC75" s="1311"/>
      <c r="CD75" s="1311"/>
      <c r="CE75" s="1311"/>
      <c r="CF75" s="1311">
        <v>7.4</v>
      </c>
      <c r="CG75" s="1311"/>
      <c r="CH75" s="1311"/>
      <c r="CI75" s="1311"/>
      <c r="CJ75" s="1311"/>
      <c r="CK75" s="1311"/>
      <c r="CL75" s="1311"/>
      <c r="CM75" s="1311"/>
      <c r="CN75" s="1311">
        <v>7.2</v>
      </c>
      <c r="CO75" s="1311"/>
      <c r="CP75" s="1311"/>
      <c r="CQ75" s="1311"/>
      <c r="CR75" s="1311"/>
      <c r="CS75" s="1311"/>
      <c r="CT75" s="1311"/>
      <c r="CU75" s="1311"/>
      <c r="CV75" s="1311">
        <v>7.2</v>
      </c>
      <c r="CW75" s="1311"/>
      <c r="CX75" s="1311"/>
      <c r="CY75" s="1311"/>
      <c r="CZ75" s="1311"/>
      <c r="DA75" s="1311"/>
      <c r="DB75" s="1311"/>
      <c r="DC75" s="1311"/>
    </row>
    <row r="76" spans="2:107" ht="13.2" x14ac:dyDescent="0.2">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395"/>
      <c r="G77" s="1309"/>
      <c r="H77" s="1309"/>
      <c r="I77" s="1309"/>
      <c r="J77" s="1309"/>
      <c r="K77" s="1310"/>
      <c r="L77" s="1310"/>
      <c r="M77" s="1310"/>
      <c r="N77" s="1310"/>
      <c r="AN77" s="1315" t="s">
        <v>606</v>
      </c>
      <c r="AO77" s="1315"/>
      <c r="AP77" s="1315"/>
      <c r="AQ77" s="1315"/>
      <c r="AR77" s="1315"/>
      <c r="AS77" s="1315"/>
      <c r="AT77" s="1315"/>
      <c r="AU77" s="1315"/>
      <c r="AV77" s="1315"/>
      <c r="AW77" s="1315"/>
      <c r="AX77" s="1315"/>
      <c r="AY77" s="1315"/>
      <c r="AZ77" s="1315"/>
      <c r="BA77" s="1315"/>
      <c r="BB77" s="1314" t="s">
        <v>604</v>
      </c>
      <c r="BC77" s="1314"/>
      <c r="BD77" s="1314"/>
      <c r="BE77" s="1314"/>
      <c r="BF77" s="1314"/>
      <c r="BG77" s="1314"/>
      <c r="BH77" s="1314"/>
      <c r="BI77" s="1314"/>
      <c r="BJ77" s="1314"/>
      <c r="BK77" s="1314"/>
      <c r="BL77" s="1314"/>
      <c r="BM77" s="1314"/>
      <c r="BN77" s="1314"/>
      <c r="BO77" s="1314"/>
      <c r="BP77" s="1311">
        <v>58.5</v>
      </c>
      <c r="BQ77" s="1311"/>
      <c r="BR77" s="1311"/>
      <c r="BS77" s="1311"/>
      <c r="BT77" s="1311"/>
      <c r="BU77" s="1311"/>
      <c r="BV77" s="1311"/>
      <c r="BW77" s="1311"/>
      <c r="BX77" s="1311">
        <v>54.6</v>
      </c>
      <c r="BY77" s="1311"/>
      <c r="BZ77" s="1311"/>
      <c r="CA77" s="1311"/>
      <c r="CB77" s="1311"/>
      <c r="CC77" s="1311"/>
      <c r="CD77" s="1311"/>
      <c r="CE77" s="1311"/>
      <c r="CF77" s="1311">
        <v>53.2</v>
      </c>
      <c r="CG77" s="1311"/>
      <c r="CH77" s="1311"/>
      <c r="CI77" s="1311"/>
      <c r="CJ77" s="1311"/>
      <c r="CK77" s="1311"/>
      <c r="CL77" s="1311"/>
      <c r="CM77" s="1311"/>
      <c r="CN77" s="1311">
        <v>47.9</v>
      </c>
      <c r="CO77" s="1311"/>
      <c r="CP77" s="1311"/>
      <c r="CQ77" s="1311"/>
      <c r="CR77" s="1311"/>
      <c r="CS77" s="1311"/>
      <c r="CT77" s="1311"/>
      <c r="CU77" s="1311"/>
      <c r="CV77" s="1311">
        <v>49</v>
      </c>
      <c r="CW77" s="1311"/>
      <c r="CX77" s="1311"/>
      <c r="CY77" s="1311"/>
      <c r="CZ77" s="1311"/>
      <c r="DA77" s="1311"/>
      <c r="DB77" s="1311"/>
      <c r="DC77" s="1311"/>
    </row>
    <row r="78" spans="2:107" ht="13.2" x14ac:dyDescent="0.2">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609</v>
      </c>
      <c r="BC79" s="1314"/>
      <c r="BD79" s="1314"/>
      <c r="BE79" s="1314"/>
      <c r="BF79" s="1314"/>
      <c r="BG79" s="1314"/>
      <c r="BH79" s="1314"/>
      <c r="BI79" s="1314"/>
      <c r="BJ79" s="1314"/>
      <c r="BK79" s="1314"/>
      <c r="BL79" s="1314"/>
      <c r="BM79" s="1314"/>
      <c r="BN79" s="1314"/>
      <c r="BO79" s="1314"/>
      <c r="BP79" s="1311">
        <v>10.7</v>
      </c>
      <c r="BQ79" s="1311"/>
      <c r="BR79" s="1311"/>
      <c r="BS79" s="1311"/>
      <c r="BT79" s="1311"/>
      <c r="BU79" s="1311"/>
      <c r="BV79" s="1311"/>
      <c r="BW79" s="1311"/>
      <c r="BX79" s="1311">
        <v>10</v>
      </c>
      <c r="BY79" s="1311"/>
      <c r="BZ79" s="1311"/>
      <c r="CA79" s="1311"/>
      <c r="CB79" s="1311"/>
      <c r="CC79" s="1311"/>
      <c r="CD79" s="1311"/>
      <c r="CE79" s="1311"/>
      <c r="CF79" s="1311">
        <v>9.8000000000000007</v>
      </c>
      <c r="CG79" s="1311"/>
      <c r="CH79" s="1311"/>
      <c r="CI79" s="1311"/>
      <c r="CJ79" s="1311"/>
      <c r="CK79" s="1311"/>
      <c r="CL79" s="1311"/>
      <c r="CM79" s="1311"/>
      <c r="CN79" s="1311">
        <v>9.6</v>
      </c>
      <c r="CO79" s="1311"/>
      <c r="CP79" s="1311"/>
      <c r="CQ79" s="1311"/>
      <c r="CR79" s="1311"/>
      <c r="CS79" s="1311"/>
      <c r="CT79" s="1311"/>
      <c r="CU79" s="1311"/>
      <c r="CV79" s="1311">
        <v>9.5</v>
      </c>
      <c r="CW79" s="1311"/>
      <c r="CX79" s="1311"/>
      <c r="CY79" s="1311"/>
      <c r="CZ79" s="1311"/>
      <c r="DA79" s="1311"/>
      <c r="DB79" s="1311"/>
      <c r="DC79" s="1311"/>
    </row>
    <row r="80" spans="2:107" ht="13.2" x14ac:dyDescent="0.2">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zcA3ZolpppX1V75wdL+A6xWeGTT80AIFs4pl8NPrSUGOWnaAba0P8uj2dzEkCITPVhz+rKRRkuo9wfK9PCmDkg==" saltValue="aGeujFfWE4A3lg1FO/HZw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70" zoomScaleNormal="70" zoomScaleSheetLayoutView="70" workbookViewId="0">
      <selection activeCell="BK100" sqref="BK100"/>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499</v>
      </c>
    </row>
  </sheetData>
  <sheetProtection algorithmName="SHA-512" hashValue="vrRMBeAew5AXQBLhJaRG6P6cTAs9G2LUZKiJl4VJtSW29lbLrONTuUcmL53NjWj3dP8Re12M3eUI+rbwvoj2Dw==" saltValue="z9ZWx2eByM7ohUaAoMHGi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2" zoomScale="70" zoomScaleNormal="70" zoomScaleSheetLayoutView="55" workbookViewId="0">
      <selection activeCell="AF109" sqref="AF109"/>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499</v>
      </c>
    </row>
  </sheetData>
  <sheetProtection algorithmName="SHA-512" hashValue="6RwzdY/sW28kgBD3rw0qnHhCA2CuqJ3vPov9kDaJuPL9B0g50+8KFNSnKacrXyJ3sLnXhwJZGbKrUI6hpi4Lng==" saltValue="OGiWGu3fAxbM67IOTmtBl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550</v>
      </c>
      <c r="G2" s="157"/>
      <c r="H2" s="158"/>
    </row>
    <row r="3" spans="1:8" x14ac:dyDescent="0.2">
      <c r="A3" s="154" t="s">
        <v>543</v>
      </c>
      <c r="B3" s="159"/>
      <c r="C3" s="160"/>
      <c r="D3" s="161">
        <v>49611</v>
      </c>
      <c r="E3" s="162"/>
      <c r="F3" s="163">
        <v>85459</v>
      </c>
      <c r="G3" s="164"/>
      <c r="H3" s="165"/>
    </row>
    <row r="4" spans="1:8" x14ac:dyDescent="0.2">
      <c r="A4" s="166"/>
      <c r="B4" s="167"/>
      <c r="C4" s="168"/>
      <c r="D4" s="169">
        <v>22628</v>
      </c>
      <c r="E4" s="170"/>
      <c r="F4" s="171">
        <v>44378</v>
      </c>
      <c r="G4" s="172"/>
      <c r="H4" s="173"/>
    </row>
    <row r="5" spans="1:8" x14ac:dyDescent="0.2">
      <c r="A5" s="154" t="s">
        <v>545</v>
      </c>
      <c r="B5" s="159"/>
      <c r="C5" s="160"/>
      <c r="D5" s="161">
        <v>79134</v>
      </c>
      <c r="E5" s="162"/>
      <c r="F5" s="163">
        <v>83280</v>
      </c>
      <c r="G5" s="164"/>
      <c r="H5" s="165"/>
    </row>
    <row r="6" spans="1:8" x14ac:dyDescent="0.2">
      <c r="A6" s="166"/>
      <c r="B6" s="167"/>
      <c r="C6" s="168"/>
      <c r="D6" s="169">
        <v>31243</v>
      </c>
      <c r="E6" s="170"/>
      <c r="F6" s="171">
        <v>43123</v>
      </c>
      <c r="G6" s="172"/>
      <c r="H6" s="173"/>
    </row>
    <row r="7" spans="1:8" x14ac:dyDescent="0.2">
      <c r="A7" s="154" t="s">
        <v>546</v>
      </c>
      <c r="B7" s="159"/>
      <c r="C7" s="160"/>
      <c r="D7" s="161">
        <v>53547</v>
      </c>
      <c r="E7" s="162"/>
      <c r="F7" s="163">
        <v>88968</v>
      </c>
      <c r="G7" s="164"/>
      <c r="H7" s="165"/>
    </row>
    <row r="8" spans="1:8" x14ac:dyDescent="0.2">
      <c r="A8" s="166"/>
      <c r="B8" s="167"/>
      <c r="C8" s="168"/>
      <c r="D8" s="169">
        <v>31547</v>
      </c>
      <c r="E8" s="170"/>
      <c r="F8" s="171">
        <v>45482</v>
      </c>
      <c r="G8" s="172"/>
      <c r="H8" s="173"/>
    </row>
    <row r="9" spans="1:8" x14ac:dyDescent="0.2">
      <c r="A9" s="154" t="s">
        <v>547</v>
      </c>
      <c r="B9" s="159"/>
      <c r="C9" s="160"/>
      <c r="D9" s="161">
        <v>59380</v>
      </c>
      <c r="E9" s="162"/>
      <c r="F9" s="163">
        <v>85173</v>
      </c>
      <c r="G9" s="164"/>
      <c r="H9" s="165"/>
    </row>
    <row r="10" spans="1:8" x14ac:dyDescent="0.2">
      <c r="A10" s="166"/>
      <c r="B10" s="167"/>
      <c r="C10" s="168"/>
      <c r="D10" s="169">
        <v>26451</v>
      </c>
      <c r="E10" s="170"/>
      <c r="F10" s="171">
        <v>43913</v>
      </c>
      <c r="G10" s="172"/>
      <c r="H10" s="173"/>
    </row>
    <row r="11" spans="1:8" x14ac:dyDescent="0.2">
      <c r="A11" s="154" t="s">
        <v>548</v>
      </c>
      <c r="B11" s="159"/>
      <c r="C11" s="160"/>
      <c r="D11" s="161">
        <v>71210</v>
      </c>
      <c r="E11" s="162"/>
      <c r="F11" s="163">
        <v>94081</v>
      </c>
      <c r="G11" s="164"/>
      <c r="H11" s="165"/>
    </row>
    <row r="12" spans="1:8" x14ac:dyDescent="0.2">
      <c r="A12" s="166"/>
      <c r="B12" s="167"/>
      <c r="C12" s="174"/>
      <c r="D12" s="169">
        <v>30635</v>
      </c>
      <c r="E12" s="170"/>
      <c r="F12" s="171">
        <v>48949</v>
      </c>
      <c r="G12" s="172"/>
      <c r="H12" s="173"/>
    </row>
    <row r="13" spans="1:8" x14ac:dyDescent="0.2">
      <c r="A13" s="154"/>
      <c r="B13" s="159"/>
      <c r="C13" s="175"/>
      <c r="D13" s="176">
        <v>62576</v>
      </c>
      <c r="E13" s="177"/>
      <c r="F13" s="178">
        <v>87392</v>
      </c>
      <c r="G13" s="179"/>
      <c r="H13" s="165"/>
    </row>
    <row r="14" spans="1:8" x14ac:dyDescent="0.2">
      <c r="A14" s="166"/>
      <c r="B14" s="167"/>
      <c r="C14" s="168"/>
      <c r="D14" s="169">
        <v>28501</v>
      </c>
      <c r="E14" s="170"/>
      <c r="F14" s="171">
        <v>45169</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4.8</v>
      </c>
      <c r="C19" s="180">
        <f>ROUND(VALUE(SUBSTITUTE(実質収支比率等に係る経年分析!G$48,"▲","-")),2)</f>
        <v>5.24</v>
      </c>
      <c r="D19" s="180">
        <f>ROUND(VALUE(SUBSTITUTE(実質収支比率等に係る経年分析!H$48,"▲","-")),2)</f>
        <v>5.66</v>
      </c>
      <c r="E19" s="180">
        <f>ROUND(VALUE(SUBSTITUTE(実質収支比率等に係る経年分析!I$48,"▲","-")),2)</f>
        <v>6.95</v>
      </c>
      <c r="F19" s="180">
        <f>ROUND(VALUE(SUBSTITUTE(実質収支比率等に係る経年分析!J$48,"▲","-")),2)</f>
        <v>3.19</v>
      </c>
    </row>
    <row r="20" spans="1:11" x14ac:dyDescent="0.2">
      <c r="A20" s="180" t="s">
        <v>55</v>
      </c>
      <c r="B20" s="180">
        <f>ROUND(VALUE(SUBSTITUTE(実質収支比率等に係る経年分析!F$47,"▲","-")),2)</f>
        <v>21.34</v>
      </c>
      <c r="C20" s="180">
        <f>ROUND(VALUE(SUBSTITUTE(実質収支比率等に係る経年分析!G$47,"▲","-")),2)</f>
        <v>22.01</v>
      </c>
      <c r="D20" s="180">
        <f>ROUND(VALUE(SUBSTITUTE(実質収支比率等に係る経年分析!H$47,"▲","-")),2)</f>
        <v>20.57</v>
      </c>
      <c r="E20" s="180">
        <f>ROUND(VALUE(SUBSTITUTE(実質収支比率等に係る経年分析!I$47,"▲","-")),2)</f>
        <v>21.4</v>
      </c>
      <c r="F20" s="180">
        <f>ROUND(VALUE(SUBSTITUTE(実質収支比率等に係る経年分析!J$47,"▲","-")),2)</f>
        <v>21.81</v>
      </c>
    </row>
    <row r="21" spans="1:11" x14ac:dyDescent="0.2">
      <c r="A21" s="180" t="s">
        <v>56</v>
      </c>
      <c r="B21" s="180">
        <f>IF(ISNUMBER(VALUE(SUBSTITUTE(実質収支比率等に係る経年分析!F$49,"▲","-"))),ROUND(VALUE(SUBSTITUTE(実質収支比率等に係る経年分析!F$49,"▲","-")),2),NA())</f>
        <v>0.82</v>
      </c>
      <c r="C21" s="180">
        <f>IF(ISNUMBER(VALUE(SUBSTITUTE(実質収支比率等に係る経年分析!G$49,"▲","-"))),ROUND(VALUE(SUBSTITUTE(実質収支比率等に係る経年分析!G$49,"▲","-")),2),NA())</f>
        <v>-1.4</v>
      </c>
      <c r="D21" s="180">
        <f>IF(ISNUMBER(VALUE(SUBSTITUTE(実質収支比率等に係る経年分析!H$49,"▲","-"))),ROUND(VALUE(SUBSTITUTE(実質収支比率等に係る経年分析!H$49,"▲","-")),2),NA())</f>
        <v>-3.64</v>
      </c>
      <c r="E21" s="180">
        <f>IF(ISNUMBER(VALUE(SUBSTITUTE(実質収支比率等に係る経年分析!I$49,"▲","-"))),ROUND(VALUE(SUBSTITUTE(実質収支比率等に係る経年分析!I$49,"▲","-")),2),NA())</f>
        <v>-0.46</v>
      </c>
      <c r="F21" s="180">
        <f>IF(ISNUMBER(VALUE(SUBSTITUTE(実質収支比率等に係る経年分析!J$49,"▲","-"))),ROUND(VALUE(SUBSTITUTE(実質収支比率等に係る経年分析!J$49,"▲","-")),2),NA())</f>
        <v>-6.27</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国民健康保険特別会計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1.75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1.07</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住宅新築資金等貸付事業特別会計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0.17</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v>
      </c>
    </row>
    <row r="31" spans="1:11" x14ac:dyDescent="0.2">
      <c r="A31" s="181" t="str">
        <f>IF(連結実質赤字比率に係る赤字・黒字の構成分析!C$39="",NA(),連結実質赤字比率に係る赤字・黒字の構成分析!C$39)</f>
        <v>土地取得事業特別会計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0.31</v>
      </c>
    </row>
    <row r="32" spans="1:11" x14ac:dyDescent="0.2">
      <c r="A32" s="181" t="str">
        <f>IF(連結実質赤字比率に係る赤字・黒字の構成分析!C$38="",NA(),連結実質赤字比率に係る赤字・黒字の構成分析!C$38)</f>
        <v>後期高齢者医療保険特別会計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0.36</v>
      </c>
    </row>
    <row r="33" spans="1:16" x14ac:dyDescent="0.2">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1.76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1.43</v>
      </c>
    </row>
    <row r="34" spans="1:16" x14ac:dyDescent="0.2">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1.1599999999999999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1.85</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4.16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4.66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5.15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6.46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2.66</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4.53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4.2699999999999996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4.5199999999999996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4.6100000000000003</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1723</v>
      </c>
      <c r="E42" s="182"/>
      <c r="F42" s="182"/>
      <c r="G42" s="182">
        <f>'実質公債費比率（分子）の構造'!L$52</f>
        <v>1635</v>
      </c>
      <c r="H42" s="182"/>
      <c r="I42" s="182"/>
      <c r="J42" s="182">
        <f>'実質公債費比率（分子）の構造'!M$52</f>
        <v>1509</v>
      </c>
      <c r="K42" s="182"/>
      <c r="L42" s="182"/>
      <c r="M42" s="182">
        <f>'実質公債費比率（分子）の構造'!N$52</f>
        <v>1458</v>
      </c>
      <c r="N42" s="182"/>
      <c r="O42" s="182"/>
      <c r="P42" s="182">
        <f>'実質公債費比率（分子）の構造'!O$52</f>
        <v>1507</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14</v>
      </c>
      <c r="C44" s="182"/>
      <c r="D44" s="182"/>
      <c r="E44" s="182">
        <f>'実質公債費比率（分子）の構造'!L$50</f>
        <v>15</v>
      </c>
      <c r="F44" s="182"/>
      <c r="G44" s="182"/>
      <c r="H44" s="182">
        <f>'実質公債費比率（分子）の構造'!M$50</f>
        <v>15</v>
      </c>
      <c r="I44" s="182"/>
      <c r="J44" s="182"/>
      <c r="K44" s="182">
        <f>'実質公債費比率（分子）の構造'!N$50</f>
        <v>15</v>
      </c>
      <c r="L44" s="182"/>
      <c r="M44" s="182"/>
      <c r="N44" s="182">
        <f>'実質公債費比率（分子）の構造'!O$50</f>
        <v>15</v>
      </c>
      <c r="O44" s="182"/>
      <c r="P44" s="182"/>
    </row>
    <row r="45" spans="1:16" x14ac:dyDescent="0.2">
      <c r="A45" s="182" t="s">
        <v>66</v>
      </c>
      <c r="B45" s="182">
        <f>'実質公債費比率（分子）の構造'!K$49</f>
        <v>50</v>
      </c>
      <c r="C45" s="182"/>
      <c r="D45" s="182"/>
      <c r="E45" s="182">
        <f>'実質公債費比率（分子）の構造'!L$49</f>
        <v>3</v>
      </c>
      <c r="F45" s="182"/>
      <c r="G45" s="182"/>
      <c r="H45" s="182">
        <f>'実質公債費比率（分子）の構造'!M$49</f>
        <v>3</v>
      </c>
      <c r="I45" s="182"/>
      <c r="J45" s="182"/>
      <c r="K45" s="182">
        <f>'実質公債費比率（分子）の構造'!N$49</f>
        <v>5</v>
      </c>
      <c r="L45" s="182"/>
      <c r="M45" s="182"/>
      <c r="N45" s="182">
        <f>'実質公債費比率（分子）の構造'!O$49</f>
        <v>79</v>
      </c>
      <c r="O45" s="182"/>
      <c r="P45" s="182"/>
    </row>
    <row r="46" spans="1:16" x14ac:dyDescent="0.2">
      <c r="A46" s="182" t="s">
        <v>67</v>
      </c>
      <c r="B46" s="182">
        <f>'実質公債費比率（分子）の構造'!K$48</f>
        <v>359</v>
      </c>
      <c r="C46" s="182"/>
      <c r="D46" s="182"/>
      <c r="E46" s="182">
        <f>'実質公債費比率（分子）の構造'!L$48</f>
        <v>344</v>
      </c>
      <c r="F46" s="182"/>
      <c r="G46" s="182"/>
      <c r="H46" s="182">
        <f>'実質公債費比率（分子）の構造'!M$48</f>
        <v>336</v>
      </c>
      <c r="I46" s="182"/>
      <c r="J46" s="182"/>
      <c r="K46" s="182">
        <f>'実質公債費比率（分子）の構造'!N$48</f>
        <v>324</v>
      </c>
      <c r="L46" s="182"/>
      <c r="M46" s="182"/>
      <c r="N46" s="182">
        <f>'実質公債費比率（分子）の構造'!O$48</f>
        <v>287</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2015</v>
      </c>
      <c r="C49" s="182"/>
      <c r="D49" s="182"/>
      <c r="E49" s="182">
        <f>'実質公債費比率（分子）の構造'!L$45</f>
        <v>1997</v>
      </c>
      <c r="F49" s="182"/>
      <c r="G49" s="182"/>
      <c r="H49" s="182">
        <f>'実質公債費比率（分子）の構造'!M$45</f>
        <v>1896</v>
      </c>
      <c r="I49" s="182"/>
      <c r="J49" s="182"/>
      <c r="K49" s="182">
        <f>'実質公債費比率（分子）の構造'!N$45</f>
        <v>1772</v>
      </c>
      <c r="L49" s="182"/>
      <c r="M49" s="182"/>
      <c r="N49" s="182">
        <f>'実質公債費比率（分子）の構造'!O$45</f>
        <v>1866</v>
      </c>
      <c r="O49" s="182"/>
      <c r="P49" s="182"/>
    </row>
    <row r="50" spans="1:16" x14ac:dyDescent="0.2">
      <c r="A50" s="182" t="s">
        <v>71</v>
      </c>
      <c r="B50" s="182" t="e">
        <f>NA()</f>
        <v>#N/A</v>
      </c>
      <c r="C50" s="182">
        <f>IF(ISNUMBER('実質公債費比率（分子）の構造'!K$53),'実質公債費比率（分子）の構造'!K$53,NA())</f>
        <v>715</v>
      </c>
      <c r="D50" s="182" t="e">
        <f>NA()</f>
        <v>#N/A</v>
      </c>
      <c r="E50" s="182" t="e">
        <f>NA()</f>
        <v>#N/A</v>
      </c>
      <c r="F50" s="182">
        <f>IF(ISNUMBER('実質公債費比率（分子）の構造'!L$53),'実質公債費比率（分子）の構造'!L$53,NA())</f>
        <v>724</v>
      </c>
      <c r="G50" s="182" t="e">
        <f>NA()</f>
        <v>#N/A</v>
      </c>
      <c r="H50" s="182" t="e">
        <f>NA()</f>
        <v>#N/A</v>
      </c>
      <c r="I50" s="182">
        <f>IF(ISNUMBER('実質公債費比率（分子）の構造'!M$53),'実質公債費比率（分子）の構造'!M$53,NA())</f>
        <v>741</v>
      </c>
      <c r="J50" s="182" t="e">
        <f>NA()</f>
        <v>#N/A</v>
      </c>
      <c r="K50" s="182" t="e">
        <f>NA()</f>
        <v>#N/A</v>
      </c>
      <c r="L50" s="182">
        <f>IF(ISNUMBER('実質公債費比率（分子）の構造'!N$53),'実質公債費比率（分子）の構造'!N$53,NA())</f>
        <v>658</v>
      </c>
      <c r="M50" s="182" t="e">
        <f>NA()</f>
        <v>#N/A</v>
      </c>
      <c r="N50" s="182" t="e">
        <f>NA()</f>
        <v>#N/A</v>
      </c>
      <c r="O50" s="182">
        <f>IF(ISNUMBER('実質公債費比率（分子）の構造'!O$53),'実質公債費比率（分子）の構造'!O$53,NA())</f>
        <v>740</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15602</v>
      </c>
      <c r="E56" s="181"/>
      <c r="F56" s="181"/>
      <c r="G56" s="181">
        <f>'将来負担比率（分子）の構造'!J$52</f>
        <v>16003</v>
      </c>
      <c r="H56" s="181"/>
      <c r="I56" s="181"/>
      <c r="J56" s="181">
        <f>'将来負担比率（分子）の構造'!K$52</f>
        <v>16035</v>
      </c>
      <c r="K56" s="181"/>
      <c r="L56" s="181"/>
      <c r="M56" s="181">
        <f>'将来負担比率（分子）の構造'!L$52</f>
        <v>16274</v>
      </c>
      <c r="N56" s="181"/>
      <c r="O56" s="181"/>
      <c r="P56" s="181">
        <f>'将来負担比率（分子）の構造'!M$52</f>
        <v>17123</v>
      </c>
    </row>
    <row r="57" spans="1:16" x14ac:dyDescent="0.2">
      <c r="A57" s="181" t="s">
        <v>42</v>
      </c>
      <c r="B57" s="181"/>
      <c r="C57" s="181"/>
      <c r="D57" s="181">
        <f>'将来負担比率（分子）の構造'!I$51</f>
        <v>344</v>
      </c>
      <c r="E57" s="181"/>
      <c r="F57" s="181"/>
      <c r="G57" s="181">
        <f>'将来負担比率（分子）の構造'!J$51</f>
        <v>293</v>
      </c>
      <c r="H57" s="181"/>
      <c r="I57" s="181"/>
      <c r="J57" s="181">
        <f>'将来負担比率（分子）の構造'!K$51</f>
        <v>251</v>
      </c>
      <c r="K57" s="181"/>
      <c r="L57" s="181"/>
      <c r="M57" s="181">
        <f>'将来負担比率（分子）の構造'!L$51</f>
        <v>256</v>
      </c>
      <c r="N57" s="181"/>
      <c r="O57" s="181"/>
      <c r="P57" s="181">
        <f>'将来負担比率（分子）の構造'!M$51</f>
        <v>235</v>
      </c>
    </row>
    <row r="58" spans="1:16" x14ac:dyDescent="0.2">
      <c r="A58" s="181" t="s">
        <v>41</v>
      </c>
      <c r="B58" s="181"/>
      <c r="C58" s="181"/>
      <c r="D58" s="181">
        <f>'将来負担比率（分子）の構造'!I$50</f>
        <v>4900</v>
      </c>
      <c r="E58" s="181"/>
      <c r="F58" s="181"/>
      <c r="G58" s="181">
        <f>'将来負担比率（分子）の構造'!J$50</f>
        <v>5008</v>
      </c>
      <c r="H58" s="181"/>
      <c r="I58" s="181"/>
      <c r="J58" s="181">
        <f>'将来負担比率（分子）の構造'!K$50</f>
        <v>4795</v>
      </c>
      <c r="K58" s="181"/>
      <c r="L58" s="181"/>
      <c r="M58" s="181">
        <f>'将来負担比率（分子）の構造'!L$50</f>
        <v>4944</v>
      </c>
      <c r="N58" s="181"/>
      <c r="O58" s="181"/>
      <c r="P58" s="181">
        <f>'将来負担比率（分子）の構造'!M$50</f>
        <v>4518</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3048</v>
      </c>
      <c r="C62" s="181"/>
      <c r="D62" s="181"/>
      <c r="E62" s="181">
        <f>'将来負担比率（分子）の構造'!J$45</f>
        <v>3030</v>
      </c>
      <c r="F62" s="181"/>
      <c r="G62" s="181"/>
      <c r="H62" s="181">
        <f>'将来負担比率（分子）の構造'!K$45</f>
        <v>2724</v>
      </c>
      <c r="I62" s="181"/>
      <c r="J62" s="181"/>
      <c r="K62" s="181">
        <f>'将来負担比率（分子）の構造'!L$45</f>
        <v>2675</v>
      </c>
      <c r="L62" s="181"/>
      <c r="M62" s="181"/>
      <c r="N62" s="181">
        <f>'将来負担比率（分子）の構造'!M$45</f>
        <v>2664</v>
      </c>
      <c r="O62" s="181"/>
      <c r="P62" s="181"/>
    </row>
    <row r="63" spans="1:16" x14ac:dyDescent="0.2">
      <c r="A63" s="181" t="s">
        <v>34</v>
      </c>
      <c r="B63" s="181">
        <f>'将来負担比率（分子）の構造'!I$44</f>
        <v>876</v>
      </c>
      <c r="C63" s="181"/>
      <c r="D63" s="181"/>
      <c r="E63" s="181">
        <f>'将来負担比率（分子）の構造'!J$44</f>
        <v>2225</v>
      </c>
      <c r="F63" s="181"/>
      <c r="G63" s="181"/>
      <c r="H63" s="181">
        <f>'将来負担比率（分子）の構造'!K$44</f>
        <v>2230</v>
      </c>
      <c r="I63" s="181"/>
      <c r="J63" s="181"/>
      <c r="K63" s="181">
        <f>'将来負担比率（分子）の構造'!L$44</f>
        <v>2228</v>
      </c>
      <c r="L63" s="181"/>
      <c r="M63" s="181"/>
      <c r="N63" s="181">
        <f>'将来負担比率（分子）の構造'!M$44</f>
        <v>2144</v>
      </c>
      <c r="O63" s="181"/>
      <c r="P63" s="181"/>
    </row>
    <row r="64" spans="1:16" x14ac:dyDescent="0.2">
      <c r="A64" s="181" t="s">
        <v>33</v>
      </c>
      <c r="B64" s="181">
        <f>'将来負担比率（分子）の構造'!I$43</f>
        <v>3609</v>
      </c>
      <c r="C64" s="181"/>
      <c r="D64" s="181"/>
      <c r="E64" s="181">
        <f>'将来負担比率（分子）の構造'!J$43</f>
        <v>3495</v>
      </c>
      <c r="F64" s="181"/>
      <c r="G64" s="181"/>
      <c r="H64" s="181">
        <f>'将来負担比率（分子）の構造'!K$43</f>
        <v>3296</v>
      </c>
      <c r="I64" s="181"/>
      <c r="J64" s="181"/>
      <c r="K64" s="181">
        <f>'将来負担比率（分子）の構造'!L$43</f>
        <v>3152</v>
      </c>
      <c r="L64" s="181"/>
      <c r="M64" s="181"/>
      <c r="N64" s="181">
        <f>'将来負担比率（分子）の構造'!M$43</f>
        <v>2939</v>
      </c>
      <c r="O64" s="181"/>
      <c r="P64" s="181"/>
    </row>
    <row r="65" spans="1:16" x14ac:dyDescent="0.2">
      <c r="A65" s="181" t="s">
        <v>32</v>
      </c>
      <c r="B65" s="181">
        <f>'将来負担比率（分子）の構造'!I$42</f>
        <v>107</v>
      </c>
      <c r="C65" s="181"/>
      <c r="D65" s="181"/>
      <c r="E65" s="181">
        <f>'将来負担比率（分子）の構造'!J$42</f>
        <v>96</v>
      </c>
      <c r="F65" s="181"/>
      <c r="G65" s="181"/>
      <c r="H65" s="181">
        <f>'将来負担比率（分子）の構造'!K$42</f>
        <v>82</v>
      </c>
      <c r="I65" s="181"/>
      <c r="J65" s="181"/>
      <c r="K65" s="181">
        <f>'将来負担比率（分子）の構造'!L$42</f>
        <v>68</v>
      </c>
      <c r="L65" s="181"/>
      <c r="M65" s="181"/>
      <c r="N65" s="181">
        <f>'将来負担比率（分子）の構造'!M$42</f>
        <v>53</v>
      </c>
      <c r="O65" s="181"/>
      <c r="P65" s="181"/>
    </row>
    <row r="66" spans="1:16" x14ac:dyDescent="0.2">
      <c r="A66" s="181" t="s">
        <v>31</v>
      </c>
      <c r="B66" s="181">
        <f>'将来負担比率（分子）の構造'!I$41</f>
        <v>18004</v>
      </c>
      <c r="C66" s="181"/>
      <c r="D66" s="181"/>
      <c r="E66" s="181">
        <f>'将来負担比率（分子）の構造'!J$41</f>
        <v>18515</v>
      </c>
      <c r="F66" s="181"/>
      <c r="G66" s="181"/>
      <c r="H66" s="181">
        <f>'将来負担比率（分子）の構造'!K$41</f>
        <v>18825</v>
      </c>
      <c r="I66" s="181"/>
      <c r="J66" s="181"/>
      <c r="K66" s="181">
        <f>'将来負担比率（分子）の構造'!L$41</f>
        <v>19328</v>
      </c>
      <c r="L66" s="181"/>
      <c r="M66" s="181"/>
      <c r="N66" s="181">
        <f>'将来負担比率（分子）の構造'!M$41</f>
        <v>19838</v>
      </c>
      <c r="O66" s="181"/>
      <c r="P66" s="181"/>
    </row>
    <row r="67" spans="1:16" x14ac:dyDescent="0.2">
      <c r="A67" s="181" t="s">
        <v>75</v>
      </c>
      <c r="B67" s="181" t="e">
        <f>NA()</f>
        <v>#N/A</v>
      </c>
      <c r="C67" s="181">
        <f>IF(ISNUMBER('将来負担比率（分子）の構造'!I$53), IF('将来負担比率（分子）の構造'!I$53 &lt; 0, 0, '将来負担比率（分子）の構造'!I$53), NA())</f>
        <v>4799</v>
      </c>
      <c r="D67" s="181" t="e">
        <f>NA()</f>
        <v>#N/A</v>
      </c>
      <c r="E67" s="181" t="e">
        <f>NA()</f>
        <v>#N/A</v>
      </c>
      <c r="F67" s="181">
        <f>IF(ISNUMBER('将来負担比率（分子）の構造'!J$53), IF('将来負担比率（分子）の構造'!J$53 &lt; 0, 0, '将来負担比率（分子）の構造'!J$53), NA())</f>
        <v>6057</v>
      </c>
      <c r="G67" s="181" t="e">
        <f>NA()</f>
        <v>#N/A</v>
      </c>
      <c r="H67" s="181" t="e">
        <f>NA()</f>
        <v>#N/A</v>
      </c>
      <c r="I67" s="181">
        <f>IF(ISNUMBER('将来負担比率（分子）の構造'!K$53), IF('将来負担比率（分子）の構造'!K$53 &lt; 0, 0, '将来負担比率（分子）の構造'!K$53), NA())</f>
        <v>6075</v>
      </c>
      <c r="J67" s="181" t="e">
        <f>NA()</f>
        <v>#N/A</v>
      </c>
      <c r="K67" s="181" t="e">
        <f>NA()</f>
        <v>#N/A</v>
      </c>
      <c r="L67" s="181">
        <f>IF(ISNUMBER('将来負担比率（分子）の構造'!L$53), IF('将来負担比率（分子）の構造'!L$53 &lt; 0, 0, '将来負担比率（分子）の構造'!L$53), NA())</f>
        <v>5977</v>
      </c>
      <c r="M67" s="181" t="e">
        <f>NA()</f>
        <v>#N/A</v>
      </c>
      <c r="N67" s="181" t="e">
        <f>NA()</f>
        <v>#N/A</v>
      </c>
      <c r="O67" s="181">
        <f>IF(ISNUMBER('将来負担比率（分子）の構造'!M$53), IF('将来負担比率（分子）の構造'!M$53 &lt; 0, 0, '将来負担比率（分子）の構造'!M$53), NA())</f>
        <v>5763</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2294</v>
      </c>
      <c r="C72" s="185">
        <f>基金残高に係る経年分析!G55</f>
        <v>2389</v>
      </c>
      <c r="D72" s="185">
        <f>基金残高に係る経年分析!H55</f>
        <v>2465</v>
      </c>
    </row>
    <row r="73" spans="1:16" x14ac:dyDescent="0.2">
      <c r="A73" s="184" t="s">
        <v>78</v>
      </c>
      <c r="B73" s="185">
        <f>基金残高に係る経年分析!F56</f>
        <v>791</v>
      </c>
      <c r="C73" s="185">
        <f>基金残高に係る経年分析!G56</f>
        <v>794</v>
      </c>
      <c r="D73" s="185">
        <f>基金残高に係る経年分析!H56</f>
        <v>796</v>
      </c>
    </row>
    <row r="74" spans="1:16" x14ac:dyDescent="0.2">
      <c r="A74" s="184" t="s">
        <v>79</v>
      </c>
      <c r="B74" s="185">
        <f>基金残高に係る経年分析!F57</f>
        <v>1445</v>
      </c>
      <c r="C74" s="185">
        <f>基金残高に係る経年分析!G57</f>
        <v>1408</v>
      </c>
      <c r="D74" s="185">
        <f>基金残高に係る経年分析!H57</f>
        <v>1546</v>
      </c>
    </row>
  </sheetData>
  <sheetProtection algorithmName="SHA-512" hashValue="NZdH195bR8sPg3eNBceOk0CFXuPOQ8/RIebU1tkMCTFyzqoYSsJp8k6FkXXVfbV2S1opD7yJBZJ+sEkowpXqKg==" saltValue="jB5tUrZOAG8Q7BKYX49I6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225</v>
      </c>
      <c r="C5" s="670"/>
      <c r="D5" s="670"/>
      <c r="E5" s="670"/>
      <c r="F5" s="670"/>
      <c r="G5" s="670"/>
      <c r="H5" s="670"/>
      <c r="I5" s="670"/>
      <c r="J5" s="670"/>
      <c r="K5" s="670"/>
      <c r="L5" s="670"/>
      <c r="M5" s="670"/>
      <c r="N5" s="670"/>
      <c r="O5" s="670"/>
      <c r="P5" s="670"/>
      <c r="Q5" s="671"/>
      <c r="R5" s="672">
        <v>6175268</v>
      </c>
      <c r="S5" s="673"/>
      <c r="T5" s="673"/>
      <c r="U5" s="673"/>
      <c r="V5" s="673"/>
      <c r="W5" s="673"/>
      <c r="X5" s="673"/>
      <c r="Y5" s="674"/>
      <c r="Z5" s="675">
        <v>27.4</v>
      </c>
      <c r="AA5" s="675"/>
      <c r="AB5" s="675"/>
      <c r="AC5" s="675"/>
      <c r="AD5" s="676">
        <v>6175268</v>
      </c>
      <c r="AE5" s="676"/>
      <c r="AF5" s="676"/>
      <c r="AG5" s="676"/>
      <c r="AH5" s="676"/>
      <c r="AI5" s="676"/>
      <c r="AJ5" s="676"/>
      <c r="AK5" s="676"/>
      <c r="AL5" s="677">
        <v>56.7</v>
      </c>
      <c r="AM5" s="678"/>
      <c r="AN5" s="678"/>
      <c r="AO5" s="679"/>
      <c r="AP5" s="669" t="s">
        <v>226</v>
      </c>
      <c r="AQ5" s="670"/>
      <c r="AR5" s="670"/>
      <c r="AS5" s="670"/>
      <c r="AT5" s="670"/>
      <c r="AU5" s="670"/>
      <c r="AV5" s="670"/>
      <c r="AW5" s="670"/>
      <c r="AX5" s="670"/>
      <c r="AY5" s="670"/>
      <c r="AZ5" s="670"/>
      <c r="BA5" s="670"/>
      <c r="BB5" s="670"/>
      <c r="BC5" s="670"/>
      <c r="BD5" s="670"/>
      <c r="BE5" s="670"/>
      <c r="BF5" s="671"/>
      <c r="BG5" s="683">
        <v>6175268</v>
      </c>
      <c r="BH5" s="684"/>
      <c r="BI5" s="684"/>
      <c r="BJ5" s="684"/>
      <c r="BK5" s="684"/>
      <c r="BL5" s="684"/>
      <c r="BM5" s="684"/>
      <c r="BN5" s="685"/>
      <c r="BO5" s="686">
        <v>100</v>
      </c>
      <c r="BP5" s="686"/>
      <c r="BQ5" s="686"/>
      <c r="BR5" s="686"/>
      <c r="BS5" s="687">
        <v>107734</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2">
      <c r="B6" s="680" t="s">
        <v>230</v>
      </c>
      <c r="C6" s="681"/>
      <c r="D6" s="681"/>
      <c r="E6" s="681"/>
      <c r="F6" s="681"/>
      <c r="G6" s="681"/>
      <c r="H6" s="681"/>
      <c r="I6" s="681"/>
      <c r="J6" s="681"/>
      <c r="K6" s="681"/>
      <c r="L6" s="681"/>
      <c r="M6" s="681"/>
      <c r="N6" s="681"/>
      <c r="O6" s="681"/>
      <c r="P6" s="681"/>
      <c r="Q6" s="682"/>
      <c r="R6" s="683">
        <v>217154</v>
      </c>
      <c r="S6" s="684"/>
      <c r="T6" s="684"/>
      <c r="U6" s="684"/>
      <c r="V6" s="684"/>
      <c r="W6" s="684"/>
      <c r="X6" s="684"/>
      <c r="Y6" s="685"/>
      <c r="Z6" s="686">
        <v>1</v>
      </c>
      <c r="AA6" s="686"/>
      <c r="AB6" s="686"/>
      <c r="AC6" s="686"/>
      <c r="AD6" s="687">
        <v>217154</v>
      </c>
      <c r="AE6" s="687"/>
      <c r="AF6" s="687"/>
      <c r="AG6" s="687"/>
      <c r="AH6" s="687"/>
      <c r="AI6" s="687"/>
      <c r="AJ6" s="687"/>
      <c r="AK6" s="687"/>
      <c r="AL6" s="688">
        <v>2</v>
      </c>
      <c r="AM6" s="689"/>
      <c r="AN6" s="689"/>
      <c r="AO6" s="690"/>
      <c r="AP6" s="680" t="s">
        <v>231</v>
      </c>
      <c r="AQ6" s="681"/>
      <c r="AR6" s="681"/>
      <c r="AS6" s="681"/>
      <c r="AT6" s="681"/>
      <c r="AU6" s="681"/>
      <c r="AV6" s="681"/>
      <c r="AW6" s="681"/>
      <c r="AX6" s="681"/>
      <c r="AY6" s="681"/>
      <c r="AZ6" s="681"/>
      <c r="BA6" s="681"/>
      <c r="BB6" s="681"/>
      <c r="BC6" s="681"/>
      <c r="BD6" s="681"/>
      <c r="BE6" s="681"/>
      <c r="BF6" s="682"/>
      <c r="BG6" s="683">
        <v>6175268</v>
      </c>
      <c r="BH6" s="684"/>
      <c r="BI6" s="684"/>
      <c r="BJ6" s="684"/>
      <c r="BK6" s="684"/>
      <c r="BL6" s="684"/>
      <c r="BM6" s="684"/>
      <c r="BN6" s="685"/>
      <c r="BO6" s="686">
        <v>100</v>
      </c>
      <c r="BP6" s="686"/>
      <c r="BQ6" s="686"/>
      <c r="BR6" s="686"/>
      <c r="BS6" s="687">
        <v>107734</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213301</v>
      </c>
      <c r="CS6" s="684"/>
      <c r="CT6" s="684"/>
      <c r="CU6" s="684"/>
      <c r="CV6" s="684"/>
      <c r="CW6" s="684"/>
      <c r="CX6" s="684"/>
      <c r="CY6" s="685"/>
      <c r="CZ6" s="677">
        <v>1</v>
      </c>
      <c r="DA6" s="678"/>
      <c r="DB6" s="678"/>
      <c r="DC6" s="697"/>
      <c r="DD6" s="692" t="s">
        <v>138</v>
      </c>
      <c r="DE6" s="684"/>
      <c r="DF6" s="684"/>
      <c r="DG6" s="684"/>
      <c r="DH6" s="684"/>
      <c r="DI6" s="684"/>
      <c r="DJ6" s="684"/>
      <c r="DK6" s="684"/>
      <c r="DL6" s="684"/>
      <c r="DM6" s="684"/>
      <c r="DN6" s="684"/>
      <c r="DO6" s="684"/>
      <c r="DP6" s="685"/>
      <c r="DQ6" s="692">
        <v>213301</v>
      </c>
      <c r="DR6" s="684"/>
      <c r="DS6" s="684"/>
      <c r="DT6" s="684"/>
      <c r="DU6" s="684"/>
      <c r="DV6" s="684"/>
      <c r="DW6" s="684"/>
      <c r="DX6" s="684"/>
      <c r="DY6" s="684"/>
      <c r="DZ6" s="684"/>
      <c r="EA6" s="684"/>
      <c r="EB6" s="684"/>
      <c r="EC6" s="693"/>
    </row>
    <row r="7" spans="2:143" ht="11.25" customHeight="1" x14ac:dyDescent="0.2">
      <c r="B7" s="680" t="s">
        <v>233</v>
      </c>
      <c r="C7" s="681"/>
      <c r="D7" s="681"/>
      <c r="E7" s="681"/>
      <c r="F7" s="681"/>
      <c r="G7" s="681"/>
      <c r="H7" s="681"/>
      <c r="I7" s="681"/>
      <c r="J7" s="681"/>
      <c r="K7" s="681"/>
      <c r="L7" s="681"/>
      <c r="M7" s="681"/>
      <c r="N7" s="681"/>
      <c r="O7" s="681"/>
      <c r="P7" s="681"/>
      <c r="Q7" s="682"/>
      <c r="R7" s="683">
        <v>9018</v>
      </c>
      <c r="S7" s="684"/>
      <c r="T7" s="684"/>
      <c r="U7" s="684"/>
      <c r="V7" s="684"/>
      <c r="W7" s="684"/>
      <c r="X7" s="684"/>
      <c r="Y7" s="685"/>
      <c r="Z7" s="686">
        <v>0</v>
      </c>
      <c r="AA7" s="686"/>
      <c r="AB7" s="686"/>
      <c r="AC7" s="686"/>
      <c r="AD7" s="687">
        <v>9018</v>
      </c>
      <c r="AE7" s="687"/>
      <c r="AF7" s="687"/>
      <c r="AG7" s="687"/>
      <c r="AH7" s="687"/>
      <c r="AI7" s="687"/>
      <c r="AJ7" s="687"/>
      <c r="AK7" s="687"/>
      <c r="AL7" s="688">
        <v>0.1</v>
      </c>
      <c r="AM7" s="689"/>
      <c r="AN7" s="689"/>
      <c r="AO7" s="690"/>
      <c r="AP7" s="680" t="s">
        <v>234</v>
      </c>
      <c r="AQ7" s="681"/>
      <c r="AR7" s="681"/>
      <c r="AS7" s="681"/>
      <c r="AT7" s="681"/>
      <c r="AU7" s="681"/>
      <c r="AV7" s="681"/>
      <c r="AW7" s="681"/>
      <c r="AX7" s="681"/>
      <c r="AY7" s="681"/>
      <c r="AZ7" s="681"/>
      <c r="BA7" s="681"/>
      <c r="BB7" s="681"/>
      <c r="BC7" s="681"/>
      <c r="BD7" s="681"/>
      <c r="BE7" s="681"/>
      <c r="BF7" s="682"/>
      <c r="BG7" s="683">
        <v>2615543</v>
      </c>
      <c r="BH7" s="684"/>
      <c r="BI7" s="684"/>
      <c r="BJ7" s="684"/>
      <c r="BK7" s="684"/>
      <c r="BL7" s="684"/>
      <c r="BM7" s="684"/>
      <c r="BN7" s="685"/>
      <c r="BO7" s="686">
        <v>42.4</v>
      </c>
      <c r="BP7" s="686"/>
      <c r="BQ7" s="686"/>
      <c r="BR7" s="686"/>
      <c r="BS7" s="687">
        <v>107399</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2346352</v>
      </c>
      <c r="CS7" s="684"/>
      <c r="CT7" s="684"/>
      <c r="CU7" s="684"/>
      <c r="CV7" s="684"/>
      <c r="CW7" s="684"/>
      <c r="CX7" s="684"/>
      <c r="CY7" s="685"/>
      <c r="CZ7" s="686">
        <v>10.7</v>
      </c>
      <c r="DA7" s="686"/>
      <c r="DB7" s="686"/>
      <c r="DC7" s="686"/>
      <c r="DD7" s="692">
        <v>92423</v>
      </c>
      <c r="DE7" s="684"/>
      <c r="DF7" s="684"/>
      <c r="DG7" s="684"/>
      <c r="DH7" s="684"/>
      <c r="DI7" s="684"/>
      <c r="DJ7" s="684"/>
      <c r="DK7" s="684"/>
      <c r="DL7" s="684"/>
      <c r="DM7" s="684"/>
      <c r="DN7" s="684"/>
      <c r="DO7" s="684"/>
      <c r="DP7" s="685"/>
      <c r="DQ7" s="692">
        <v>1657695</v>
      </c>
      <c r="DR7" s="684"/>
      <c r="DS7" s="684"/>
      <c r="DT7" s="684"/>
      <c r="DU7" s="684"/>
      <c r="DV7" s="684"/>
      <c r="DW7" s="684"/>
      <c r="DX7" s="684"/>
      <c r="DY7" s="684"/>
      <c r="DZ7" s="684"/>
      <c r="EA7" s="684"/>
      <c r="EB7" s="684"/>
      <c r="EC7" s="693"/>
    </row>
    <row r="8" spans="2:143" ht="11.25" customHeight="1" x14ac:dyDescent="0.2">
      <c r="B8" s="680" t="s">
        <v>236</v>
      </c>
      <c r="C8" s="681"/>
      <c r="D8" s="681"/>
      <c r="E8" s="681"/>
      <c r="F8" s="681"/>
      <c r="G8" s="681"/>
      <c r="H8" s="681"/>
      <c r="I8" s="681"/>
      <c r="J8" s="681"/>
      <c r="K8" s="681"/>
      <c r="L8" s="681"/>
      <c r="M8" s="681"/>
      <c r="N8" s="681"/>
      <c r="O8" s="681"/>
      <c r="P8" s="681"/>
      <c r="Q8" s="682"/>
      <c r="R8" s="683">
        <v>20296</v>
      </c>
      <c r="S8" s="684"/>
      <c r="T8" s="684"/>
      <c r="U8" s="684"/>
      <c r="V8" s="684"/>
      <c r="W8" s="684"/>
      <c r="X8" s="684"/>
      <c r="Y8" s="685"/>
      <c r="Z8" s="686">
        <v>0.1</v>
      </c>
      <c r="AA8" s="686"/>
      <c r="AB8" s="686"/>
      <c r="AC8" s="686"/>
      <c r="AD8" s="687">
        <v>20296</v>
      </c>
      <c r="AE8" s="687"/>
      <c r="AF8" s="687"/>
      <c r="AG8" s="687"/>
      <c r="AH8" s="687"/>
      <c r="AI8" s="687"/>
      <c r="AJ8" s="687"/>
      <c r="AK8" s="687"/>
      <c r="AL8" s="688">
        <v>0.2</v>
      </c>
      <c r="AM8" s="689"/>
      <c r="AN8" s="689"/>
      <c r="AO8" s="690"/>
      <c r="AP8" s="680" t="s">
        <v>237</v>
      </c>
      <c r="AQ8" s="681"/>
      <c r="AR8" s="681"/>
      <c r="AS8" s="681"/>
      <c r="AT8" s="681"/>
      <c r="AU8" s="681"/>
      <c r="AV8" s="681"/>
      <c r="AW8" s="681"/>
      <c r="AX8" s="681"/>
      <c r="AY8" s="681"/>
      <c r="AZ8" s="681"/>
      <c r="BA8" s="681"/>
      <c r="BB8" s="681"/>
      <c r="BC8" s="681"/>
      <c r="BD8" s="681"/>
      <c r="BE8" s="681"/>
      <c r="BF8" s="682"/>
      <c r="BG8" s="683">
        <v>79826</v>
      </c>
      <c r="BH8" s="684"/>
      <c r="BI8" s="684"/>
      <c r="BJ8" s="684"/>
      <c r="BK8" s="684"/>
      <c r="BL8" s="684"/>
      <c r="BM8" s="684"/>
      <c r="BN8" s="685"/>
      <c r="BO8" s="686">
        <v>1.3</v>
      </c>
      <c r="BP8" s="686"/>
      <c r="BQ8" s="686"/>
      <c r="BR8" s="686"/>
      <c r="BS8" s="692" t="s">
        <v>238</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9355041</v>
      </c>
      <c r="CS8" s="684"/>
      <c r="CT8" s="684"/>
      <c r="CU8" s="684"/>
      <c r="CV8" s="684"/>
      <c r="CW8" s="684"/>
      <c r="CX8" s="684"/>
      <c r="CY8" s="685"/>
      <c r="CZ8" s="686">
        <v>42.8</v>
      </c>
      <c r="DA8" s="686"/>
      <c r="DB8" s="686"/>
      <c r="DC8" s="686"/>
      <c r="DD8" s="692">
        <v>176973</v>
      </c>
      <c r="DE8" s="684"/>
      <c r="DF8" s="684"/>
      <c r="DG8" s="684"/>
      <c r="DH8" s="684"/>
      <c r="DI8" s="684"/>
      <c r="DJ8" s="684"/>
      <c r="DK8" s="684"/>
      <c r="DL8" s="684"/>
      <c r="DM8" s="684"/>
      <c r="DN8" s="684"/>
      <c r="DO8" s="684"/>
      <c r="DP8" s="685"/>
      <c r="DQ8" s="692">
        <v>4450137</v>
      </c>
      <c r="DR8" s="684"/>
      <c r="DS8" s="684"/>
      <c r="DT8" s="684"/>
      <c r="DU8" s="684"/>
      <c r="DV8" s="684"/>
      <c r="DW8" s="684"/>
      <c r="DX8" s="684"/>
      <c r="DY8" s="684"/>
      <c r="DZ8" s="684"/>
      <c r="EA8" s="684"/>
      <c r="EB8" s="684"/>
      <c r="EC8" s="693"/>
    </row>
    <row r="9" spans="2:143" ht="11.25" customHeight="1" x14ac:dyDescent="0.2">
      <c r="B9" s="680" t="s">
        <v>240</v>
      </c>
      <c r="C9" s="681"/>
      <c r="D9" s="681"/>
      <c r="E9" s="681"/>
      <c r="F9" s="681"/>
      <c r="G9" s="681"/>
      <c r="H9" s="681"/>
      <c r="I9" s="681"/>
      <c r="J9" s="681"/>
      <c r="K9" s="681"/>
      <c r="L9" s="681"/>
      <c r="M9" s="681"/>
      <c r="N9" s="681"/>
      <c r="O9" s="681"/>
      <c r="P9" s="681"/>
      <c r="Q9" s="682"/>
      <c r="R9" s="683">
        <v>11185</v>
      </c>
      <c r="S9" s="684"/>
      <c r="T9" s="684"/>
      <c r="U9" s="684"/>
      <c r="V9" s="684"/>
      <c r="W9" s="684"/>
      <c r="X9" s="684"/>
      <c r="Y9" s="685"/>
      <c r="Z9" s="686">
        <v>0</v>
      </c>
      <c r="AA9" s="686"/>
      <c r="AB9" s="686"/>
      <c r="AC9" s="686"/>
      <c r="AD9" s="687">
        <v>11185</v>
      </c>
      <c r="AE9" s="687"/>
      <c r="AF9" s="687"/>
      <c r="AG9" s="687"/>
      <c r="AH9" s="687"/>
      <c r="AI9" s="687"/>
      <c r="AJ9" s="687"/>
      <c r="AK9" s="687"/>
      <c r="AL9" s="688">
        <v>0.1</v>
      </c>
      <c r="AM9" s="689"/>
      <c r="AN9" s="689"/>
      <c r="AO9" s="690"/>
      <c r="AP9" s="680" t="s">
        <v>241</v>
      </c>
      <c r="AQ9" s="681"/>
      <c r="AR9" s="681"/>
      <c r="AS9" s="681"/>
      <c r="AT9" s="681"/>
      <c r="AU9" s="681"/>
      <c r="AV9" s="681"/>
      <c r="AW9" s="681"/>
      <c r="AX9" s="681"/>
      <c r="AY9" s="681"/>
      <c r="AZ9" s="681"/>
      <c r="BA9" s="681"/>
      <c r="BB9" s="681"/>
      <c r="BC9" s="681"/>
      <c r="BD9" s="681"/>
      <c r="BE9" s="681"/>
      <c r="BF9" s="682"/>
      <c r="BG9" s="683">
        <v>1960420</v>
      </c>
      <c r="BH9" s="684"/>
      <c r="BI9" s="684"/>
      <c r="BJ9" s="684"/>
      <c r="BK9" s="684"/>
      <c r="BL9" s="684"/>
      <c r="BM9" s="684"/>
      <c r="BN9" s="685"/>
      <c r="BO9" s="686">
        <v>31.7</v>
      </c>
      <c r="BP9" s="686"/>
      <c r="BQ9" s="686"/>
      <c r="BR9" s="686"/>
      <c r="BS9" s="692" t="s">
        <v>138</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1420228</v>
      </c>
      <c r="CS9" s="684"/>
      <c r="CT9" s="684"/>
      <c r="CU9" s="684"/>
      <c r="CV9" s="684"/>
      <c r="CW9" s="684"/>
      <c r="CX9" s="684"/>
      <c r="CY9" s="685"/>
      <c r="CZ9" s="686">
        <v>6.5</v>
      </c>
      <c r="DA9" s="686"/>
      <c r="DB9" s="686"/>
      <c r="DC9" s="686"/>
      <c r="DD9" s="692">
        <v>24756</v>
      </c>
      <c r="DE9" s="684"/>
      <c r="DF9" s="684"/>
      <c r="DG9" s="684"/>
      <c r="DH9" s="684"/>
      <c r="DI9" s="684"/>
      <c r="DJ9" s="684"/>
      <c r="DK9" s="684"/>
      <c r="DL9" s="684"/>
      <c r="DM9" s="684"/>
      <c r="DN9" s="684"/>
      <c r="DO9" s="684"/>
      <c r="DP9" s="685"/>
      <c r="DQ9" s="692">
        <v>1189934</v>
      </c>
      <c r="DR9" s="684"/>
      <c r="DS9" s="684"/>
      <c r="DT9" s="684"/>
      <c r="DU9" s="684"/>
      <c r="DV9" s="684"/>
      <c r="DW9" s="684"/>
      <c r="DX9" s="684"/>
      <c r="DY9" s="684"/>
      <c r="DZ9" s="684"/>
      <c r="EA9" s="684"/>
      <c r="EB9" s="684"/>
      <c r="EC9" s="693"/>
    </row>
    <row r="10" spans="2:143" ht="11.25" customHeight="1" x14ac:dyDescent="0.2">
      <c r="B10" s="680" t="s">
        <v>243</v>
      </c>
      <c r="C10" s="681"/>
      <c r="D10" s="681"/>
      <c r="E10" s="681"/>
      <c r="F10" s="681"/>
      <c r="G10" s="681"/>
      <c r="H10" s="681"/>
      <c r="I10" s="681"/>
      <c r="J10" s="681"/>
      <c r="K10" s="681"/>
      <c r="L10" s="681"/>
      <c r="M10" s="681"/>
      <c r="N10" s="681"/>
      <c r="O10" s="681"/>
      <c r="P10" s="681"/>
      <c r="Q10" s="682"/>
      <c r="R10" s="683" t="s">
        <v>138</v>
      </c>
      <c r="S10" s="684"/>
      <c r="T10" s="684"/>
      <c r="U10" s="684"/>
      <c r="V10" s="684"/>
      <c r="W10" s="684"/>
      <c r="X10" s="684"/>
      <c r="Y10" s="685"/>
      <c r="Z10" s="686" t="s">
        <v>238</v>
      </c>
      <c r="AA10" s="686"/>
      <c r="AB10" s="686"/>
      <c r="AC10" s="686"/>
      <c r="AD10" s="687" t="s">
        <v>138</v>
      </c>
      <c r="AE10" s="687"/>
      <c r="AF10" s="687"/>
      <c r="AG10" s="687"/>
      <c r="AH10" s="687"/>
      <c r="AI10" s="687"/>
      <c r="AJ10" s="687"/>
      <c r="AK10" s="687"/>
      <c r="AL10" s="688" t="s">
        <v>238</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167029</v>
      </c>
      <c r="BH10" s="684"/>
      <c r="BI10" s="684"/>
      <c r="BJ10" s="684"/>
      <c r="BK10" s="684"/>
      <c r="BL10" s="684"/>
      <c r="BM10" s="684"/>
      <c r="BN10" s="685"/>
      <c r="BO10" s="686">
        <v>2.7</v>
      </c>
      <c r="BP10" s="686"/>
      <c r="BQ10" s="686"/>
      <c r="BR10" s="686"/>
      <c r="BS10" s="692">
        <v>27776</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19512</v>
      </c>
      <c r="CS10" s="684"/>
      <c r="CT10" s="684"/>
      <c r="CU10" s="684"/>
      <c r="CV10" s="684"/>
      <c r="CW10" s="684"/>
      <c r="CX10" s="684"/>
      <c r="CY10" s="685"/>
      <c r="CZ10" s="686">
        <v>0.1</v>
      </c>
      <c r="DA10" s="686"/>
      <c r="DB10" s="686"/>
      <c r="DC10" s="686"/>
      <c r="DD10" s="692" t="s">
        <v>246</v>
      </c>
      <c r="DE10" s="684"/>
      <c r="DF10" s="684"/>
      <c r="DG10" s="684"/>
      <c r="DH10" s="684"/>
      <c r="DI10" s="684"/>
      <c r="DJ10" s="684"/>
      <c r="DK10" s="684"/>
      <c r="DL10" s="684"/>
      <c r="DM10" s="684"/>
      <c r="DN10" s="684"/>
      <c r="DO10" s="684"/>
      <c r="DP10" s="685"/>
      <c r="DQ10" s="692">
        <v>1512</v>
      </c>
      <c r="DR10" s="684"/>
      <c r="DS10" s="684"/>
      <c r="DT10" s="684"/>
      <c r="DU10" s="684"/>
      <c r="DV10" s="684"/>
      <c r="DW10" s="684"/>
      <c r="DX10" s="684"/>
      <c r="DY10" s="684"/>
      <c r="DZ10" s="684"/>
      <c r="EA10" s="684"/>
      <c r="EB10" s="684"/>
      <c r="EC10" s="693"/>
    </row>
    <row r="11" spans="2:143" ht="11.25" customHeight="1" x14ac:dyDescent="0.2">
      <c r="B11" s="680" t="s">
        <v>247</v>
      </c>
      <c r="C11" s="681"/>
      <c r="D11" s="681"/>
      <c r="E11" s="681"/>
      <c r="F11" s="681"/>
      <c r="G11" s="681"/>
      <c r="H11" s="681"/>
      <c r="I11" s="681"/>
      <c r="J11" s="681"/>
      <c r="K11" s="681"/>
      <c r="L11" s="681"/>
      <c r="M11" s="681"/>
      <c r="N11" s="681"/>
      <c r="O11" s="681"/>
      <c r="P11" s="681"/>
      <c r="Q11" s="682"/>
      <c r="R11" s="683">
        <v>906813</v>
      </c>
      <c r="S11" s="684"/>
      <c r="T11" s="684"/>
      <c r="U11" s="684"/>
      <c r="V11" s="684"/>
      <c r="W11" s="684"/>
      <c r="X11" s="684"/>
      <c r="Y11" s="685"/>
      <c r="Z11" s="688">
        <v>4</v>
      </c>
      <c r="AA11" s="689"/>
      <c r="AB11" s="689"/>
      <c r="AC11" s="701"/>
      <c r="AD11" s="692">
        <v>906813</v>
      </c>
      <c r="AE11" s="684"/>
      <c r="AF11" s="684"/>
      <c r="AG11" s="684"/>
      <c r="AH11" s="684"/>
      <c r="AI11" s="684"/>
      <c r="AJ11" s="684"/>
      <c r="AK11" s="685"/>
      <c r="AL11" s="688">
        <v>8.3000000000000007</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408268</v>
      </c>
      <c r="BH11" s="684"/>
      <c r="BI11" s="684"/>
      <c r="BJ11" s="684"/>
      <c r="BK11" s="684"/>
      <c r="BL11" s="684"/>
      <c r="BM11" s="684"/>
      <c r="BN11" s="685"/>
      <c r="BO11" s="686">
        <v>6.6</v>
      </c>
      <c r="BP11" s="686"/>
      <c r="BQ11" s="686"/>
      <c r="BR11" s="686"/>
      <c r="BS11" s="692">
        <v>79623</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903273</v>
      </c>
      <c r="CS11" s="684"/>
      <c r="CT11" s="684"/>
      <c r="CU11" s="684"/>
      <c r="CV11" s="684"/>
      <c r="CW11" s="684"/>
      <c r="CX11" s="684"/>
      <c r="CY11" s="685"/>
      <c r="CZ11" s="686">
        <v>4.0999999999999996</v>
      </c>
      <c r="DA11" s="686"/>
      <c r="DB11" s="686"/>
      <c r="DC11" s="686"/>
      <c r="DD11" s="692">
        <v>348387</v>
      </c>
      <c r="DE11" s="684"/>
      <c r="DF11" s="684"/>
      <c r="DG11" s="684"/>
      <c r="DH11" s="684"/>
      <c r="DI11" s="684"/>
      <c r="DJ11" s="684"/>
      <c r="DK11" s="684"/>
      <c r="DL11" s="684"/>
      <c r="DM11" s="684"/>
      <c r="DN11" s="684"/>
      <c r="DO11" s="684"/>
      <c r="DP11" s="685"/>
      <c r="DQ11" s="692">
        <v>533468</v>
      </c>
      <c r="DR11" s="684"/>
      <c r="DS11" s="684"/>
      <c r="DT11" s="684"/>
      <c r="DU11" s="684"/>
      <c r="DV11" s="684"/>
      <c r="DW11" s="684"/>
      <c r="DX11" s="684"/>
      <c r="DY11" s="684"/>
      <c r="DZ11" s="684"/>
      <c r="EA11" s="684"/>
      <c r="EB11" s="684"/>
      <c r="EC11" s="693"/>
    </row>
    <row r="12" spans="2:143" ht="11.25" customHeight="1" x14ac:dyDescent="0.2">
      <c r="B12" s="680" t="s">
        <v>250</v>
      </c>
      <c r="C12" s="681"/>
      <c r="D12" s="681"/>
      <c r="E12" s="681"/>
      <c r="F12" s="681"/>
      <c r="G12" s="681"/>
      <c r="H12" s="681"/>
      <c r="I12" s="681"/>
      <c r="J12" s="681"/>
      <c r="K12" s="681"/>
      <c r="L12" s="681"/>
      <c r="M12" s="681"/>
      <c r="N12" s="681"/>
      <c r="O12" s="681"/>
      <c r="P12" s="681"/>
      <c r="Q12" s="682"/>
      <c r="R12" s="683">
        <v>11522</v>
      </c>
      <c r="S12" s="684"/>
      <c r="T12" s="684"/>
      <c r="U12" s="684"/>
      <c r="V12" s="684"/>
      <c r="W12" s="684"/>
      <c r="X12" s="684"/>
      <c r="Y12" s="685"/>
      <c r="Z12" s="686">
        <v>0.1</v>
      </c>
      <c r="AA12" s="686"/>
      <c r="AB12" s="686"/>
      <c r="AC12" s="686"/>
      <c r="AD12" s="687">
        <v>11522</v>
      </c>
      <c r="AE12" s="687"/>
      <c r="AF12" s="687"/>
      <c r="AG12" s="687"/>
      <c r="AH12" s="687"/>
      <c r="AI12" s="687"/>
      <c r="AJ12" s="687"/>
      <c r="AK12" s="687"/>
      <c r="AL12" s="688">
        <v>0.1</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2991720</v>
      </c>
      <c r="BH12" s="684"/>
      <c r="BI12" s="684"/>
      <c r="BJ12" s="684"/>
      <c r="BK12" s="684"/>
      <c r="BL12" s="684"/>
      <c r="BM12" s="684"/>
      <c r="BN12" s="685"/>
      <c r="BO12" s="686">
        <v>48.4</v>
      </c>
      <c r="BP12" s="686"/>
      <c r="BQ12" s="686"/>
      <c r="BR12" s="686"/>
      <c r="BS12" s="692" t="s">
        <v>238</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243271</v>
      </c>
      <c r="CS12" s="684"/>
      <c r="CT12" s="684"/>
      <c r="CU12" s="684"/>
      <c r="CV12" s="684"/>
      <c r="CW12" s="684"/>
      <c r="CX12" s="684"/>
      <c r="CY12" s="685"/>
      <c r="CZ12" s="686">
        <v>1.1000000000000001</v>
      </c>
      <c r="DA12" s="686"/>
      <c r="DB12" s="686"/>
      <c r="DC12" s="686"/>
      <c r="DD12" s="692">
        <v>934</v>
      </c>
      <c r="DE12" s="684"/>
      <c r="DF12" s="684"/>
      <c r="DG12" s="684"/>
      <c r="DH12" s="684"/>
      <c r="DI12" s="684"/>
      <c r="DJ12" s="684"/>
      <c r="DK12" s="684"/>
      <c r="DL12" s="684"/>
      <c r="DM12" s="684"/>
      <c r="DN12" s="684"/>
      <c r="DO12" s="684"/>
      <c r="DP12" s="685"/>
      <c r="DQ12" s="692">
        <v>132190</v>
      </c>
      <c r="DR12" s="684"/>
      <c r="DS12" s="684"/>
      <c r="DT12" s="684"/>
      <c r="DU12" s="684"/>
      <c r="DV12" s="684"/>
      <c r="DW12" s="684"/>
      <c r="DX12" s="684"/>
      <c r="DY12" s="684"/>
      <c r="DZ12" s="684"/>
      <c r="EA12" s="684"/>
      <c r="EB12" s="684"/>
      <c r="EC12" s="693"/>
    </row>
    <row r="13" spans="2:143" ht="11.25" customHeight="1" x14ac:dyDescent="0.2">
      <c r="B13" s="680" t="s">
        <v>253</v>
      </c>
      <c r="C13" s="681"/>
      <c r="D13" s="681"/>
      <c r="E13" s="681"/>
      <c r="F13" s="681"/>
      <c r="G13" s="681"/>
      <c r="H13" s="681"/>
      <c r="I13" s="681"/>
      <c r="J13" s="681"/>
      <c r="K13" s="681"/>
      <c r="L13" s="681"/>
      <c r="M13" s="681"/>
      <c r="N13" s="681"/>
      <c r="O13" s="681"/>
      <c r="P13" s="681"/>
      <c r="Q13" s="682"/>
      <c r="R13" s="683" t="s">
        <v>138</v>
      </c>
      <c r="S13" s="684"/>
      <c r="T13" s="684"/>
      <c r="U13" s="684"/>
      <c r="V13" s="684"/>
      <c r="W13" s="684"/>
      <c r="X13" s="684"/>
      <c r="Y13" s="685"/>
      <c r="Z13" s="686" t="s">
        <v>138</v>
      </c>
      <c r="AA13" s="686"/>
      <c r="AB13" s="686"/>
      <c r="AC13" s="686"/>
      <c r="AD13" s="687" t="s">
        <v>138</v>
      </c>
      <c r="AE13" s="687"/>
      <c r="AF13" s="687"/>
      <c r="AG13" s="687"/>
      <c r="AH13" s="687"/>
      <c r="AI13" s="687"/>
      <c r="AJ13" s="687"/>
      <c r="AK13" s="687"/>
      <c r="AL13" s="688" t="s">
        <v>138</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2871623</v>
      </c>
      <c r="BH13" s="684"/>
      <c r="BI13" s="684"/>
      <c r="BJ13" s="684"/>
      <c r="BK13" s="684"/>
      <c r="BL13" s="684"/>
      <c r="BM13" s="684"/>
      <c r="BN13" s="685"/>
      <c r="BO13" s="686">
        <v>46.5</v>
      </c>
      <c r="BP13" s="686"/>
      <c r="BQ13" s="686"/>
      <c r="BR13" s="686"/>
      <c r="BS13" s="692" t="s">
        <v>238</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2743517</v>
      </c>
      <c r="CS13" s="684"/>
      <c r="CT13" s="684"/>
      <c r="CU13" s="684"/>
      <c r="CV13" s="684"/>
      <c r="CW13" s="684"/>
      <c r="CX13" s="684"/>
      <c r="CY13" s="685"/>
      <c r="CZ13" s="686">
        <v>12.5</v>
      </c>
      <c r="DA13" s="686"/>
      <c r="DB13" s="686"/>
      <c r="DC13" s="686"/>
      <c r="DD13" s="692">
        <v>1976060</v>
      </c>
      <c r="DE13" s="684"/>
      <c r="DF13" s="684"/>
      <c r="DG13" s="684"/>
      <c r="DH13" s="684"/>
      <c r="DI13" s="684"/>
      <c r="DJ13" s="684"/>
      <c r="DK13" s="684"/>
      <c r="DL13" s="684"/>
      <c r="DM13" s="684"/>
      <c r="DN13" s="684"/>
      <c r="DO13" s="684"/>
      <c r="DP13" s="685"/>
      <c r="DQ13" s="692">
        <v>751780</v>
      </c>
      <c r="DR13" s="684"/>
      <c r="DS13" s="684"/>
      <c r="DT13" s="684"/>
      <c r="DU13" s="684"/>
      <c r="DV13" s="684"/>
      <c r="DW13" s="684"/>
      <c r="DX13" s="684"/>
      <c r="DY13" s="684"/>
      <c r="DZ13" s="684"/>
      <c r="EA13" s="684"/>
      <c r="EB13" s="684"/>
      <c r="EC13" s="693"/>
    </row>
    <row r="14" spans="2:143" ht="11.25" customHeight="1" x14ac:dyDescent="0.2">
      <c r="B14" s="680" t="s">
        <v>256</v>
      </c>
      <c r="C14" s="681"/>
      <c r="D14" s="681"/>
      <c r="E14" s="681"/>
      <c r="F14" s="681"/>
      <c r="G14" s="681"/>
      <c r="H14" s="681"/>
      <c r="I14" s="681"/>
      <c r="J14" s="681"/>
      <c r="K14" s="681"/>
      <c r="L14" s="681"/>
      <c r="M14" s="681"/>
      <c r="N14" s="681"/>
      <c r="O14" s="681"/>
      <c r="P14" s="681"/>
      <c r="Q14" s="682"/>
      <c r="R14" s="683">
        <v>17458</v>
      </c>
      <c r="S14" s="684"/>
      <c r="T14" s="684"/>
      <c r="U14" s="684"/>
      <c r="V14" s="684"/>
      <c r="W14" s="684"/>
      <c r="X14" s="684"/>
      <c r="Y14" s="685"/>
      <c r="Z14" s="686">
        <v>0.1</v>
      </c>
      <c r="AA14" s="686"/>
      <c r="AB14" s="686"/>
      <c r="AC14" s="686"/>
      <c r="AD14" s="687">
        <v>17458</v>
      </c>
      <c r="AE14" s="687"/>
      <c r="AF14" s="687"/>
      <c r="AG14" s="687"/>
      <c r="AH14" s="687"/>
      <c r="AI14" s="687"/>
      <c r="AJ14" s="687"/>
      <c r="AK14" s="687"/>
      <c r="AL14" s="688">
        <v>0.2</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189514</v>
      </c>
      <c r="BH14" s="684"/>
      <c r="BI14" s="684"/>
      <c r="BJ14" s="684"/>
      <c r="BK14" s="684"/>
      <c r="BL14" s="684"/>
      <c r="BM14" s="684"/>
      <c r="BN14" s="685"/>
      <c r="BO14" s="686">
        <v>3.1</v>
      </c>
      <c r="BP14" s="686"/>
      <c r="BQ14" s="686"/>
      <c r="BR14" s="686"/>
      <c r="BS14" s="692" t="s">
        <v>238</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1062526</v>
      </c>
      <c r="CS14" s="684"/>
      <c r="CT14" s="684"/>
      <c r="CU14" s="684"/>
      <c r="CV14" s="684"/>
      <c r="CW14" s="684"/>
      <c r="CX14" s="684"/>
      <c r="CY14" s="685"/>
      <c r="CZ14" s="686">
        <v>4.9000000000000004</v>
      </c>
      <c r="DA14" s="686"/>
      <c r="DB14" s="686"/>
      <c r="DC14" s="686"/>
      <c r="DD14" s="692">
        <v>385741</v>
      </c>
      <c r="DE14" s="684"/>
      <c r="DF14" s="684"/>
      <c r="DG14" s="684"/>
      <c r="DH14" s="684"/>
      <c r="DI14" s="684"/>
      <c r="DJ14" s="684"/>
      <c r="DK14" s="684"/>
      <c r="DL14" s="684"/>
      <c r="DM14" s="684"/>
      <c r="DN14" s="684"/>
      <c r="DO14" s="684"/>
      <c r="DP14" s="685"/>
      <c r="DQ14" s="692">
        <v>653267</v>
      </c>
      <c r="DR14" s="684"/>
      <c r="DS14" s="684"/>
      <c r="DT14" s="684"/>
      <c r="DU14" s="684"/>
      <c r="DV14" s="684"/>
      <c r="DW14" s="684"/>
      <c r="DX14" s="684"/>
      <c r="DY14" s="684"/>
      <c r="DZ14" s="684"/>
      <c r="EA14" s="684"/>
      <c r="EB14" s="684"/>
      <c r="EC14" s="693"/>
    </row>
    <row r="15" spans="2:143" ht="11.25" customHeight="1" x14ac:dyDescent="0.2">
      <c r="B15" s="680" t="s">
        <v>259</v>
      </c>
      <c r="C15" s="681"/>
      <c r="D15" s="681"/>
      <c r="E15" s="681"/>
      <c r="F15" s="681"/>
      <c r="G15" s="681"/>
      <c r="H15" s="681"/>
      <c r="I15" s="681"/>
      <c r="J15" s="681"/>
      <c r="K15" s="681"/>
      <c r="L15" s="681"/>
      <c r="M15" s="681"/>
      <c r="N15" s="681"/>
      <c r="O15" s="681"/>
      <c r="P15" s="681"/>
      <c r="Q15" s="682"/>
      <c r="R15" s="683" t="s">
        <v>138</v>
      </c>
      <c r="S15" s="684"/>
      <c r="T15" s="684"/>
      <c r="U15" s="684"/>
      <c r="V15" s="684"/>
      <c r="W15" s="684"/>
      <c r="X15" s="684"/>
      <c r="Y15" s="685"/>
      <c r="Z15" s="686" t="s">
        <v>138</v>
      </c>
      <c r="AA15" s="686"/>
      <c r="AB15" s="686"/>
      <c r="AC15" s="686"/>
      <c r="AD15" s="687" t="s">
        <v>246</v>
      </c>
      <c r="AE15" s="687"/>
      <c r="AF15" s="687"/>
      <c r="AG15" s="687"/>
      <c r="AH15" s="687"/>
      <c r="AI15" s="687"/>
      <c r="AJ15" s="687"/>
      <c r="AK15" s="687"/>
      <c r="AL15" s="688" t="s">
        <v>138</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376372</v>
      </c>
      <c r="BH15" s="684"/>
      <c r="BI15" s="684"/>
      <c r="BJ15" s="684"/>
      <c r="BK15" s="684"/>
      <c r="BL15" s="684"/>
      <c r="BM15" s="684"/>
      <c r="BN15" s="685"/>
      <c r="BO15" s="686">
        <v>6.1</v>
      </c>
      <c r="BP15" s="686"/>
      <c r="BQ15" s="686"/>
      <c r="BR15" s="686"/>
      <c r="BS15" s="692" t="s">
        <v>238</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1696179</v>
      </c>
      <c r="CS15" s="684"/>
      <c r="CT15" s="684"/>
      <c r="CU15" s="684"/>
      <c r="CV15" s="684"/>
      <c r="CW15" s="684"/>
      <c r="CX15" s="684"/>
      <c r="CY15" s="685"/>
      <c r="CZ15" s="686">
        <v>7.8</v>
      </c>
      <c r="DA15" s="686"/>
      <c r="DB15" s="686"/>
      <c r="DC15" s="686"/>
      <c r="DD15" s="692">
        <v>359191</v>
      </c>
      <c r="DE15" s="684"/>
      <c r="DF15" s="684"/>
      <c r="DG15" s="684"/>
      <c r="DH15" s="684"/>
      <c r="DI15" s="684"/>
      <c r="DJ15" s="684"/>
      <c r="DK15" s="684"/>
      <c r="DL15" s="684"/>
      <c r="DM15" s="684"/>
      <c r="DN15" s="684"/>
      <c r="DO15" s="684"/>
      <c r="DP15" s="685"/>
      <c r="DQ15" s="692">
        <v>1236574</v>
      </c>
      <c r="DR15" s="684"/>
      <c r="DS15" s="684"/>
      <c r="DT15" s="684"/>
      <c r="DU15" s="684"/>
      <c r="DV15" s="684"/>
      <c r="DW15" s="684"/>
      <c r="DX15" s="684"/>
      <c r="DY15" s="684"/>
      <c r="DZ15" s="684"/>
      <c r="EA15" s="684"/>
      <c r="EB15" s="684"/>
      <c r="EC15" s="693"/>
    </row>
    <row r="16" spans="2:143" ht="11.25" customHeight="1" x14ac:dyDescent="0.2">
      <c r="B16" s="680" t="s">
        <v>262</v>
      </c>
      <c r="C16" s="681"/>
      <c r="D16" s="681"/>
      <c r="E16" s="681"/>
      <c r="F16" s="681"/>
      <c r="G16" s="681"/>
      <c r="H16" s="681"/>
      <c r="I16" s="681"/>
      <c r="J16" s="681"/>
      <c r="K16" s="681"/>
      <c r="L16" s="681"/>
      <c r="M16" s="681"/>
      <c r="N16" s="681"/>
      <c r="O16" s="681"/>
      <c r="P16" s="681"/>
      <c r="Q16" s="682"/>
      <c r="R16" s="683">
        <v>4266</v>
      </c>
      <c r="S16" s="684"/>
      <c r="T16" s="684"/>
      <c r="U16" s="684"/>
      <c r="V16" s="684"/>
      <c r="W16" s="684"/>
      <c r="X16" s="684"/>
      <c r="Y16" s="685"/>
      <c r="Z16" s="686">
        <v>0</v>
      </c>
      <c r="AA16" s="686"/>
      <c r="AB16" s="686"/>
      <c r="AC16" s="686"/>
      <c r="AD16" s="687">
        <v>4266</v>
      </c>
      <c r="AE16" s="687"/>
      <c r="AF16" s="687"/>
      <c r="AG16" s="687"/>
      <c r="AH16" s="687"/>
      <c r="AI16" s="687"/>
      <c r="AJ16" s="687"/>
      <c r="AK16" s="687"/>
      <c r="AL16" s="688">
        <v>0</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v>2119</v>
      </c>
      <c r="BH16" s="684"/>
      <c r="BI16" s="684"/>
      <c r="BJ16" s="684"/>
      <c r="BK16" s="684"/>
      <c r="BL16" s="684"/>
      <c r="BM16" s="684"/>
      <c r="BN16" s="685"/>
      <c r="BO16" s="686">
        <v>0</v>
      </c>
      <c r="BP16" s="686"/>
      <c r="BQ16" s="686"/>
      <c r="BR16" s="686"/>
      <c r="BS16" s="692">
        <v>335</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v>9329</v>
      </c>
      <c r="CS16" s="684"/>
      <c r="CT16" s="684"/>
      <c r="CU16" s="684"/>
      <c r="CV16" s="684"/>
      <c r="CW16" s="684"/>
      <c r="CX16" s="684"/>
      <c r="CY16" s="685"/>
      <c r="CZ16" s="686">
        <v>0</v>
      </c>
      <c r="DA16" s="686"/>
      <c r="DB16" s="686"/>
      <c r="DC16" s="686"/>
      <c r="DD16" s="692" t="s">
        <v>138</v>
      </c>
      <c r="DE16" s="684"/>
      <c r="DF16" s="684"/>
      <c r="DG16" s="684"/>
      <c r="DH16" s="684"/>
      <c r="DI16" s="684"/>
      <c r="DJ16" s="684"/>
      <c r="DK16" s="684"/>
      <c r="DL16" s="684"/>
      <c r="DM16" s="684"/>
      <c r="DN16" s="684"/>
      <c r="DO16" s="684"/>
      <c r="DP16" s="685"/>
      <c r="DQ16" s="692">
        <v>1728</v>
      </c>
      <c r="DR16" s="684"/>
      <c r="DS16" s="684"/>
      <c r="DT16" s="684"/>
      <c r="DU16" s="684"/>
      <c r="DV16" s="684"/>
      <c r="DW16" s="684"/>
      <c r="DX16" s="684"/>
      <c r="DY16" s="684"/>
      <c r="DZ16" s="684"/>
      <c r="EA16" s="684"/>
      <c r="EB16" s="684"/>
      <c r="EC16" s="693"/>
    </row>
    <row r="17" spans="2:133" ht="11.25" customHeight="1" x14ac:dyDescent="0.2">
      <c r="B17" s="680" t="s">
        <v>265</v>
      </c>
      <c r="C17" s="681"/>
      <c r="D17" s="681"/>
      <c r="E17" s="681"/>
      <c r="F17" s="681"/>
      <c r="G17" s="681"/>
      <c r="H17" s="681"/>
      <c r="I17" s="681"/>
      <c r="J17" s="681"/>
      <c r="K17" s="681"/>
      <c r="L17" s="681"/>
      <c r="M17" s="681"/>
      <c r="N17" s="681"/>
      <c r="O17" s="681"/>
      <c r="P17" s="681"/>
      <c r="Q17" s="682"/>
      <c r="R17" s="683">
        <v>113724</v>
      </c>
      <c r="S17" s="684"/>
      <c r="T17" s="684"/>
      <c r="U17" s="684"/>
      <c r="V17" s="684"/>
      <c r="W17" s="684"/>
      <c r="X17" s="684"/>
      <c r="Y17" s="685"/>
      <c r="Z17" s="686">
        <v>0.5</v>
      </c>
      <c r="AA17" s="686"/>
      <c r="AB17" s="686"/>
      <c r="AC17" s="686"/>
      <c r="AD17" s="687">
        <v>113724</v>
      </c>
      <c r="AE17" s="687"/>
      <c r="AF17" s="687"/>
      <c r="AG17" s="687"/>
      <c r="AH17" s="687"/>
      <c r="AI17" s="687"/>
      <c r="AJ17" s="687"/>
      <c r="AK17" s="687"/>
      <c r="AL17" s="688">
        <v>1</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138</v>
      </c>
      <c r="BH17" s="684"/>
      <c r="BI17" s="684"/>
      <c r="BJ17" s="684"/>
      <c r="BK17" s="684"/>
      <c r="BL17" s="684"/>
      <c r="BM17" s="684"/>
      <c r="BN17" s="685"/>
      <c r="BO17" s="686" t="s">
        <v>238</v>
      </c>
      <c r="BP17" s="686"/>
      <c r="BQ17" s="686"/>
      <c r="BR17" s="686"/>
      <c r="BS17" s="692" t="s">
        <v>246</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1865516</v>
      </c>
      <c r="CS17" s="684"/>
      <c r="CT17" s="684"/>
      <c r="CU17" s="684"/>
      <c r="CV17" s="684"/>
      <c r="CW17" s="684"/>
      <c r="CX17" s="684"/>
      <c r="CY17" s="685"/>
      <c r="CZ17" s="686">
        <v>8.5</v>
      </c>
      <c r="DA17" s="686"/>
      <c r="DB17" s="686"/>
      <c r="DC17" s="686"/>
      <c r="DD17" s="692" t="s">
        <v>238</v>
      </c>
      <c r="DE17" s="684"/>
      <c r="DF17" s="684"/>
      <c r="DG17" s="684"/>
      <c r="DH17" s="684"/>
      <c r="DI17" s="684"/>
      <c r="DJ17" s="684"/>
      <c r="DK17" s="684"/>
      <c r="DL17" s="684"/>
      <c r="DM17" s="684"/>
      <c r="DN17" s="684"/>
      <c r="DO17" s="684"/>
      <c r="DP17" s="685"/>
      <c r="DQ17" s="692">
        <v>1753118</v>
      </c>
      <c r="DR17" s="684"/>
      <c r="DS17" s="684"/>
      <c r="DT17" s="684"/>
      <c r="DU17" s="684"/>
      <c r="DV17" s="684"/>
      <c r="DW17" s="684"/>
      <c r="DX17" s="684"/>
      <c r="DY17" s="684"/>
      <c r="DZ17" s="684"/>
      <c r="EA17" s="684"/>
      <c r="EB17" s="684"/>
      <c r="EC17" s="693"/>
    </row>
    <row r="18" spans="2:133" ht="11.25" customHeight="1" x14ac:dyDescent="0.2">
      <c r="B18" s="680" t="s">
        <v>268</v>
      </c>
      <c r="C18" s="681"/>
      <c r="D18" s="681"/>
      <c r="E18" s="681"/>
      <c r="F18" s="681"/>
      <c r="G18" s="681"/>
      <c r="H18" s="681"/>
      <c r="I18" s="681"/>
      <c r="J18" s="681"/>
      <c r="K18" s="681"/>
      <c r="L18" s="681"/>
      <c r="M18" s="681"/>
      <c r="N18" s="681"/>
      <c r="O18" s="681"/>
      <c r="P18" s="681"/>
      <c r="Q18" s="682"/>
      <c r="R18" s="683">
        <v>32496</v>
      </c>
      <c r="S18" s="684"/>
      <c r="T18" s="684"/>
      <c r="U18" s="684"/>
      <c r="V18" s="684"/>
      <c r="W18" s="684"/>
      <c r="X18" s="684"/>
      <c r="Y18" s="685"/>
      <c r="Z18" s="686">
        <v>0.1</v>
      </c>
      <c r="AA18" s="686"/>
      <c r="AB18" s="686"/>
      <c r="AC18" s="686"/>
      <c r="AD18" s="687">
        <v>32496</v>
      </c>
      <c r="AE18" s="687"/>
      <c r="AF18" s="687"/>
      <c r="AG18" s="687"/>
      <c r="AH18" s="687"/>
      <c r="AI18" s="687"/>
      <c r="AJ18" s="687"/>
      <c r="AK18" s="687"/>
      <c r="AL18" s="688">
        <v>0.3</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138</v>
      </c>
      <c r="BH18" s="684"/>
      <c r="BI18" s="684"/>
      <c r="BJ18" s="684"/>
      <c r="BK18" s="684"/>
      <c r="BL18" s="684"/>
      <c r="BM18" s="684"/>
      <c r="BN18" s="685"/>
      <c r="BO18" s="686" t="s">
        <v>238</v>
      </c>
      <c r="BP18" s="686"/>
      <c r="BQ18" s="686"/>
      <c r="BR18" s="686"/>
      <c r="BS18" s="692" t="s">
        <v>138</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238</v>
      </c>
      <c r="CS18" s="684"/>
      <c r="CT18" s="684"/>
      <c r="CU18" s="684"/>
      <c r="CV18" s="684"/>
      <c r="CW18" s="684"/>
      <c r="CX18" s="684"/>
      <c r="CY18" s="685"/>
      <c r="CZ18" s="686" t="s">
        <v>138</v>
      </c>
      <c r="DA18" s="686"/>
      <c r="DB18" s="686"/>
      <c r="DC18" s="686"/>
      <c r="DD18" s="692" t="s">
        <v>246</v>
      </c>
      <c r="DE18" s="684"/>
      <c r="DF18" s="684"/>
      <c r="DG18" s="684"/>
      <c r="DH18" s="684"/>
      <c r="DI18" s="684"/>
      <c r="DJ18" s="684"/>
      <c r="DK18" s="684"/>
      <c r="DL18" s="684"/>
      <c r="DM18" s="684"/>
      <c r="DN18" s="684"/>
      <c r="DO18" s="684"/>
      <c r="DP18" s="685"/>
      <c r="DQ18" s="692" t="s">
        <v>246</v>
      </c>
      <c r="DR18" s="684"/>
      <c r="DS18" s="684"/>
      <c r="DT18" s="684"/>
      <c r="DU18" s="684"/>
      <c r="DV18" s="684"/>
      <c r="DW18" s="684"/>
      <c r="DX18" s="684"/>
      <c r="DY18" s="684"/>
      <c r="DZ18" s="684"/>
      <c r="EA18" s="684"/>
      <c r="EB18" s="684"/>
      <c r="EC18" s="693"/>
    </row>
    <row r="19" spans="2:133" ht="11.25" customHeight="1" x14ac:dyDescent="0.2">
      <c r="B19" s="680" t="s">
        <v>271</v>
      </c>
      <c r="C19" s="681"/>
      <c r="D19" s="681"/>
      <c r="E19" s="681"/>
      <c r="F19" s="681"/>
      <c r="G19" s="681"/>
      <c r="H19" s="681"/>
      <c r="I19" s="681"/>
      <c r="J19" s="681"/>
      <c r="K19" s="681"/>
      <c r="L19" s="681"/>
      <c r="M19" s="681"/>
      <c r="N19" s="681"/>
      <c r="O19" s="681"/>
      <c r="P19" s="681"/>
      <c r="Q19" s="682"/>
      <c r="R19" s="683">
        <v>2141</v>
      </c>
      <c r="S19" s="684"/>
      <c r="T19" s="684"/>
      <c r="U19" s="684"/>
      <c r="V19" s="684"/>
      <c r="W19" s="684"/>
      <c r="X19" s="684"/>
      <c r="Y19" s="685"/>
      <c r="Z19" s="686">
        <v>0</v>
      </c>
      <c r="AA19" s="686"/>
      <c r="AB19" s="686"/>
      <c r="AC19" s="686"/>
      <c r="AD19" s="687">
        <v>2141</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t="s">
        <v>138</v>
      </c>
      <c r="BH19" s="684"/>
      <c r="BI19" s="684"/>
      <c r="BJ19" s="684"/>
      <c r="BK19" s="684"/>
      <c r="BL19" s="684"/>
      <c r="BM19" s="684"/>
      <c r="BN19" s="685"/>
      <c r="BO19" s="686" t="s">
        <v>138</v>
      </c>
      <c r="BP19" s="686"/>
      <c r="BQ19" s="686"/>
      <c r="BR19" s="686"/>
      <c r="BS19" s="692" t="s">
        <v>238</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138</v>
      </c>
      <c r="CS19" s="684"/>
      <c r="CT19" s="684"/>
      <c r="CU19" s="684"/>
      <c r="CV19" s="684"/>
      <c r="CW19" s="684"/>
      <c r="CX19" s="684"/>
      <c r="CY19" s="685"/>
      <c r="CZ19" s="686" t="s">
        <v>238</v>
      </c>
      <c r="DA19" s="686"/>
      <c r="DB19" s="686"/>
      <c r="DC19" s="686"/>
      <c r="DD19" s="692" t="s">
        <v>138</v>
      </c>
      <c r="DE19" s="684"/>
      <c r="DF19" s="684"/>
      <c r="DG19" s="684"/>
      <c r="DH19" s="684"/>
      <c r="DI19" s="684"/>
      <c r="DJ19" s="684"/>
      <c r="DK19" s="684"/>
      <c r="DL19" s="684"/>
      <c r="DM19" s="684"/>
      <c r="DN19" s="684"/>
      <c r="DO19" s="684"/>
      <c r="DP19" s="685"/>
      <c r="DQ19" s="692" t="s">
        <v>138</v>
      </c>
      <c r="DR19" s="684"/>
      <c r="DS19" s="684"/>
      <c r="DT19" s="684"/>
      <c r="DU19" s="684"/>
      <c r="DV19" s="684"/>
      <c r="DW19" s="684"/>
      <c r="DX19" s="684"/>
      <c r="DY19" s="684"/>
      <c r="DZ19" s="684"/>
      <c r="EA19" s="684"/>
      <c r="EB19" s="684"/>
      <c r="EC19" s="693"/>
    </row>
    <row r="20" spans="2:133" ht="11.25" customHeight="1" x14ac:dyDescent="0.2">
      <c r="B20" s="680" t="s">
        <v>274</v>
      </c>
      <c r="C20" s="681"/>
      <c r="D20" s="681"/>
      <c r="E20" s="681"/>
      <c r="F20" s="681"/>
      <c r="G20" s="681"/>
      <c r="H20" s="681"/>
      <c r="I20" s="681"/>
      <c r="J20" s="681"/>
      <c r="K20" s="681"/>
      <c r="L20" s="681"/>
      <c r="M20" s="681"/>
      <c r="N20" s="681"/>
      <c r="O20" s="681"/>
      <c r="P20" s="681"/>
      <c r="Q20" s="682"/>
      <c r="R20" s="683">
        <v>1211</v>
      </c>
      <c r="S20" s="684"/>
      <c r="T20" s="684"/>
      <c r="U20" s="684"/>
      <c r="V20" s="684"/>
      <c r="W20" s="684"/>
      <c r="X20" s="684"/>
      <c r="Y20" s="685"/>
      <c r="Z20" s="686">
        <v>0</v>
      </c>
      <c r="AA20" s="686"/>
      <c r="AB20" s="686"/>
      <c r="AC20" s="686"/>
      <c r="AD20" s="687">
        <v>1211</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t="s">
        <v>138</v>
      </c>
      <c r="BH20" s="684"/>
      <c r="BI20" s="684"/>
      <c r="BJ20" s="684"/>
      <c r="BK20" s="684"/>
      <c r="BL20" s="684"/>
      <c r="BM20" s="684"/>
      <c r="BN20" s="685"/>
      <c r="BO20" s="686" t="s">
        <v>138</v>
      </c>
      <c r="BP20" s="686"/>
      <c r="BQ20" s="686"/>
      <c r="BR20" s="686"/>
      <c r="BS20" s="692" t="s">
        <v>138</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21878045</v>
      </c>
      <c r="CS20" s="684"/>
      <c r="CT20" s="684"/>
      <c r="CU20" s="684"/>
      <c r="CV20" s="684"/>
      <c r="CW20" s="684"/>
      <c r="CX20" s="684"/>
      <c r="CY20" s="685"/>
      <c r="CZ20" s="686">
        <v>100</v>
      </c>
      <c r="DA20" s="686"/>
      <c r="DB20" s="686"/>
      <c r="DC20" s="686"/>
      <c r="DD20" s="692">
        <v>3364465</v>
      </c>
      <c r="DE20" s="684"/>
      <c r="DF20" s="684"/>
      <c r="DG20" s="684"/>
      <c r="DH20" s="684"/>
      <c r="DI20" s="684"/>
      <c r="DJ20" s="684"/>
      <c r="DK20" s="684"/>
      <c r="DL20" s="684"/>
      <c r="DM20" s="684"/>
      <c r="DN20" s="684"/>
      <c r="DO20" s="684"/>
      <c r="DP20" s="685"/>
      <c r="DQ20" s="692">
        <v>12574704</v>
      </c>
      <c r="DR20" s="684"/>
      <c r="DS20" s="684"/>
      <c r="DT20" s="684"/>
      <c r="DU20" s="684"/>
      <c r="DV20" s="684"/>
      <c r="DW20" s="684"/>
      <c r="DX20" s="684"/>
      <c r="DY20" s="684"/>
      <c r="DZ20" s="684"/>
      <c r="EA20" s="684"/>
      <c r="EB20" s="684"/>
      <c r="EC20" s="693"/>
    </row>
    <row r="21" spans="2:133" ht="11.25" customHeight="1" x14ac:dyDescent="0.2">
      <c r="B21" s="680" t="s">
        <v>277</v>
      </c>
      <c r="C21" s="681"/>
      <c r="D21" s="681"/>
      <c r="E21" s="681"/>
      <c r="F21" s="681"/>
      <c r="G21" s="681"/>
      <c r="H21" s="681"/>
      <c r="I21" s="681"/>
      <c r="J21" s="681"/>
      <c r="K21" s="681"/>
      <c r="L21" s="681"/>
      <c r="M21" s="681"/>
      <c r="N21" s="681"/>
      <c r="O21" s="681"/>
      <c r="P21" s="681"/>
      <c r="Q21" s="682"/>
      <c r="R21" s="683">
        <v>77876</v>
      </c>
      <c r="S21" s="684"/>
      <c r="T21" s="684"/>
      <c r="U21" s="684"/>
      <c r="V21" s="684"/>
      <c r="W21" s="684"/>
      <c r="X21" s="684"/>
      <c r="Y21" s="685"/>
      <c r="Z21" s="686">
        <v>0.3</v>
      </c>
      <c r="AA21" s="686"/>
      <c r="AB21" s="686"/>
      <c r="AC21" s="686"/>
      <c r="AD21" s="687">
        <v>77876</v>
      </c>
      <c r="AE21" s="687"/>
      <c r="AF21" s="687"/>
      <c r="AG21" s="687"/>
      <c r="AH21" s="687"/>
      <c r="AI21" s="687"/>
      <c r="AJ21" s="687"/>
      <c r="AK21" s="687"/>
      <c r="AL21" s="688">
        <v>0.7</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t="s">
        <v>138</v>
      </c>
      <c r="BH21" s="684"/>
      <c r="BI21" s="684"/>
      <c r="BJ21" s="684"/>
      <c r="BK21" s="684"/>
      <c r="BL21" s="684"/>
      <c r="BM21" s="684"/>
      <c r="BN21" s="685"/>
      <c r="BO21" s="686" t="s">
        <v>238</v>
      </c>
      <c r="BP21" s="686"/>
      <c r="BQ21" s="686"/>
      <c r="BR21" s="686"/>
      <c r="BS21" s="692" t="s">
        <v>238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279</v>
      </c>
      <c r="C22" s="681"/>
      <c r="D22" s="681"/>
      <c r="E22" s="681"/>
      <c r="F22" s="681"/>
      <c r="G22" s="681"/>
      <c r="H22" s="681"/>
      <c r="I22" s="681"/>
      <c r="J22" s="681"/>
      <c r="K22" s="681"/>
      <c r="L22" s="681"/>
      <c r="M22" s="681"/>
      <c r="N22" s="681"/>
      <c r="O22" s="681"/>
      <c r="P22" s="681"/>
      <c r="Q22" s="682"/>
      <c r="R22" s="683">
        <v>4122093</v>
      </c>
      <c r="S22" s="684"/>
      <c r="T22" s="684"/>
      <c r="U22" s="684"/>
      <c r="V22" s="684"/>
      <c r="W22" s="684"/>
      <c r="X22" s="684"/>
      <c r="Y22" s="685"/>
      <c r="Z22" s="686">
        <v>18.3</v>
      </c>
      <c r="AA22" s="686"/>
      <c r="AB22" s="686"/>
      <c r="AC22" s="686"/>
      <c r="AD22" s="687">
        <v>3383649</v>
      </c>
      <c r="AE22" s="687"/>
      <c r="AF22" s="687"/>
      <c r="AG22" s="687"/>
      <c r="AH22" s="687"/>
      <c r="AI22" s="687"/>
      <c r="AJ22" s="687"/>
      <c r="AK22" s="687"/>
      <c r="AL22" s="688">
        <v>31.1</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138</v>
      </c>
      <c r="BH22" s="684"/>
      <c r="BI22" s="684"/>
      <c r="BJ22" s="684"/>
      <c r="BK22" s="684"/>
      <c r="BL22" s="684"/>
      <c r="BM22" s="684"/>
      <c r="BN22" s="685"/>
      <c r="BO22" s="686" t="s">
        <v>238</v>
      </c>
      <c r="BP22" s="686"/>
      <c r="BQ22" s="686"/>
      <c r="BR22" s="686"/>
      <c r="BS22" s="692" t="s">
        <v>138</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282</v>
      </c>
      <c r="C23" s="681"/>
      <c r="D23" s="681"/>
      <c r="E23" s="681"/>
      <c r="F23" s="681"/>
      <c r="G23" s="681"/>
      <c r="H23" s="681"/>
      <c r="I23" s="681"/>
      <c r="J23" s="681"/>
      <c r="K23" s="681"/>
      <c r="L23" s="681"/>
      <c r="M23" s="681"/>
      <c r="N23" s="681"/>
      <c r="O23" s="681"/>
      <c r="P23" s="681"/>
      <c r="Q23" s="682"/>
      <c r="R23" s="683">
        <v>3383649</v>
      </c>
      <c r="S23" s="684"/>
      <c r="T23" s="684"/>
      <c r="U23" s="684"/>
      <c r="V23" s="684"/>
      <c r="W23" s="684"/>
      <c r="X23" s="684"/>
      <c r="Y23" s="685"/>
      <c r="Z23" s="686">
        <v>15</v>
      </c>
      <c r="AA23" s="686"/>
      <c r="AB23" s="686"/>
      <c r="AC23" s="686"/>
      <c r="AD23" s="687">
        <v>3383649</v>
      </c>
      <c r="AE23" s="687"/>
      <c r="AF23" s="687"/>
      <c r="AG23" s="687"/>
      <c r="AH23" s="687"/>
      <c r="AI23" s="687"/>
      <c r="AJ23" s="687"/>
      <c r="AK23" s="687"/>
      <c r="AL23" s="688">
        <v>31.1</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t="s">
        <v>138</v>
      </c>
      <c r="BH23" s="684"/>
      <c r="BI23" s="684"/>
      <c r="BJ23" s="684"/>
      <c r="BK23" s="684"/>
      <c r="BL23" s="684"/>
      <c r="BM23" s="684"/>
      <c r="BN23" s="685"/>
      <c r="BO23" s="686" t="s">
        <v>138</v>
      </c>
      <c r="BP23" s="686"/>
      <c r="BQ23" s="686"/>
      <c r="BR23" s="686"/>
      <c r="BS23" s="692" t="s">
        <v>138</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x14ac:dyDescent="0.2">
      <c r="B24" s="680" t="s">
        <v>289</v>
      </c>
      <c r="C24" s="681"/>
      <c r="D24" s="681"/>
      <c r="E24" s="681"/>
      <c r="F24" s="681"/>
      <c r="G24" s="681"/>
      <c r="H24" s="681"/>
      <c r="I24" s="681"/>
      <c r="J24" s="681"/>
      <c r="K24" s="681"/>
      <c r="L24" s="681"/>
      <c r="M24" s="681"/>
      <c r="N24" s="681"/>
      <c r="O24" s="681"/>
      <c r="P24" s="681"/>
      <c r="Q24" s="682"/>
      <c r="R24" s="683">
        <v>738444</v>
      </c>
      <c r="S24" s="684"/>
      <c r="T24" s="684"/>
      <c r="U24" s="684"/>
      <c r="V24" s="684"/>
      <c r="W24" s="684"/>
      <c r="X24" s="684"/>
      <c r="Y24" s="685"/>
      <c r="Z24" s="686">
        <v>3.3</v>
      </c>
      <c r="AA24" s="686"/>
      <c r="AB24" s="686"/>
      <c r="AC24" s="686"/>
      <c r="AD24" s="687" t="s">
        <v>138</v>
      </c>
      <c r="AE24" s="687"/>
      <c r="AF24" s="687"/>
      <c r="AG24" s="687"/>
      <c r="AH24" s="687"/>
      <c r="AI24" s="687"/>
      <c r="AJ24" s="687"/>
      <c r="AK24" s="687"/>
      <c r="AL24" s="688" t="s">
        <v>138</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238</v>
      </c>
      <c r="BH24" s="684"/>
      <c r="BI24" s="684"/>
      <c r="BJ24" s="684"/>
      <c r="BK24" s="684"/>
      <c r="BL24" s="684"/>
      <c r="BM24" s="684"/>
      <c r="BN24" s="685"/>
      <c r="BO24" s="686" t="s">
        <v>138</v>
      </c>
      <c r="BP24" s="686"/>
      <c r="BQ24" s="686"/>
      <c r="BR24" s="686"/>
      <c r="BS24" s="692" t="s">
        <v>138</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11168810</v>
      </c>
      <c r="CS24" s="673"/>
      <c r="CT24" s="673"/>
      <c r="CU24" s="673"/>
      <c r="CV24" s="673"/>
      <c r="CW24" s="673"/>
      <c r="CX24" s="673"/>
      <c r="CY24" s="674"/>
      <c r="CZ24" s="677">
        <v>51.1</v>
      </c>
      <c r="DA24" s="678"/>
      <c r="DB24" s="678"/>
      <c r="DC24" s="697"/>
      <c r="DD24" s="722">
        <v>6761257</v>
      </c>
      <c r="DE24" s="673"/>
      <c r="DF24" s="673"/>
      <c r="DG24" s="673"/>
      <c r="DH24" s="673"/>
      <c r="DI24" s="673"/>
      <c r="DJ24" s="673"/>
      <c r="DK24" s="674"/>
      <c r="DL24" s="722">
        <v>6741898</v>
      </c>
      <c r="DM24" s="673"/>
      <c r="DN24" s="673"/>
      <c r="DO24" s="673"/>
      <c r="DP24" s="673"/>
      <c r="DQ24" s="673"/>
      <c r="DR24" s="673"/>
      <c r="DS24" s="673"/>
      <c r="DT24" s="673"/>
      <c r="DU24" s="673"/>
      <c r="DV24" s="674"/>
      <c r="DW24" s="677">
        <v>58.8</v>
      </c>
      <c r="DX24" s="678"/>
      <c r="DY24" s="678"/>
      <c r="DZ24" s="678"/>
      <c r="EA24" s="678"/>
      <c r="EB24" s="678"/>
      <c r="EC24" s="679"/>
    </row>
    <row r="25" spans="2:133" ht="11.25" customHeight="1" x14ac:dyDescent="0.2">
      <c r="B25" s="680" t="s">
        <v>292</v>
      </c>
      <c r="C25" s="681"/>
      <c r="D25" s="681"/>
      <c r="E25" s="681"/>
      <c r="F25" s="681"/>
      <c r="G25" s="681"/>
      <c r="H25" s="681"/>
      <c r="I25" s="681"/>
      <c r="J25" s="681"/>
      <c r="K25" s="681"/>
      <c r="L25" s="681"/>
      <c r="M25" s="681"/>
      <c r="N25" s="681"/>
      <c r="O25" s="681"/>
      <c r="P25" s="681"/>
      <c r="Q25" s="682"/>
      <c r="R25" s="683" t="s">
        <v>138</v>
      </c>
      <c r="S25" s="684"/>
      <c r="T25" s="684"/>
      <c r="U25" s="684"/>
      <c r="V25" s="684"/>
      <c r="W25" s="684"/>
      <c r="X25" s="684"/>
      <c r="Y25" s="685"/>
      <c r="Z25" s="686" t="s">
        <v>238</v>
      </c>
      <c r="AA25" s="686"/>
      <c r="AB25" s="686"/>
      <c r="AC25" s="686"/>
      <c r="AD25" s="687" t="s">
        <v>238</v>
      </c>
      <c r="AE25" s="687"/>
      <c r="AF25" s="687"/>
      <c r="AG25" s="687"/>
      <c r="AH25" s="687"/>
      <c r="AI25" s="687"/>
      <c r="AJ25" s="687"/>
      <c r="AK25" s="687"/>
      <c r="AL25" s="688" t="s">
        <v>238</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138</v>
      </c>
      <c r="BH25" s="684"/>
      <c r="BI25" s="684"/>
      <c r="BJ25" s="684"/>
      <c r="BK25" s="684"/>
      <c r="BL25" s="684"/>
      <c r="BM25" s="684"/>
      <c r="BN25" s="685"/>
      <c r="BO25" s="686" t="s">
        <v>138</v>
      </c>
      <c r="BP25" s="686"/>
      <c r="BQ25" s="686"/>
      <c r="BR25" s="686"/>
      <c r="BS25" s="692" t="s">
        <v>138</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3356602</v>
      </c>
      <c r="CS25" s="719"/>
      <c r="CT25" s="719"/>
      <c r="CU25" s="719"/>
      <c r="CV25" s="719"/>
      <c r="CW25" s="719"/>
      <c r="CX25" s="719"/>
      <c r="CY25" s="720"/>
      <c r="CZ25" s="688">
        <v>15.3</v>
      </c>
      <c r="DA25" s="717"/>
      <c r="DB25" s="717"/>
      <c r="DC25" s="721"/>
      <c r="DD25" s="692">
        <v>3177345</v>
      </c>
      <c r="DE25" s="719"/>
      <c r="DF25" s="719"/>
      <c r="DG25" s="719"/>
      <c r="DH25" s="719"/>
      <c r="DI25" s="719"/>
      <c r="DJ25" s="719"/>
      <c r="DK25" s="720"/>
      <c r="DL25" s="692">
        <v>3158717</v>
      </c>
      <c r="DM25" s="719"/>
      <c r="DN25" s="719"/>
      <c r="DO25" s="719"/>
      <c r="DP25" s="719"/>
      <c r="DQ25" s="719"/>
      <c r="DR25" s="719"/>
      <c r="DS25" s="719"/>
      <c r="DT25" s="719"/>
      <c r="DU25" s="719"/>
      <c r="DV25" s="720"/>
      <c r="DW25" s="688">
        <v>27.5</v>
      </c>
      <c r="DX25" s="717"/>
      <c r="DY25" s="717"/>
      <c r="DZ25" s="717"/>
      <c r="EA25" s="717"/>
      <c r="EB25" s="717"/>
      <c r="EC25" s="718"/>
    </row>
    <row r="26" spans="2:133" ht="11.25" customHeight="1" x14ac:dyDescent="0.2">
      <c r="B26" s="680" t="s">
        <v>295</v>
      </c>
      <c r="C26" s="681"/>
      <c r="D26" s="681"/>
      <c r="E26" s="681"/>
      <c r="F26" s="681"/>
      <c r="G26" s="681"/>
      <c r="H26" s="681"/>
      <c r="I26" s="681"/>
      <c r="J26" s="681"/>
      <c r="K26" s="681"/>
      <c r="L26" s="681"/>
      <c r="M26" s="681"/>
      <c r="N26" s="681"/>
      <c r="O26" s="681"/>
      <c r="P26" s="681"/>
      <c r="Q26" s="682"/>
      <c r="R26" s="683">
        <v>11608797</v>
      </c>
      <c r="S26" s="684"/>
      <c r="T26" s="684"/>
      <c r="U26" s="684"/>
      <c r="V26" s="684"/>
      <c r="W26" s="684"/>
      <c r="X26" s="684"/>
      <c r="Y26" s="685"/>
      <c r="Z26" s="686">
        <v>51.5</v>
      </c>
      <c r="AA26" s="686"/>
      <c r="AB26" s="686"/>
      <c r="AC26" s="686"/>
      <c r="AD26" s="687">
        <v>10870353</v>
      </c>
      <c r="AE26" s="687"/>
      <c r="AF26" s="687"/>
      <c r="AG26" s="687"/>
      <c r="AH26" s="687"/>
      <c r="AI26" s="687"/>
      <c r="AJ26" s="687"/>
      <c r="AK26" s="687"/>
      <c r="AL26" s="688">
        <v>99.8</v>
      </c>
      <c r="AM26" s="689"/>
      <c r="AN26" s="689"/>
      <c r="AO26" s="690"/>
      <c r="AP26" s="702" t="s">
        <v>296</v>
      </c>
      <c r="AQ26" s="723"/>
      <c r="AR26" s="723"/>
      <c r="AS26" s="723"/>
      <c r="AT26" s="723"/>
      <c r="AU26" s="723"/>
      <c r="AV26" s="723"/>
      <c r="AW26" s="723"/>
      <c r="AX26" s="723"/>
      <c r="AY26" s="723"/>
      <c r="AZ26" s="723"/>
      <c r="BA26" s="723"/>
      <c r="BB26" s="723"/>
      <c r="BC26" s="723"/>
      <c r="BD26" s="723"/>
      <c r="BE26" s="723"/>
      <c r="BF26" s="704"/>
      <c r="BG26" s="683" t="s">
        <v>238</v>
      </c>
      <c r="BH26" s="684"/>
      <c r="BI26" s="684"/>
      <c r="BJ26" s="684"/>
      <c r="BK26" s="684"/>
      <c r="BL26" s="684"/>
      <c r="BM26" s="684"/>
      <c r="BN26" s="685"/>
      <c r="BO26" s="686" t="s">
        <v>238</v>
      </c>
      <c r="BP26" s="686"/>
      <c r="BQ26" s="686"/>
      <c r="BR26" s="686"/>
      <c r="BS26" s="692" t="s">
        <v>238</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2253812</v>
      </c>
      <c r="CS26" s="684"/>
      <c r="CT26" s="684"/>
      <c r="CU26" s="684"/>
      <c r="CV26" s="684"/>
      <c r="CW26" s="684"/>
      <c r="CX26" s="684"/>
      <c r="CY26" s="685"/>
      <c r="CZ26" s="688">
        <v>10.3</v>
      </c>
      <c r="DA26" s="717"/>
      <c r="DB26" s="717"/>
      <c r="DC26" s="721"/>
      <c r="DD26" s="692">
        <v>2117632</v>
      </c>
      <c r="DE26" s="684"/>
      <c r="DF26" s="684"/>
      <c r="DG26" s="684"/>
      <c r="DH26" s="684"/>
      <c r="DI26" s="684"/>
      <c r="DJ26" s="684"/>
      <c r="DK26" s="685"/>
      <c r="DL26" s="692" t="s">
        <v>138</v>
      </c>
      <c r="DM26" s="684"/>
      <c r="DN26" s="684"/>
      <c r="DO26" s="684"/>
      <c r="DP26" s="684"/>
      <c r="DQ26" s="684"/>
      <c r="DR26" s="684"/>
      <c r="DS26" s="684"/>
      <c r="DT26" s="684"/>
      <c r="DU26" s="684"/>
      <c r="DV26" s="685"/>
      <c r="DW26" s="688" t="s">
        <v>238</v>
      </c>
      <c r="DX26" s="717"/>
      <c r="DY26" s="717"/>
      <c r="DZ26" s="717"/>
      <c r="EA26" s="717"/>
      <c r="EB26" s="717"/>
      <c r="EC26" s="718"/>
    </row>
    <row r="27" spans="2:133" ht="11.25" customHeight="1" x14ac:dyDescent="0.2">
      <c r="B27" s="680" t="s">
        <v>298</v>
      </c>
      <c r="C27" s="681"/>
      <c r="D27" s="681"/>
      <c r="E27" s="681"/>
      <c r="F27" s="681"/>
      <c r="G27" s="681"/>
      <c r="H27" s="681"/>
      <c r="I27" s="681"/>
      <c r="J27" s="681"/>
      <c r="K27" s="681"/>
      <c r="L27" s="681"/>
      <c r="M27" s="681"/>
      <c r="N27" s="681"/>
      <c r="O27" s="681"/>
      <c r="P27" s="681"/>
      <c r="Q27" s="682"/>
      <c r="R27" s="683">
        <v>5582</v>
      </c>
      <c r="S27" s="684"/>
      <c r="T27" s="684"/>
      <c r="U27" s="684"/>
      <c r="V27" s="684"/>
      <c r="W27" s="684"/>
      <c r="X27" s="684"/>
      <c r="Y27" s="685"/>
      <c r="Z27" s="686">
        <v>0</v>
      </c>
      <c r="AA27" s="686"/>
      <c r="AB27" s="686"/>
      <c r="AC27" s="686"/>
      <c r="AD27" s="687">
        <v>5582</v>
      </c>
      <c r="AE27" s="687"/>
      <c r="AF27" s="687"/>
      <c r="AG27" s="687"/>
      <c r="AH27" s="687"/>
      <c r="AI27" s="687"/>
      <c r="AJ27" s="687"/>
      <c r="AK27" s="687"/>
      <c r="AL27" s="688">
        <v>0.1</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6175268</v>
      </c>
      <c r="BH27" s="684"/>
      <c r="BI27" s="684"/>
      <c r="BJ27" s="684"/>
      <c r="BK27" s="684"/>
      <c r="BL27" s="684"/>
      <c r="BM27" s="684"/>
      <c r="BN27" s="685"/>
      <c r="BO27" s="686">
        <v>100</v>
      </c>
      <c r="BP27" s="686"/>
      <c r="BQ27" s="686"/>
      <c r="BR27" s="686"/>
      <c r="BS27" s="692">
        <v>107734</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5946692</v>
      </c>
      <c r="CS27" s="719"/>
      <c r="CT27" s="719"/>
      <c r="CU27" s="719"/>
      <c r="CV27" s="719"/>
      <c r="CW27" s="719"/>
      <c r="CX27" s="719"/>
      <c r="CY27" s="720"/>
      <c r="CZ27" s="688">
        <v>27.2</v>
      </c>
      <c r="DA27" s="717"/>
      <c r="DB27" s="717"/>
      <c r="DC27" s="721"/>
      <c r="DD27" s="692">
        <v>1830794</v>
      </c>
      <c r="DE27" s="719"/>
      <c r="DF27" s="719"/>
      <c r="DG27" s="719"/>
      <c r="DH27" s="719"/>
      <c r="DI27" s="719"/>
      <c r="DJ27" s="719"/>
      <c r="DK27" s="720"/>
      <c r="DL27" s="692">
        <v>1830063</v>
      </c>
      <c r="DM27" s="719"/>
      <c r="DN27" s="719"/>
      <c r="DO27" s="719"/>
      <c r="DP27" s="719"/>
      <c r="DQ27" s="719"/>
      <c r="DR27" s="719"/>
      <c r="DS27" s="719"/>
      <c r="DT27" s="719"/>
      <c r="DU27" s="719"/>
      <c r="DV27" s="720"/>
      <c r="DW27" s="688">
        <v>15.9</v>
      </c>
      <c r="DX27" s="717"/>
      <c r="DY27" s="717"/>
      <c r="DZ27" s="717"/>
      <c r="EA27" s="717"/>
      <c r="EB27" s="717"/>
      <c r="EC27" s="718"/>
    </row>
    <row r="28" spans="2:133" ht="11.25" customHeight="1" x14ac:dyDescent="0.2">
      <c r="B28" s="680" t="s">
        <v>301</v>
      </c>
      <c r="C28" s="681"/>
      <c r="D28" s="681"/>
      <c r="E28" s="681"/>
      <c r="F28" s="681"/>
      <c r="G28" s="681"/>
      <c r="H28" s="681"/>
      <c r="I28" s="681"/>
      <c r="J28" s="681"/>
      <c r="K28" s="681"/>
      <c r="L28" s="681"/>
      <c r="M28" s="681"/>
      <c r="N28" s="681"/>
      <c r="O28" s="681"/>
      <c r="P28" s="681"/>
      <c r="Q28" s="682"/>
      <c r="R28" s="683">
        <v>159723</v>
      </c>
      <c r="S28" s="684"/>
      <c r="T28" s="684"/>
      <c r="U28" s="684"/>
      <c r="V28" s="684"/>
      <c r="W28" s="684"/>
      <c r="X28" s="684"/>
      <c r="Y28" s="685"/>
      <c r="Z28" s="686">
        <v>0.7</v>
      </c>
      <c r="AA28" s="686"/>
      <c r="AB28" s="686"/>
      <c r="AC28" s="686"/>
      <c r="AD28" s="687">
        <v>48</v>
      </c>
      <c r="AE28" s="687"/>
      <c r="AF28" s="687"/>
      <c r="AG28" s="687"/>
      <c r="AH28" s="687"/>
      <c r="AI28" s="687"/>
      <c r="AJ28" s="687"/>
      <c r="AK28" s="687"/>
      <c r="AL28" s="688">
        <v>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1865516</v>
      </c>
      <c r="CS28" s="684"/>
      <c r="CT28" s="684"/>
      <c r="CU28" s="684"/>
      <c r="CV28" s="684"/>
      <c r="CW28" s="684"/>
      <c r="CX28" s="684"/>
      <c r="CY28" s="685"/>
      <c r="CZ28" s="688">
        <v>8.5</v>
      </c>
      <c r="DA28" s="717"/>
      <c r="DB28" s="717"/>
      <c r="DC28" s="721"/>
      <c r="DD28" s="692">
        <v>1753118</v>
      </c>
      <c r="DE28" s="684"/>
      <c r="DF28" s="684"/>
      <c r="DG28" s="684"/>
      <c r="DH28" s="684"/>
      <c r="DI28" s="684"/>
      <c r="DJ28" s="684"/>
      <c r="DK28" s="685"/>
      <c r="DL28" s="692">
        <v>1753118</v>
      </c>
      <c r="DM28" s="684"/>
      <c r="DN28" s="684"/>
      <c r="DO28" s="684"/>
      <c r="DP28" s="684"/>
      <c r="DQ28" s="684"/>
      <c r="DR28" s="684"/>
      <c r="DS28" s="684"/>
      <c r="DT28" s="684"/>
      <c r="DU28" s="684"/>
      <c r="DV28" s="685"/>
      <c r="DW28" s="688">
        <v>15.3</v>
      </c>
      <c r="DX28" s="717"/>
      <c r="DY28" s="717"/>
      <c r="DZ28" s="717"/>
      <c r="EA28" s="717"/>
      <c r="EB28" s="717"/>
      <c r="EC28" s="718"/>
    </row>
    <row r="29" spans="2:133" ht="11.25" customHeight="1" x14ac:dyDescent="0.2">
      <c r="B29" s="680" t="s">
        <v>303</v>
      </c>
      <c r="C29" s="681"/>
      <c r="D29" s="681"/>
      <c r="E29" s="681"/>
      <c r="F29" s="681"/>
      <c r="G29" s="681"/>
      <c r="H29" s="681"/>
      <c r="I29" s="681"/>
      <c r="J29" s="681"/>
      <c r="K29" s="681"/>
      <c r="L29" s="681"/>
      <c r="M29" s="681"/>
      <c r="N29" s="681"/>
      <c r="O29" s="681"/>
      <c r="P29" s="681"/>
      <c r="Q29" s="682"/>
      <c r="R29" s="683">
        <v>293571</v>
      </c>
      <c r="S29" s="684"/>
      <c r="T29" s="684"/>
      <c r="U29" s="684"/>
      <c r="V29" s="684"/>
      <c r="W29" s="684"/>
      <c r="X29" s="684"/>
      <c r="Y29" s="685"/>
      <c r="Z29" s="686">
        <v>1.3</v>
      </c>
      <c r="AA29" s="686"/>
      <c r="AB29" s="686"/>
      <c r="AC29" s="686"/>
      <c r="AD29" s="687">
        <v>9150</v>
      </c>
      <c r="AE29" s="687"/>
      <c r="AF29" s="687"/>
      <c r="AG29" s="687"/>
      <c r="AH29" s="687"/>
      <c r="AI29" s="687"/>
      <c r="AJ29" s="687"/>
      <c r="AK29" s="687"/>
      <c r="AL29" s="688">
        <v>0.1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304</v>
      </c>
      <c r="CE29" s="728"/>
      <c r="CF29" s="698" t="s">
        <v>305</v>
      </c>
      <c r="CG29" s="699"/>
      <c r="CH29" s="699"/>
      <c r="CI29" s="699"/>
      <c r="CJ29" s="699"/>
      <c r="CK29" s="699"/>
      <c r="CL29" s="699"/>
      <c r="CM29" s="699"/>
      <c r="CN29" s="699"/>
      <c r="CO29" s="699"/>
      <c r="CP29" s="699"/>
      <c r="CQ29" s="700"/>
      <c r="CR29" s="683">
        <v>1865516</v>
      </c>
      <c r="CS29" s="719"/>
      <c r="CT29" s="719"/>
      <c r="CU29" s="719"/>
      <c r="CV29" s="719"/>
      <c r="CW29" s="719"/>
      <c r="CX29" s="719"/>
      <c r="CY29" s="720"/>
      <c r="CZ29" s="688">
        <v>8.5</v>
      </c>
      <c r="DA29" s="717"/>
      <c r="DB29" s="717"/>
      <c r="DC29" s="721"/>
      <c r="DD29" s="692">
        <v>1753118</v>
      </c>
      <c r="DE29" s="719"/>
      <c r="DF29" s="719"/>
      <c r="DG29" s="719"/>
      <c r="DH29" s="719"/>
      <c r="DI29" s="719"/>
      <c r="DJ29" s="719"/>
      <c r="DK29" s="720"/>
      <c r="DL29" s="692">
        <v>1753118</v>
      </c>
      <c r="DM29" s="719"/>
      <c r="DN29" s="719"/>
      <c r="DO29" s="719"/>
      <c r="DP29" s="719"/>
      <c r="DQ29" s="719"/>
      <c r="DR29" s="719"/>
      <c r="DS29" s="719"/>
      <c r="DT29" s="719"/>
      <c r="DU29" s="719"/>
      <c r="DV29" s="720"/>
      <c r="DW29" s="688">
        <v>15.3</v>
      </c>
      <c r="DX29" s="717"/>
      <c r="DY29" s="717"/>
      <c r="DZ29" s="717"/>
      <c r="EA29" s="717"/>
      <c r="EB29" s="717"/>
      <c r="EC29" s="718"/>
    </row>
    <row r="30" spans="2:133" ht="11.25" customHeight="1" x14ac:dyDescent="0.2">
      <c r="B30" s="680" t="s">
        <v>306</v>
      </c>
      <c r="C30" s="681"/>
      <c r="D30" s="681"/>
      <c r="E30" s="681"/>
      <c r="F30" s="681"/>
      <c r="G30" s="681"/>
      <c r="H30" s="681"/>
      <c r="I30" s="681"/>
      <c r="J30" s="681"/>
      <c r="K30" s="681"/>
      <c r="L30" s="681"/>
      <c r="M30" s="681"/>
      <c r="N30" s="681"/>
      <c r="O30" s="681"/>
      <c r="P30" s="681"/>
      <c r="Q30" s="682"/>
      <c r="R30" s="683">
        <v>177441</v>
      </c>
      <c r="S30" s="684"/>
      <c r="T30" s="684"/>
      <c r="U30" s="684"/>
      <c r="V30" s="684"/>
      <c r="W30" s="684"/>
      <c r="X30" s="684"/>
      <c r="Y30" s="685"/>
      <c r="Z30" s="686">
        <v>0.8</v>
      </c>
      <c r="AA30" s="686"/>
      <c r="AB30" s="686"/>
      <c r="AC30" s="686"/>
      <c r="AD30" s="687" t="s">
        <v>138</v>
      </c>
      <c r="AE30" s="687"/>
      <c r="AF30" s="687"/>
      <c r="AG30" s="687"/>
      <c r="AH30" s="687"/>
      <c r="AI30" s="687"/>
      <c r="AJ30" s="687"/>
      <c r="AK30" s="687"/>
      <c r="AL30" s="688" t="s">
        <v>138</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307</v>
      </c>
      <c r="BH30" s="736"/>
      <c r="BI30" s="736"/>
      <c r="BJ30" s="736"/>
      <c r="BK30" s="736"/>
      <c r="BL30" s="736"/>
      <c r="BM30" s="736"/>
      <c r="BN30" s="736"/>
      <c r="BO30" s="736"/>
      <c r="BP30" s="736"/>
      <c r="BQ30" s="737"/>
      <c r="BR30" s="662" t="s">
        <v>308</v>
      </c>
      <c r="BS30" s="736"/>
      <c r="BT30" s="736"/>
      <c r="BU30" s="736"/>
      <c r="BV30" s="736"/>
      <c r="BW30" s="736"/>
      <c r="BX30" s="736"/>
      <c r="BY30" s="736"/>
      <c r="BZ30" s="736"/>
      <c r="CA30" s="736"/>
      <c r="CB30" s="737"/>
      <c r="CD30" s="729"/>
      <c r="CE30" s="730"/>
      <c r="CF30" s="698" t="s">
        <v>309</v>
      </c>
      <c r="CG30" s="699"/>
      <c r="CH30" s="699"/>
      <c r="CI30" s="699"/>
      <c r="CJ30" s="699"/>
      <c r="CK30" s="699"/>
      <c r="CL30" s="699"/>
      <c r="CM30" s="699"/>
      <c r="CN30" s="699"/>
      <c r="CO30" s="699"/>
      <c r="CP30" s="699"/>
      <c r="CQ30" s="700"/>
      <c r="CR30" s="683">
        <v>1762333</v>
      </c>
      <c r="CS30" s="684"/>
      <c r="CT30" s="684"/>
      <c r="CU30" s="684"/>
      <c r="CV30" s="684"/>
      <c r="CW30" s="684"/>
      <c r="CX30" s="684"/>
      <c r="CY30" s="685"/>
      <c r="CZ30" s="688">
        <v>8.1</v>
      </c>
      <c r="DA30" s="717"/>
      <c r="DB30" s="717"/>
      <c r="DC30" s="721"/>
      <c r="DD30" s="692">
        <v>1649935</v>
      </c>
      <c r="DE30" s="684"/>
      <c r="DF30" s="684"/>
      <c r="DG30" s="684"/>
      <c r="DH30" s="684"/>
      <c r="DI30" s="684"/>
      <c r="DJ30" s="684"/>
      <c r="DK30" s="685"/>
      <c r="DL30" s="692">
        <v>1649935</v>
      </c>
      <c r="DM30" s="684"/>
      <c r="DN30" s="684"/>
      <c r="DO30" s="684"/>
      <c r="DP30" s="684"/>
      <c r="DQ30" s="684"/>
      <c r="DR30" s="684"/>
      <c r="DS30" s="684"/>
      <c r="DT30" s="684"/>
      <c r="DU30" s="684"/>
      <c r="DV30" s="685"/>
      <c r="DW30" s="688">
        <v>14.4</v>
      </c>
      <c r="DX30" s="717"/>
      <c r="DY30" s="717"/>
      <c r="DZ30" s="717"/>
      <c r="EA30" s="717"/>
      <c r="EB30" s="717"/>
      <c r="EC30" s="718"/>
    </row>
    <row r="31" spans="2:133" ht="11.25" customHeight="1" x14ac:dyDescent="0.2">
      <c r="B31" s="680" t="s">
        <v>310</v>
      </c>
      <c r="C31" s="681"/>
      <c r="D31" s="681"/>
      <c r="E31" s="681"/>
      <c r="F31" s="681"/>
      <c r="G31" s="681"/>
      <c r="H31" s="681"/>
      <c r="I31" s="681"/>
      <c r="J31" s="681"/>
      <c r="K31" s="681"/>
      <c r="L31" s="681"/>
      <c r="M31" s="681"/>
      <c r="N31" s="681"/>
      <c r="O31" s="681"/>
      <c r="P31" s="681"/>
      <c r="Q31" s="682"/>
      <c r="R31" s="683">
        <v>4352970</v>
      </c>
      <c r="S31" s="684"/>
      <c r="T31" s="684"/>
      <c r="U31" s="684"/>
      <c r="V31" s="684"/>
      <c r="W31" s="684"/>
      <c r="X31" s="684"/>
      <c r="Y31" s="685"/>
      <c r="Z31" s="686">
        <v>19.3</v>
      </c>
      <c r="AA31" s="686"/>
      <c r="AB31" s="686"/>
      <c r="AC31" s="686"/>
      <c r="AD31" s="687" t="s">
        <v>238</v>
      </c>
      <c r="AE31" s="687"/>
      <c r="AF31" s="687"/>
      <c r="AG31" s="687"/>
      <c r="AH31" s="687"/>
      <c r="AI31" s="687"/>
      <c r="AJ31" s="687"/>
      <c r="AK31" s="687"/>
      <c r="AL31" s="688" t="s">
        <v>138</v>
      </c>
      <c r="AM31" s="689"/>
      <c r="AN31" s="689"/>
      <c r="AO31" s="690"/>
      <c r="AP31" s="740" t="s">
        <v>311</v>
      </c>
      <c r="AQ31" s="741"/>
      <c r="AR31" s="741"/>
      <c r="AS31" s="741"/>
      <c r="AT31" s="746" t="s">
        <v>312</v>
      </c>
      <c r="AU31" s="231"/>
      <c r="AV31" s="231"/>
      <c r="AW31" s="231"/>
      <c r="AX31" s="669" t="s">
        <v>185</v>
      </c>
      <c r="AY31" s="670"/>
      <c r="AZ31" s="670"/>
      <c r="BA31" s="670"/>
      <c r="BB31" s="670"/>
      <c r="BC31" s="670"/>
      <c r="BD31" s="670"/>
      <c r="BE31" s="670"/>
      <c r="BF31" s="671"/>
      <c r="BG31" s="751">
        <v>99.1</v>
      </c>
      <c r="BH31" s="738"/>
      <c r="BI31" s="738"/>
      <c r="BJ31" s="738"/>
      <c r="BK31" s="738"/>
      <c r="BL31" s="738"/>
      <c r="BM31" s="678">
        <v>97.8</v>
      </c>
      <c r="BN31" s="738"/>
      <c r="BO31" s="738"/>
      <c r="BP31" s="738"/>
      <c r="BQ31" s="739"/>
      <c r="BR31" s="751">
        <v>99.1</v>
      </c>
      <c r="BS31" s="738"/>
      <c r="BT31" s="738"/>
      <c r="BU31" s="738"/>
      <c r="BV31" s="738"/>
      <c r="BW31" s="738"/>
      <c r="BX31" s="678">
        <v>97.7</v>
      </c>
      <c r="BY31" s="738"/>
      <c r="BZ31" s="738"/>
      <c r="CA31" s="738"/>
      <c r="CB31" s="739"/>
      <c r="CD31" s="729"/>
      <c r="CE31" s="730"/>
      <c r="CF31" s="698" t="s">
        <v>313</v>
      </c>
      <c r="CG31" s="699"/>
      <c r="CH31" s="699"/>
      <c r="CI31" s="699"/>
      <c r="CJ31" s="699"/>
      <c r="CK31" s="699"/>
      <c r="CL31" s="699"/>
      <c r="CM31" s="699"/>
      <c r="CN31" s="699"/>
      <c r="CO31" s="699"/>
      <c r="CP31" s="699"/>
      <c r="CQ31" s="700"/>
      <c r="CR31" s="683">
        <v>103183</v>
      </c>
      <c r="CS31" s="719"/>
      <c r="CT31" s="719"/>
      <c r="CU31" s="719"/>
      <c r="CV31" s="719"/>
      <c r="CW31" s="719"/>
      <c r="CX31" s="719"/>
      <c r="CY31" s="720"/>
      <c r="CZ31" s="688">
        <v>0.5</v>
      </c>
      <c r="DA31" s="717"/>
      <c r="DB31" s="717"/>
      <c r="DC31" s="721"/>
      <c r="DD31" s="692">
        <v>103183</v>
      </c>
      <c r="DE31" s="719"/>
      <c r="DF31" s="719"/>
      <c r="DG31" s="719"/>
      <c r="DH31" s="719"/>
      <c r="DI31" s="719"/>
      <c r="DJ31" s="719"/>
      <c r="DK31" s="720"/>
      <c r="DL31" s="692">
        <v>103183</v>
      </c>
      <c r="DM31" s="719"/>
      <c r="DN31" s="719"/>
      <c r="DO31" s="719"/>
      <c r="DP31" s="719"/>
      <c r="DQ31" s="719"/>
      <c r="DR31" s="719"/>
      <c r="DS31" s="719"/>
      <c r="DT31" s="719"/>
      <c r="DU31" s="719"/>
      <c r="DV31" s="720"/>
      <c r="DW31" s="688">
        <v>0.9</v>
      </c>
      <c r="DX31" s="717"/>
      <c r="DY31" s="717"/>
      <c r="DZ31" s="717"/>
      <c r="EA31" s="717"/>
      <c r="EB31" s="717"/>
      <c r="EC31" s="718"/>
    </row>
    <row r="32" spans="2:133" ht="11.25" customHeight="1" x14ac:dyDescent="0.2">
      <c r="B32" s="733" t="s">
        <v>314</v>
      </c>
      <c r="C32" s="734"/>
      <c r="D32" s="734"/>
      <c r="E32" s="734"/>
      <c r="F32" s="734"/>
      <c r="G32" s="734"/>
      <c r="H32" s="734"/>
      <c r="I32" s="734"/>
      <c r="J32" s="734"/>
      <c r="K32" s="734"/>
      <c r="L32" s="734"/>
      <c r="M32" s="734"/>
      <c r="N32" s="734"/>
      <c r="O32" s="734"/>
      <c r="P32" s="734"/>
      <c r="Q32" s="735"/>
      <c r="R32" s="683" t="s">
        <v>238</v>
      </c>
      <c r="S32" s="684"/>
      <c r="T32" s="684"/>
      <c r="U32" s="684"/>
      <c r="V32" s="684"/>
      <c r="W32" s="684"/>
      <c r="X32" s="684"/>
      <c r="Y32" s="685"/>
      <c r="Z32" s="686" t="s">
        <v>238</v>
      </c>
      <c r="AA32" s="686"/>
      <c r="AB32" s="686"/>
      <c r="AC32" s="686"/>
      <c r="AD32" s="687" t="s">
        <v>138</v>
      </c>
      <c r="AE32" s="687"/>
      <c r="AF32" s="687"/>
      <c r="AG32" s="687"/>
      <c r="AH32" s="687"/>
      <c r="AI32" s="687"/>
      <c r="AJ32" s="687"/>
      <c r="AK32" s="687"/>
      <c r="AL32" s="688" t="s">
        <v>138</v>
      </c>
      <c r="AM32" s="689"/>
      <c r="AN32" s="689"/>
      <c r="AO32" s="690"/>
      <c r="AP32" s="742"/>
      <c r="AQ32" s="743"/>
      <c r="AR32" s="743"/>
      <c r="AS32" s="743"/>
      <c r="AT32" s="747"/>
      <c r="AU32" s="230" t="s">
        <v>315</v>
      </c>
      <c r="AV32" s="230"/>
      <c r="AW32" s="230"/>
      <c r="AX32" s="680" t="s">
        <v>316</v>
      </c>
      <c r="AY32" s="681"/>
      <c r="AZ32" s="681"/>
      <c r="BA32" s="681"/>
      <c r="BB32" s="681"/>
      <c r="BC32" s="681"/>
      <c r="BD32" s="681"/>
      <c r="BE32" s="681"/>
      <c r="BF32" s="682"/>
      <c r="BG32" s="752">
        <v>99.2</v>
      </c>
      <c r="BH32" s="719"/>
      <c r="BI32" s="719"/>
      <c r="BJ32" s="719"/>
      <c r="BK32" s="719"/>
      <c r="BL32" s="719"/>
      <c r="BM32" s="689">
        <v>98.2</v>
      </c>
      <c r="BN32" s="749"/>
      <c r="BO32" s="749"/>
      <c r="BP32" s="749"/>
      <c r="BQ32" s="750"/>
      <c r="BR32" s="752">
        <v>99.2</v>
      </c>
      <c r="BS32" s="719"/>
      <c r="BT32" s="719"/>
      <c r="BU32" s="719"/>
      <c r="BV32" s="719"/>
      <c r="BW32" s="719"/>
      <c r="BX32" s="689">
        <v>98.2</v>
      </c>
      <c r="BY32" s="749"/>
      <c r="BZ32" s="749"/>
      <c r="CA32" s="749"/>
      <c r="CB32" s="750"/>
      <c r="CD32" s="731"/>
      <c r="CE32" s="732"/>
      <c r="CF32" s="698" t="s">
        <v>317</v>
      </c>
      <c r="CG32" s="699"/>
      <c r="CH32" s="699"/>
      <c r="CI32" s="699"/>
      <c r="CJ32" s="699"/>
      <c r="CK32" s="699"/>
      <c r="CL32" s="699"/>
      <c r="CM32" s="699"/>
      <c r="CN32" s="699"/>
      <c r="CO32" s="699"/>
      <c r="CP32" s="699"/>
      <c r="CQ32" s="700"/>
      <c r="CR32" s="683" t="s">
        <v>138</v>
      </c>
      <c r="CS32" s="684"/>
      <c r="CT32" s="684"/>
      <c r="CU32" s="684"/>
      <c r="CV32" s="684"/>
      <c r="CW32" s="684"/>
      <c r="CX32" s="684"/>
      <c r="CY32" s="685"/>
      <c r="CZ32" s="688" t="s">
        <v>138</v>
      </c>
      <c r="DA32" s="717"/>
      <c r="DB32" s="717"/>
      <c r="DC32" s="721"/>
      <c r="DD32" s="692" t="s">
        <v>138</v>
      </c>
      <c r="DE32" s="684"/>
      <c r="DF32" s="684"/>
      <c r="DG32" s="684"/>
      <c r="DH32" s="684"/>
      <c r="DI32" s="684"/>
      <c r="DJ32" s="684"/>
      <c r="DK32" s="685"/>
      <c r="DL32" s="692" t="s">
        <v>138</v>
      </c>
      <c r="DM32" s="684"/>
      <c r="DN32" s="684"/>
      <c r="DO32" s="684"/>
      <c r="DP32" s="684"/>
      <c r="DQ32" s="684"/>
      <c r="DR32" s="684"/>
      <c r="DS32" s="684"/>
      <c r="DT32" s="684"/>
      <c r="DU32" s="684"/>
      <c r="DV32" s="685"/>
      <c r="DW32" s="688" t="s">
        <v>138</v>
      </c>
      <c r="DX32" s="717"/>
      <c r="DY32" s="717"/>
      <c r="DZ32" s="717"/>
      <c r="EA32" s="717"/>
      <c r="EB32" s="717"/>
      <c r="EC32" s="718"/>
    </row>
    <row r="33" spans="2:133" ht="11.25" customHeight="1" x14ac:dyDescent="0.2">
      <c r="B33" s="680" t="s">
        <v>318</v>
      </c>
      <c r="C33" s="681"/>
      <c r="D33" s="681"/>
      <c r="E33" s="681"/>
      <c r="F33" s="681"/>
      <c r="G33" s="681"/>
      <c r="H33" s="681"/>
      <c r="I33" s="681"/>
      <c r="J33" s="681"/>
      <c r="K33" s="681"/>
      <c r="L33" s="681"/>
      <c r="M33" s="681"/>
      <c r="N33" s="681"/>
      <c r="O33" s="681"/>
      <c r="P33" s="681"/>
      <c r="Q33" s="682"/>
      <c r="R33" s="683">
        <v>1999327</v>
      </c>
      <c r="S33" s="684"/>
      <c r="T33" s="684"/>
      <c r="U33" s="684"/>
      <c r="V33" s="684"/>
      <c r="W33" s="684"/>
      <c r="X33" s="684"/>
      <c r="Y33" s="685"/>
      <c r="Z33" s="686">
        <v>8.9</v>
      </c>
      <c r="AA33" s="686"/>
      <c r="AB33" s="686"/>
      <c r="AC33" s="686"/>
      <c r="AD33" s="687" t="s">
        <v>238</v>
      </c>
      <c r="AE33" s="687"/>
      <c r="AF33" s="687"/>
      <c r="AG33" s="687"/>
      <c r="AH33" s="687"/>
      <c r="AI33" s="687"/>
      <c r="AJ33" s="687"/>
      <c r="AK33" s="687"/>
      <c r="AL33" s="688" t="s">
        <v>138</v>
      </c>
      <c r="AM33" s="689"/>
      <c r="AN33" s="689"/>
      <c r="AO33" s="690"/>
      <c r="AP33" s="744"/>
      <c r="AQ33" s="745"/>
      <c r="AR33" s="745"/>
      <c r="AS33" s="745"/>
      <c r="AT33" s="748"/>
      <c r="AU33" s="232"/>
      <c r="AV33" s="232"/>
      <c r="AW33" s="232"/>
      <c r="AX33" s="724" t="s">
        <v>319</v>
      </c>
      <c r="AY33" s="725"/>
      <c r="AZ33" s="725"/>
      <c r="BA33" s="725"/>
      <c r="BB33" s="725"/>
      <c r="BC33" s="725"/>
      <c r="BD33" s="725"/>
      <c r="BE33" s="725"/>
      <c r="BF33" s="726"/>
      <c r="BG33" s="753">
        <v>98.9</v>
      </c>
      <c r="BH33" s="754"/>
      <c r="BI33" s="754"/>
      <c r="BJ33" s="754"/>
      <c r="BK33" s="754"/>
      <c r="BL33" s="754"/>
      <c r="BM33" s="755">
        <v>97.2</v>
      </c>
      <c r="BN33" s="754"/>
      <c r="BO33" s="754"/>
      <c r="BP33" s="754"/>
      <c r="BQ33" s="756"/>
      <c r="BR33" s="753">
        <v>99</v>
      </c>
      <c r="BS33" s="754"/>
      <c r="BT33" s="754"/>
      <c r="BU33" s="754"/>
      <c r="BV33" s="754"/>
      <c r="BW33" s="754"/>
      <c r="BX33" s="755">
        <v>96.9</v>
      </c>
      <c r="BY33" s="754"/>
      <c r="BZ33" s="754"/>
      <c r="CA33" s="754"/>
      <c r="CB33" s="756"/>
      <c r="CD33" s="698" t="s">
        <v>320</v>
      </c>
      <c r="CE33" s="699"/>
      <c r="CF33" s="699"/>
      <c r="CG33" s="699"/>
      <c r="CH33" s="699"/>
      <c r="CI33" s="699"/>
      <c r="CJ33" s="699"/>
      <c r="CK33" s="699"/>
      <c r="CL33" s="699"/>
      <c r="CM33" s="699"/>
      <c r="CN33" s="699"/>
      <c r="CO33" s="699"/>
      <c r="CP33" s="699"/>
      <c r="CQ33" s="700"/>
      <c r="CR33" s="683">
        <v>7335441</v>
      </c>
      <c r="CS33" s="719"/>
      <c r="CT33" s="719"/>
      <c r="CU33" s="719"/>
      <c r="CV33" s="719"/>
      <c r="CW33" s="719"/>
      <c r="CX33" s="719"/>
      <c r="CY33" s="720"/>
      <c r="CZ33" s="688">
        <v>33.5</v>
      </c>
      <c r="DA33" s="717"/>
      <c r="DB33" s="717"/>
      <c r="DC33" s="721"/>
      <c r="DD33" s="692">
        <v>5446853</v>
      </c>
      <c r="DE33" s="719"/>
      <c r="DF33" s="719"/>
      <c r="DG33" s="719"/>
      <c r="DH33" s="719"/>
      <c r="DI33" s="719"/>
      <c r="DJ33" s="719"/>
      <c r="DK33" s="720"/>
      <c r="DL33" s="692">
        <v>4123672</v>
      </c>
      <c r="DM33" s="719"/>
      <c r="DN33" s="719"/>
      <c r="DO33" s="719"/>
      <c r="DP33" s="719"/>
      <c r="DQ33" s="719"/>
      <c r="DR33" s="719"/>
      <c r="DS33" s="719"/>
      <c r="DT33" s="719"/>
      <c r="DU33" s="719"/>
      <c r="DV33" s="720"/>
      <c r="DW33" s="688">
        <v>35.9</v>
      </c>
      <c r="DX33" s="717"/>
      <c r="DY33" s="717"/>
      <c r="DZ33" s="717"/>
      <c r="EA33" s="717"/>
      <c r="EB33" s="717"/>
      <c r="EC33" s="718"/>
    </row>
    <row r="34" spans="2:133" ht="11.25" customHeight="1" x14ac:dyDescent="0.2">
      <c r="B34" s="680" t="s">
        <v>321</v>
      </c>
      <c r="C34" s="681"/>
      <c r="D34" s="681"/>
      <c r="E34" s="681"/>
      <c r="F34" s="681"/>
      <c r="G34" s="681"/>
      <c r="H34" s="681"/>
      <c r="I34" s="681"/>
      <c r="J34" s="681"/>
      <c r="K34" s="681"/>
      <c r="L34" s="681"/>
      <c r="M34" s="681"/>
      <c r="N34" s="681"/>
      <c r="O34" s="681"/>
      <c r="P34" s="681"/>
      <c r="Q34" s="682"/>
      <c r="R34" s="683">
        <v>25808</v>
      </c>
      <c r="S34" s="684"/>
      <c r="T34" s="684"/>
      <c r="U34" s="684"/>
      <c r="V34" s="684"/>
      <c r="W34" s="684"/>
      <c r="X34" s="684"/>
      <c r="Y34" s="685"/>
      <c r="Z34" s="686">
        <v>0.1</v>
      </c>
      <c r="AA34" s="686"/>
      <c r="AB34" s="686"/>
      <c r="AC34" s="686"/>
      <c r="AD34" s="687">
        <v>3772</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3012201</v>
      </c>
      <c r="CS34" s="684"/>
      <c r="CT34" s="684"/>
      <c r="CU34" s="684"/>
      <c r="CV34" s="684"/>
      <c r="CW34" s="684"/>
      <c r="CX34" s="684"/>
      <c r="CY34" s="685"/>
      <c r="CZ34" s="688">
        <v>13.8</v>
      </c>
      <c r="DA34" s="717"/>
      <c r="DB34" s="717"/>
      <c r="DC34" s="721"/>
      <c r="DD34" s="692">
        <v>2218388</v>
      </c>
      <c r="DE34" s="684"/>
      <c r="DF34" s="684"/>
      <c r="DG34" s="684"/>
      <c r="DH34" s="684"/>
      <c r="DI34" s="684"/>
      <c r="DJ34" s="684"/>
      <c r="DK34" s="685"/>
      <c r="DL34" s="692">
        <v>1451008</v>
      </c>
      <c r="DM34" s="684"/>
      <c r="DN34" s="684"/>
      <c r="DO34" s="684"/>
      <c r="DP34" s="684"/>
      <c r="DQ34" s="684"/>
      <c r="DR34" s="684"/>
      <c r="DS34" s="684"/>
      <c r="DT34" s="684"/>
      <c r="DU34" s="684"/>
      <c r="DV34" s="685"/>
      <c r="DW34" s="688">
        <v>12.6</v>
      </c>
      <c r="DX34" s="717"/>
      <c r="DY34" s="717"/>
      <c r="DZ34" s="717"/>
      <c r="EA34" s="717"/>
      <c r="EB34" s="717"/>
      <c r="EC34" s="718"/>
    </row>
    <row r="35" spans="2:133" ht="11.25" customHeight="1" x14ac:dyDescent="0.2">
      <c r="B35" s="680" t="s">
        <v>323</v>
      </c>
      <c r="C35" s="681"/>
      <c r="D35" s="681"/>
      <c r="E35" s="681"/>
      <c r="F35" s="681"/>
      <c r="G35" s="681"/>
      <c r="H35" s="681"/>
      <c r="I35" s="681"/>
      <c r="J35" s="681"/>
      <c r="K35" s="681"/>
      <c r="L35" s="681"/>
      <c r="M35" s="681"/>
      <c r="N35" s="681"/>
      <c r="O35" s="681"/>
      <c r="P35" s="681"/>
      <c r="Q35" s="682"/>
      <c r="R35" s="683">
        <v>294066</v>
      </c>
      <c r="S35" s="684"/>
      <c r="T35" s="684"/>
      <c r="U35" s="684"/>
      <c r="V35" s="684"/>
      <c r="W35" s="684"/>
      <c r="X35" s="684"/>
      <c r="Y35" s="685"/>
      <c r="Z35" s="686">
        <v>1.3</v>
      </c>
      <c r="AA35" s="686"/>
      <c r="AB35" s="686"/>
      <c r="AC35" s="686"/>
      <c r="AD35" s="687" t="s">
        <v>138</v>
      </c>
      <c r="AE35" s="687"/>
      <c r="AF35" s="687"/>
      <c r="AG35" s="687"/>
      <c r="AH35" s="687"/>
      <c r="AI35" s="687"/>
      <c r="AJ35" s="687"/>
      <c r="AK35" s="687"/>
      <c r="AL35" s="688" t="s">
        <v>138</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191291</v>
      </c>
      <c r="CS35" s="719"/>
      <c r="CT35" s="719"/>
      <c r="CU35" s="719"/>
      <c r="CV35" s="719"/>
      <c r="CW35" s="719"/>
      <c r="CX35" s="719"/>
      <c r="CY35" s="720"/>
      <c r="CZ35" s="688">
        <v>0.9</v>
      </c>
      <c r="DA35" s="717"/>
      <c r="DB35" s="717"/>
      <c r="DC35" s="721"/>
      <c r="DD35" s="692">
        <v>162932</v>
      </c>
      <c r="DE35" s="719"/>
      <c r="DF35" s="719"/>
      <c r="DG35" s="719"/>
      <c r="DH35" s="719"/>
      <c r="DI35" s="719"/>
      <c r="DJ35" s="719"/>
      <c r="DK35" s="720"/>
      <c r="DL35" s="692">
        <v>162932</v>
      </c>
      <c r="DM35" s="719"/>
      <c r="DN35" s="719"/>
      <c r="DO35" s="719"/>
      <c r="DP35" s="719"/>
      <c r="DQ35" s="719"/>
      <c r="DR35" s="719"/>
      <c r="DS35" s="719"/>
      <c r="DT35" s="719"/>
      <c r="DU35" s="719"/>
      <c r="DV35" s="720"/>
      <c r="DW35" s="688">
        <v>1.4</v>
      </c>
      <c r="DX35" s="717"/>
      <c r="DY35" s="717"/>
      <c r="DZ35" s="717"/>
      <c r="EA35" s="717"/>
      <c r="EB35" s="717"/>
      <c r="EC35" s="718"/>
    </row>
    <row r="36" spans="2:133" ht="11.25" customHeight="1" x14ac:dyDescent="0.2">
      <c r="B36" s="680" t="s">
        <v>327</v>
      </c>
      <c r="C36" s="681"/>
      <c r="D36" s="681"/>
      <c r="E36" s="681"/>
      <c r="F36" s="681"/>
      <c r="G36" s="681"/>
      <c r="H36" s="681"/>
      <c r="I36" s="681"/>
      <c r="J36" s="681"/>
      <c r="K36" s="681"/>
      <c r="L36" s="681"/>
      <c r="M36" s="681"/>
      <c r="N36" s="681"/>
      <c r="O36" s="681"/>
      <c r="P36" s="681"/>
      <c r="Q36" s="682"/>
      <c r="R36" s="683">
        <v>473798</v>
      </c>
      <c r="S36" s="684"/>
      <c r="T36" s="684"/>
      <c r="U36" s="684"/>
      <c r="V36" s="684"/>
      <c r="W36" s="684"/>
      <c r="X36" s="684"/>
      <c r="Y36" s="685"/>
      <c r="Z36" s="686">
        <v>2.1</v>
      </c>
      <c r="AA36" s="686"/>
      <c r="AB36" s="686"/>
      <c r="AC36" s="686"/>
      <c r="AD36" s="687" t="s">
        <v>238</v>
      </c>
      <c r="AE36" s="687"/>
      <c r="AF36" s="687"/>
      <c r="AG36" s="687"/>
      <c r="AH36" s="687"/>
      <c r="AI36" s="687"/>
      <c r="AJ36" s="687"/>
      <c r="AK36" s="687"/>
      <c r="AL36" s="688" t="s">
        <v>138</v>
      </c>
      <c r="AM36" s="689"/>
      <c r="AN36" s="689"/>
      <c r="AO36" s="690"/>
      <c r="AP36" s="235"/>
      <c r="AQ36" s="757" t="s">
        <v>328</v>
      </c>
      <c r="AR36" s="758"/>
      <c r="AS36" s="758"/>
      <c r="AT36" s="758"/>
      <c r="AU36" s="758"/>
      <c r="AV36" s="758"/>
      <c r="AW36" s="758"/>
      <c r="AX36" s="758"/>
      <c r="AY36" s="759"/>
      <c r="AZ36" s="672">
        <v>2497472</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t="s">
        <v>238</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1563693</v>
      </c>
      <c r="CS36" s="684"/>
      <c r="CT36" s="684"/>
      <c r="CU36" s="684"/>
      <c r="CV36" s="684"/>
      <c r="CW36" s="684"/>
      <c r="CX36" s="684"/>
      <c r="CY36" s="685"/>
      <c r="CZ36" s="688">
        <v>7.1</v>
      </c>
      <c r="DA36" s="717"/>
      <c r="DB36" s="717"/>
      <c r="DC36" s="721"/>
      <c r="DD36" s="692">
        <v>1235735</v>
      </c>
      <c r="DE36" s="684"/>
      <c r="DF36" s="684"/>
      <c r="DG36" s="684"/>
      <c r="DH36" s="684"/>
      <c r="DI36" s="684"/>
      <c r="DJ36" s="684"/>
      <c r="DK36" s="685"/>
      <c r="DL36" s="692">
        <v>801495</v>
      </c>
      <c r="DM36" s="684"/>
      <c r="DN36" s="684"/>
      <c r="DO36" s="684"/>
      <c r="DP36" s="684"/>
      <c r="DQ36" s="684"/>
      <c r="DR36" s="684"/>
      <c r="DS36" s="684"/>
      <c r="DT36" s="684"/>
      <c r="DU36" s="684"/>
      <c r="DV36" s="685"/>
      <c r="DW36" s="688">
        <v>7</v>
      </c>
      <c r="DX36" s="717"/>
      <c r="DY36" s="717"/>
      <c r="DZ36" s="717"/>
      <c r="EA36" s="717"/>
      <c r="EB36" s="717"/>
      <c r="EC36" s="718"/>
    </row>
    <row r="37" spans="2:133" ht="11.25" customHeight="1" x14ac:dyDescent="0.2">
      <c r="B37" s="680" t="s">
        <v>331</v>
      </c>
      <c r="C37" s="681"/>
      <c r="D37" s="681"/>
      <c r="E37" s="681"/>
      <c r="F37" s="681"/>
      <c r="G37" s="681"/>
      <c r="H37" s="681"/>
      <c r="I37" s="681"/>
      <c r="J37" s="681"/>
      <c r="K37" s="681"/>
      <c r="L37" s="681"/>
      <c r="M37" s="681"/>
      <c r="N37" s="681"/>
      <c r="O37" s="681"/>
      <c r="P37" s="681"/>
      <c r="Q37" s="682"/>
      <c r="R37" s="683">
        <v>574414</v>
      </c>
      <c r="S37" s="684"/>
      <c r="T37" s="684"/>
      <c r="U37" s="684"/>
      <c r="V37" s="684"/>
      <c r="W37" s="684"/>
      <c r="X37" s="684"/>
      <c r="Y37" s="685"/>
      <c r="Z37" s="686">
        <v>2.5</v>
      </c>
      <c r="AA37" s="686"/>
      <c r="AB37" s="686"/>
      <c r="AC37" s="686"/>
      <c r="AD37" s="687" t="s">
        <v>138</v>
      </c>
      <c r="AE37" s="687"/>
      <c r="AF37" s="687"/>
      <c r="AG37" s="687"/>
      <c r="AH37" s="687"/>
      <c r="AI37" s="687"/>
      <c r="AJ37" s="687"/>
      <c r="AK37" s="687"/>
      <c r="AL37" s="688" t="s">
        <v>138</v>
      </c>
      <c r="AM37" s="689"/>
      <c r="AN37" s="689"/>
      <c r="AO37" s="690"/>
      <c r="AQ37" s="761" t="s">
        <v>332</v>
      </c>
      <c r="AR37" s="762"/>
      <c r="AS37" s="762"/>
      <c r="AT37" s="762"/>
      <c r="AU37" s="762"/>
      <c r="AV37" s="762"/>
      <c r="AW37" s="762"/>
      <c r="AX37" s="762"/>
      <c r="AY37" s="763"/>
      <c r="AZ37" s="683">
        <v>357546</v>
      </c>
      <c r="BA37" s="684"/>
      <c r="BB37" s="684"/>
      <c r="BC37" s="684"/>
      <c r="BD37" s="719"/>
      <c r="BE37" s="719"/>
      <c r="BF37" s="750"/>
      <c r="BG37" s="698" t="s">
        <v>333</v>
      </c>
      <c r="BH37" s="699"/>
      <c r="BI37" s="699"/>
      <c r="BJ37" s="699"/>
      <c r="BK37" s="699"/>
      <c r="BL37" s="699"/>
      <c r="BM37" s="699"/>
      <c r="BN37" s="699"/>
      <c r="BO37" s="699"/>
      <c r="BP37" s="699"/>
      <c r="BQ37" s="699"/>
      <c r="BR37" s="699"/>
      <c r="BS37" s="699"/>
      <c r="BT37" s="699"/>
      <c r="BU37" s="700"/>
      <c r="BV37" s="683">
        <v>-88990</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389742</v>
      </c>
      <c r="CS37" s="719"/>
      <c r="CT37" s="719"/>
      <c r="CU37" s="719"/>
      <c r="CV37" s="719"/>
      <c r="CW37" s="719"/>
      <c r="CX37" s="719"/>
      <c r="CY37" s="720"/>
      <c r="CZ37" s="688">
        <v>1.8</v>
      </c>
      <c r="DA37" s="717"/>
      <c r="DB37" s="717"/>
      <c r="DC37" s="721"/>
      <c r="DD37" s="692">
        <v>389742</v>
      </c>
      <c r="DE37" s="719"/>
      <c r="DF37" s="719"/>
      <c r="DG37" s="719"/>
      <c r="DH37" s="719"/>
      <c r="DI37" s="719"/>
      <c r="DJ37" s="719"/>
      <c r="DK37" s="720"/>
      <c r="DL37" s="692">
        <v>295866</v>
      </c>
      <c r="DM37" s="719"/>
      <c r="DN37" s="719"/>
      <c r="DO37" s="719"/>
      <c r="DP37" s="719"/>
      <c r="DQ37" s="719"/>
      <c r="DR37" s="719"/>
      <c r="DS37" s="719"/>
      <c r="DT37" s="719"/>
      <c r="DU37" s="719"/>
      <c r="DV37" s="720"/>
      <c r="DW37" s="688">
        <v>2.6</v>
      </c>
      <c r="DX37" s="717"/>
      <c r="DY37" s="717"/>
      <c r="DZ37" s="717"/>
      <c r="EA37" s="717"/>
      <c r="EB37" s="717"/>
      <c r="EC37" s="718"/>
    </row>
    <row r="38" spans="2:133" ht="11.25" customHeight="1" x14ac:dyDescent="0.2">
      <c r="B38" s="680" t="s">
        <v>335</v>
      </c>
      <c r="C38" s="681"/>
      <c r="D38" s="681"/>
      <c r="E38" s="681"/>
      <c r="F38" s="681"/>
      <c r="G38" s="681"/>
      <c r="H38" s="681"/>
      <c r="I38" s="681"/>
      <c r="J38" s="681"/>
      <c r="K38" s="681"/>
      <c r="L38" s="681"/>
      <c r="M38" s="681"/>
      <c r="N38" s="681"/>
      <c r="O38" s="681"/>
      <c r="P38" s="681"/>
      <c r="Q38" s="682"/>
      <c r="R38" s="683">
        <v>321157</v>
      </c>
      <c r="S38" s="684"/>
      <c r="T38" s="684"/>
      <c r="U38" s="684"/>
      <c r="V38" s="684"/>
      <c r="W38" s="684"/>
      <c r="X38" s="684"/>
      <c r="Y38" s="685"/>
      <c r="Z38" s="686">
        <v>1.4</v>
      </c>
      <c r="AA38" s="686"/>
      <c r="AB38" s="686"/>
      <c r="AC38" s="686"/>
      <c r="AD38" s="687">
        <v>102</v>
      </c>
      <c r="AE38" s="687"/>
      <c r="AF38" s="687"/>
      <c r="AG38" s="687"/>
      <c r="AH38" s="687"/>
      <c r="AI38" s="687"/>
      <c r="AJ38" s="687"/>
      <c r="AK38" s="687"/>
      <c r="AL38" s="688">
        <v>0</v>
      </c>
      <c r="AM38" s="689"/>
      <c r="AN38" s="689"/>
      <c r="AO38" s="690"/>
      <c r="AQ38" s="761" t="s">
        <v>336</v>
      </c>
      <c r="AR38" s="762"/>
      <c r="AS38" s="762"/>
      <c r="AT38" s="762"/>
      <c r="AU38" s="762"/>
      <c r="AV38" s="762"/>
      <c r="AW38" s="762"/>
      <c r="AX38" s="762"/>
      <c r="AY38" s="763"/>
      <c r="AZ38" s="683">
        <v>41000</v>
      </c>
      <c r="BA38" s="684"/>
      <c r="BB38" s="684"/>
      <c r="BC38" s="684"/>
      <c r="BD38" s="719"/>
      <c r="BE38" s="719"/>
      <c r="BF38" s="750"/>
      <c r="BG38" s="698" t="s">
        <v>337</v>
      </c>
      <c r="BH38" s="699"/>
      <c r="BI38" s="699"/>
      <c r="BJ38" s="699"/>
      <c r="BK38" s="699"/>
      <c r="BL38" s="699"/>
      <c r="BM38" s="699"/>
      <c r="BN38" s="699"/>
      <c r="BO38" s="699"/>
      <c r="BP38" s="699"/>
      <c r="BQ38" s="699"/>
      <c r="BR38" s="699"/>
      <c r="BS38" s="699"/>
      <c r="BT38" s="699"/>
      <c r="BU38" s="700"/>
      <c r="BV38" s="683">
        <v>6549</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2226655</v>
      </c>
      <c r="CS38" s="684"/>
      <c r="CT38" s="684"/>
      <c r="CU38" s="684"/>
      <c r="CV38" s="684"/>
      <c r="CW38" s="684"/>
      <c r="CX38" s="684"/>
      <c r="CY38" s="685"/>
      <c r="CZ38" s="688">
        <v>10.199999999999999</v>
      </c>
      <c r="DA38" s="717"/>
      <c r="DB38" s="717"/>
      <c r="DC38" s="721"/>
      <c r="DD38" s="692">
        <v>1819426</v>
      </c>
      <c r="DE38" s="684"/>
      <c r="DF38" s="684"/>
      <c r="DG38" s="684"/>
      <c r="DH38" s="684"/>
      <c r="DI38" s="684"/>
      <c r="DJ38" s="684"/>
      <c r="DK38" s="685"/>
      <c r="DL38" s="692">
        <v>1708237</v>
      </c>
      <c r="DM38" s="684"/>
      <c r="DN38" s="684"/>
      <c r="DO38" s="684"/>
      <c r="DP38" s="684"/>
      <c r="DQ38" s="684"/>
      <c r="DR38" s="684"/>
      <c r="DS38" s="684"/>
      <c r="DT38" s="684"/>
      <c r="DU38" s="684"/>
      <c r="DV38" s="685"/>
      <c r="DW38" s="688">
        <v>14.9</v>
      </c>
      <c r="DX38" s="717"/>
      <c r="DY38" s="717"/>
      <c r="DZ38" s="717"/>
      <c r="EA38" s="717"/>
      <c r="EB38" s="717"/>
      <c r="EC38" s="718"/>
    </row>
    <row r="39" spans="2:133" ht="11.25" customHeight="1" x14ac:dyDescent="0.2">
      <c r="B39" s="680" t="s">
        <v>339</v>
      </c>
      <c r="C39" s="681"/>
      <c r="D39" s="681"/>
      <c r="E39" s="681"/>
      <c r="F39" s="681"/>
      <c r="G39" s="681"/>
      <c r="H39" s="681"/>
      <c r="I39" s="681"/>
      <c r="J39" s="681"/>
      <c r="K39" s="681"/>
      <c r="L39" s="681"/>
      <c r="M39" s="681"/>
      <c r="N39" s="681"/>
      <c r="O39" s="681"/>
      <c r="P39" s="681"/>
      <c r="Q39" s="682"/>
      <c r="R39" s="683">
        <v>2272077</v>
      </c>
      <c r="S39" s="684"/>
      <c r="T39" s="684"/>
      <c r="U39" s="684"/>
      <c r="V39" s="684"/>
      <c r="W39" s="684"/>
      <c r="X39" s="684"/>
      <c r="Y39" s="685"/>
      <c r="Z39" s="686">
        <v>10.1</v>
      </c>
      <c r="AA39" s="686"/>
      <c r="AB39" s="686"/>
      <c r="AC39" s="686"/>
      <c r="AD39" s="687" t="s">
        <v>246</v>
      </c>
      <c r="AE39" s="687"/>
      <c r="AF39" s="687"/>
      <c r="AG39" s="687"/>
      <c r="AH39" s="687"/>
      <c r="AI39" s="687"/>
      <c r="AJ39" s="687"/>
      <c r="AK39" s="687"/>
      <c r="AL39" s="688" t="s">
        <v>238</v>
      </c>
      <c r="AM39" s="689"/>
      <c r="AN39" s="689"/>
      <c r="AO39" s="690"/>
      <c r="AQ39" s="761" t="s">
        <v>340</v>
      </c>
      <c r="AR39" s="762"/>
      <c r="AS39" s="762"/>
      <c r="AT39" s="762"/>
      <c r="AU39" s="762"/>
      <c r="AV39" s="762"/>
      <c r="AW39" s="762"/>
      <c r="AX39" s="762"/>
      <c r="AY39" s="763"/>
      <c r="AZ39" s="683">
        <v>2584</v>
      </c>
      <c r="BA39" s="684"/>
      <c r="BB39" s="684"/>
      <c r="BC39" s="684"/>
      <c r="BD39" s="719"/>
      <c r="BE39" s="719"/>
      <c r="BF39" s="750"/>
      <c r="BG39" s="698" t="s">
        <v>341</v>
      </c>
      <c r="BH39" s="699"/>
      <c r="BI39" s="699"/>
      <c r="BJ39" s="699"/>
      <c r="BK39" s="699"/>
      <c r="BL39" s="699"/>
      <c r="BM39" s="699"/>
      <c r="BN39" s="699"/>
      <c r="BO39" s="699"/>
      <c r="BP39" s="699"/>
      <c r="BQ39" s="699"/>
      <c r="BR39" s="699"/>
      <c r="BS39" s="699"/>
      <c r="BT39" s="699"/>
      <c r="BU39" s="700"/>
      <c r="BV39" s="683">
        <v>10309</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321881</v>
      </c>
      <c r="CS39" s="719"/>
      <c r="CT39" s="719"/>
      <c r="CU39" s="719"/>
      <c r="CV39" s="719"/>
      <c r="CW39" s="719"/>
      <c r="CX39" s="719"/>
      <c r="CY39" s="720"/>
      <c r="CZ39" s="688">
        <v>1.5</v>
      </c>
      <c r="DA39" s="717"/>
      <c r="DB39" s="717"/>
      <c r="DC39" s="721"/>
      <c r="DD39" s="692">
        <v>9172</v>
      </c>
      <c r="DE39" s="719"/>
      <c r="DF39" s="719"/>
      <c r="DG39" s="719"/>
      <c r="DH39" s="719"/>
      <c r="DI39" s="719"/>
      <c r="DJ39" s="719"/>
      <c r="DK39" s="720"/>
      <c r="DL39" s="692" t="s">
        <v>138</v>
      </c>
      <c r="DM39" s="719"/>
      <c r="DN39" s="719"/>
      <c r="DO39" s="719"/>
      <c r="DP39" s="719"/>
      <c r="DQ39" s="719"/>
      <c r="DR39" s="719"/>
      <c r="DS39" s="719"/>
      <c r="DT39" s="719"/>
      <c r="DU39" s="719"/>
      <c r="DV39" s="720"/>
      <c r="DW39" s="688" t="s">
        <v>238</v>
      </c>
      <c r="DX39" s="717"/>
      <c r="DY39" s="717"/>
      <c r="DZ39" s="717"/>
      <c r="EA39" s="717"/>
      <c r="EB39" s="717"/>
      <c r="EC39" s="718"/>
    </row>
    <row r="40" spans="2:133" ht="11.25" customHeight="1" x14ac:dyDescent="0.2">
      <c r="B40" s="680" t="s">
        <v>343</v>
      </c>
      <c r="C40" s="681"/>
      <c r="D40" s="681"/>
      <c r="E40" s="681"/>
      <c r="F40" s="681"/>
      <c r="G40" s="681"/>
      <c r="H40" s="681"/>
      <c r="I40" s="681"/>
      <c r="J40" s="681"/>
      <c r="K40" s="681"/>
      <c r="L40" s="681"/>
      <c r="M40" s="681"/>
      <c r="N40" s="681"/>
      <c r="O40" s="681"/>
      <c r="P40" s="681"/>
      <c r="Q40" s="682"/>
      <c r="R40" s="683" t="s">
        <v>138</v>
      </c>
      <c r="S40" s="684"/>
      <c r="T40" s="684"/>
      <c r="U40" s="684"/>
      <c r="V40" s="684"/>
      <c r="W40" s="684"/>
      <c r="X40" s="684"/>
      <c r="Y40" s="685"/>
      <c r="Z40" s="686" t="s">
        <v>238</v>
      </c>
      <c r="AA40" s="686"/>
      <c r="AB40" s="686"/>
      <c r="AC40" s="686"/>
      <c r="AD40" s="687" t="s">
        <v>138</v>
      </c>
      <c r="AE40" s="687"/>
      <c r="AF40" s="687"/>
      <c r="AG40" s="687"/>
      <c r="AH40" s="687"/>
      <c r="AI40" s="687"/>
      <c r="AJ40" s="687"/>
      <c r="AK40" s="687"/>
      <c r="AL40" s="688" t="s">
        <v>238</v>
      </c>
      <c r="AM40" s="689"/>
      <c r="AN40" s="689"/>
      <c r="AO40" s="690"/>
      <c r="AQ40" s="761" t="s">
        <v>344</v>
      </c>
      <c r="AR40" s="762"/>
      <c r="AS40" s="762"/>
      <c r="AT40" s="762"/>
      <c r="AU40" s="762"/>
      <c r="AV40" s="762"/>
      <c r="AW40" s="762"/>
      <c r="AX40" s="762"/>
      <c r="AY40" s="763"/>
      <c r="AZ40" s="683" t="s">
        <v>138</v>
      </c>
      <c r="BA40" s="684"/>
      <c r="BB40" s="684"/>
      <c r="BC40" s="684"/>
      <c r="BD40" s="719"/>
      <c r="BE40" s="719"/>
      <c r="BF40" s="750"/>
      <c r="BG40" s="764" t="s">
        <v>345</v>
      </c>
      <c r="BH40" s="765"/>
      <c r="BI40" s="765"/>
      <c r="BJ40" s="765"/>
      <c r="BK40" s="765"/>
      <c r="BL40" s="236"/>
      <c r="BM40" s="699" t="s">
        <v>346</v>
      </c>
      <c r="BN40" s="699"/>
      <c r="BO40" s="699"/>
      <c r="BP40" s="699"/>
      <c r="BQ40" s="699"/>
      <c r="BR40" s="699"/>
      <c r="BS40" s="699"/>
      <c r="BT40" s="699"/>
      <c r="BU40" s="700"/>
      <c r="BV40" s="683">
        <v>97</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19720</v>
      </c>
      <c r="CS40" s="684"/>
      <c r="CT40" s="684"/>
      <c r="CU40" s="684"/>
      <c r="CV40" s="684"/>
      <c r="CW40" s="684"/>
      <c r="CX40" s="684"/>
      <c r="CY40" s="685"/>
      <c r="CZ40" s="688">
        <v>0.1</v>
      </c>
      <c r="DA40" s="717"/>
      <c r="DB40" s="717"/>
      <c r="DC40" s="721"/>
      <c r="DD40" s="692">
        <v>1200</v>
      </c>
      <c r="DE40" s="684"/>
      <c r="DF40" s="684"/>
      <c r="DG40" s="684"/>
      <c r="DH40" s="684"/>
      <c r="DI40" s="684"/>
      <c r="DJ40" s="684"/>
      <c r="DK40" s="685"/>
      <c r="DL40" s="692" t="s">
        <v>138</v>
      </c>
      <c r="DM40" s="684"/>
      <c r="DN40" s="684"/>
      <c r="DO40" s="684"/>
      <c r="DP40" s="684"/>
      <c r="DQ40" s="684"/>
      <c r="DR40" s="684"/>
      <c r="DS40" s="684"/>
      <c r="DT40" s="684"/>
      <c r="DU40" s="684"/>
      <c r="DV40" s="685"/>
      <c r="DW40" s="688" t="s">
        <v>238</v>
      </c>
      <c r="DX40" s="717"/>
      <c r="DY40" s="717"/>
      <c r="DZ40" s="717"/>
      <c r="EA40" s="717"/>
      <c r="EB40" s="717"/>
      <c r="EC40" s="718"/>
    </row>
    <row r="41" spans="2:133" ht="11.25" customHeight="1" x14ac:dyDescent="0.2">
      <c r="B41" s="680" t="s">
        <v>348</v>
      </c>
      <c r="C41" s="681"/>
      <c r="D41" s="681"/>
      <c r="E41" s="681"/>
      <c r="F41" s="681"/>
      <c r="G41" s="681"/>
      <c r="H41" s="681"/>
      <c r="I41" s="681"/>
      <c r="J41" s="681"/>
      <c r="K41" s="681"/>
      <c r="L41" s="681"/>
      <c r="M41" s="681"/>
      <c r="N41" s="681"/>
      <c r="O41" s="681"/>
      <c r="P41" s="681"/>
      <c r="Q41" s="682"/>
      <c r="R41" s="683">
        <v>585077</v>
      </c>
      <c r="S41" s="684"/>
      <c r="T41" s="684"/>
      <c r="U41" s="684"/>
      <c r="V41" s="684"/>
      <c r="W41" s="684"/>
      <c r="X41" s="684"/>
      <c r="Y41" s="685"/>
      <c r="Z41" s="686">
        <v>2.6</v>
      </c>
      <c r="AA41" s="686"/>
      <c r="AB41" s="686"/>
      <c r="AC41" s="686"/>
      <c r="AD41" s="687" t="s">
        <v>138</v>
      </c>
      <c r="AE41" s="687"/>
      <c r="AF41" s="687"/>
      <c r="AG41" s="687"/>
      <c r="AH41" s="687"/>
      <c r="AI41" s="687"/>
      <c r="AJ41" s="687"/>
      <c r="AK41" s="687"/>
      <c r="AL41" s="688" t="s">
        <v>138</v>
      </c>
      <c r="AM41" s="689"/>
      <c r="AN41" s="689"/>
      <c r="AO41" s="690"/>
      <c r="AQ41" s="761" t="s">
        <v>349</v>
      </c>
      <c r="AR41" s="762"/>
      <c r="AS41" s="762"/>
      <c r="AT41" s="762"/>
      <c r="AU41" s="762"/>
      <c r="AV41" s="762"/>
      <c r="AW41" s="762"/>
      <c r="AX41" s="762"/>
      <c r="AY41" s="763"/>
      <c r="AZ41" s="683">
        <v>527514</v>
      </c>
      <c r="BA41" s="684"/>
      <c r="BB41" s="684"/>
      <c r="BC41" s="684"/>
      <c r="BD41" s="719"/>
      <c r="BE41" s="719"/>
      <c r="BF41" s="750"/>
      <c r="BG41" s="764"/>
      <c r="BH41" s="765"/>
      <c r="BI41" s="765"/>
      <c r="BJ41" s="765"/>
      <c r="BK41" s="765"/>
      <c r="BL41" s="236"/>
      <c r="BM41" s="699" t="s">
        <v>350</v>
      </c>
      <c r="BN41" s="699"/>
      <c r="BO41" s="699"/>
      <c r="BP41" s="699"/>
      <c r="BQ41" s="699"/>
      <c r="BR41" s="699"/>
      <c r="BS41" s="699"/>
      <c r="BT41" s="699"/>
      <c r="BU41" s="700"/>
      <c r="BV41" s="683">
        <v>1</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138</v>
      </c>
      <c r="CS41" s="719"/>
      <c r="CT41" s="719"/>
      <c r="CU41" s="719"/>
      <c r="CV41" s="719"/>
      <c r="CW41" s="719"/>
      <c r="CX41" s="719"/>
      <c r="CY41" s="720"/>
      <c r="CZ41" s="688" t="s">
        <v>138</v>
      </c>
      <c r="DA41" s="717"/>
      <c r="DB41" s="717"/>
      <c r="DC41" s="721"/>
      <c r="DD41" s="692" t="s">
        <v>238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24" t="s">
        <v>352</v>
      </c>
      <c r="C42" s="725"/>
      <c r="D42" s="725"/>
      <c r="E42" s="725"/>
      <c r="F42" s="725"/>
      <c r="G42" s="725"/>
      <c r="H42" s="725"/>
      <c r="I42" s="725"/>
      <c r="J42" s="725"/>
      <c r="K42" s="725"/>
      <c r="L42" s="725"/>
      <c r="M42" s="725"/>
      <c r="N42" s="725"/>
      <c r="O42" s="725"/>
      <c r="P42" s="725"/>
      <c r="Q42" s="726"/>
      <c r="R42" s="768">
        <v>22558731</v>
      </c>
      <c r="S42" s="769"/>
      <c r="T42" s="769"/>
      <c r="U42" s="769"/>
      <c r="V42" s="769"/>
      <c r="W42" s="769"/>
      <c r="X42" s="769"/>
      <c r="Y42" s="777"/>
      <c r="Z42" s="778">
        <v>100</v>
      </c>
      <c r="AA42" s="778"/>
      <c r="AB42" s="778"/>
      <c r="AC42" s="778"/>
      <c r="AD42" s="779">
        <v>10889007</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1568828</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399</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3373794</v>
      </c>
      <c r="CS42" s="684"/>
      <c r="CT42" s="684"/>
      <c r="CU42" s="684"/>
      <c r="CV42" s="684"/>
      <c r="CW42" s="684"/>
      <c r="CX42" s="684"/>
      <c r="CY42" s="685"/>
      <c r="CZ42" s="688">
        <v>15.4</v>
      </c>
      <c r="DA42" s="689"/>
      <c r="DB42" s="689"/>
      <c r="DC42" s="701"/>
      <c r="DD42" s="692">
        <v>366594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35516</v>
      </c>
      <c r="CS43" s="719"/>
      <c r="CT43" s="719"/>
      <c r="CU43" s="719"/>
      <c r="CV43" s="719"/>
      <c r="CW43" s="719"/>
      <c r="CX43" s="719"/>
      <c r="CY43" s="720"/>
      <c r="CZ43" s="688">
        <v>0.2</v>
      </c>
      <c r="DA43" s="717"/>
      <c r="DB43" s="717"/>
      <c r="DC43" s="721"/>
      <c r="DD43" s="692">
        <v>35510</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304</v>
      </c>
      <c r="CE44" s="796"/>
      <c r="CF44" s="680" t="s">
        <v>357</v>
      </c>
      <c r="CG44" s="681"/>
      <c r="CH44" s="681"/>
      <c r="CI44" s="681"/>
      <c r="CJ44" s="681"/>
      <c r="CK44" s="681"/>
      <c r="CL44" s="681"/>
      <c r="CM44" s="681"/>
      <c r="CN44" s="681"/>
      <c r="CO44" s="681"/>
      <c r="CP44" s="681"/>
      <c r="CQ44" s="682"/>
      <c r="CR44" s="683">
        <v>3364465</v>
      </c>
      <c r="CS44" s="684"/>
      <c r="CT44" s="684"/>
      <c r="CU44" s="684"/>
      <c r="CV44" s="684"/>
      <c r="CW44" s="684"/>
      <c r="CX44" s="684"/>
      <c r="CY44" s="685"/>
      <c r="CZ44" s="688">
        <v>15.4</v>
      </c>
      <c r="DA44" s="689"/>
      <c r="DB44" s="689"/>
      <c r="DC44" s="701"/>
      <c r="DD44" s="692">
        <v>364866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358</v>
      </c>
      <c r="CG45" s="681"/>
      <c r="CH45" s="681"/>
      <c r="CI45" s="681"/>
      <c r="CJ45" s="681"/>
      <c r="CK45" s="681"/>
      <c r="CL45" s="681"/>
      <c r="CM45" s="681"/>
      <c r="CN45" s="681"/>
      <c r="CO45" s="681"/>
      <c r="CP45" s="681"/>
      <c r="CQ45" s="682"/>
      <c r="CR45" s="683">
        <v>1843599</v>
      </c>
      <c r="CS45" s="719"/>
      <c r="CT45" s="719"/>
      <c r="CU45" s="719"/>
      <c r="CV45" s="719"/>
      <c r="CW45" s="719"/>
      <c r="CX45" s="719"/>
      <c r="CY45" s="720"/>
      <c r="CZ45" s="688">
        <v>8.4</v>
      </c>
      <c r="DA45" s="717"/>
      <c r="DB45" s="717"/>
      <c r="DC45" s="721"/>
      <c r="DD45" s="692">
        <v>65144</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1447391</v>
      </c>
      <c r="CS46" s="684"/>
      <c r="CT46" s="684"/>
      <c r="CU46" s="684"/>
      <c r="CV46" s="684"/>
      <c r="CW46" s="684"/>
      <c r="CX46" s="684"/>
      <c r="CY46" s="685"/>
      <c r="CZ46" s="688">
        <v>6.6</v>
      </c>
      <c r="DA46" s="689"/>
      <c r="DB46" s="689"/>
      <c r="DC46" s="701"/>
      <c r="DD46" s="692">
        <v>297046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v>9329</v>
      </c>
      <c r="CS47" s="719"/>
      <c r="CT47" s="719"/>
      <c r="CU47" s="719"/>
      <c r="CV47" s="719"/>
      <c r="CW47" s="719"/>
      <c r="CX47" s="719"/>
      <c r="CY47" s="720"/>
      <c r="CZ47" s="688">
        <v>0</v>
      </c>
      <c r="DA47" s="717"/>
      <c r="DB47" s="717"/>
      <c r="DC47" s="721"/>
      <c r="DD47" s="692">
        <v>1728</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ht="10.8" x14ac:dyDescent="0.2">
      <c r="B48" s="241" t="s">
        <v>363</v>
      </c>
      <c r="CD48" s="799"/>
      <c r="CE48" s="800"/>
      <c r="CF48" s="680" t="s">
        <v>364</v>
      </c>
      <c r="CG48" s="681"/>
      <c r="CH48" s="681"/>
      <c r="CI48" s="681"/>
      <c r="CJ48" s="681"/>
      <c r="CK48" s="681"/>
      <c r="CL48" s="681"/>
      <c r="CM48" s="681"/>
      <c r="CN48" s="681"/>
      <c r="CO48" s="681"/>
      <c r="CP48" s="681"/>
      <c r="CQ48" s="682"/>
      <c r="CR48" s="683" t="s">
        <v>138</v>
      </c>
      <c r="CS48" s="684"/>
      <c r="CT48" s="684"/>
      <c r="CU48" s="684"/>
      <c r="CV48" s="684"/>
      <c r="CW48" s="684"/>
      <c r="CX48" s="684"/>
      <c r="CY48" s="685"/>
      <c r="CZ48" s="688" t="s">
        <v>238</v>
      </c>
      <c r="DA48" s="689"/>
      <c r="DB48" s="689"/>
      <c r="DC48" s="701"/>
      <c r="DD48" s="692" t="s">
        <v>238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24" t="s">
        <v>365</v>
      </c>
      <c r="CE49" s="725"/>
      <c r="CF49" s="725"/>
      <c r="CG49" s="725"/>
      <c r="CH49" s="725"/>
      <c r="CI49" s="725"/>
      <c r="CJ49" s="725"/>
      <c r="CK49" s="725"/>
      <c r="CL49" s="725"/>
      <c r="CM49" s="725"/>
      <c r="CN49" s="725"/>
      <c r="CO49" s="725"/>
      <c r="CP49" s="725"/>
      <c r="CQ49" s="726"/>
      <c r="CR49" s="768">
        <v>21878045</v>
      </c>
      <c r="CS49" s="754"/>
      <c r="CT49" s="754"/>
      <c r="CU49" s="754"/>
      <c r="CV49" s="754"/>
      <c r="CW49" s="754"/>
      <c r="CX49" s="754"/>
      <c r="CY49" s="785"/>
      <c r="CZ49" s="780">
        <v>100</v>
      </c>
      <c r="DA49" s="786"/>
      <c r="DB49" s="786"/>
      <c r="DC49" s="787"/>
      <c r="DD49" s="788">
        <v>12574704</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0/MIZhzNUUIENwCoSkig1DTt3IvstFuNIBfRzbX1NzU0ATSnLcmnz90xEv1xzHpav9pf5cFC77+ovt/5l0CtgA==" saltValue="jVBth7Ep2p3csX405qxiV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388</v>
      </c>
      <c r="C7" s="816"/>
      <c r="D7" s="816"/>
      <c r="E7" s="816"/>
      <c r="F7" s="816"/>
      <c r="G7" s="816"/>
      <c r="H7" s="816"/>
      <c r="I7" s="816"/>
      <c r="J7" s="816"/>
      <c r="K7" s="816"/>
      <c r="L7" s="816"/>
      <c r="M7" s="816"/>
      <c r="N7" s="816"/>
      <c r="O7" s="816"/>
      <c r="P7" s="817"/>
      <c r="Q7" s="818">
        <v>22869</v>
      </c>
      <c r="R7" s="819"/>
      <c r="S7" s="819"/>
      <c r="T7" s="819"/>
      <c r="U7" s="819"/>
      <c r="V7" s="819">
        <v>22247</v>
      </c>
      <c r="W7" s="819"/>
      <c r="X7" s="819"/>
      <c r="Y7" s="819"/>
      <c r="Z7" s="819"/>
      <c r="AA7" s="819">
        <v>622</v>
      </c>
      <c r="AB7" s="819"/>
      <c r="AC7" s="819"/>
      <c r="AD7" s="819"/>
      <c r="AE7" s="820"/>
      <c r="AF7" s="821">
        <v>301</v>
      </c>
      <c r="AG7" s="822"/>
      <c r="AH7" s="822"/>
      <c r="AI7" s="822"/>
      <c r="AJ7" s="823"/>
      <c r="AK7" s="858">
        <v>474</v>
      </c>
      <c r="AL7" s="859"/>
      <c r="AM7" s="859"/>
      <c r="AN7" s="859"/>
      <c r="AO7" s="859"/>
      <c r="AP7" s="859">
        <v>19736</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585</v>
      </c>
      <c r="BT7" s="863"/>
      <c r="BU7" s="863"/>
      <c r="BV7" s="863"/>
      <c r="BW7" s="863"/>
      <c r="BX7" s="863"/>
      <c r="BY7" s="863"/>
      <c r="BZ7" s="863"/>
      <c r="CA7" s="863"/>
      <c r="CB7" s="863"/>
      <c r="CC7" s="863"/>
      <c r="CD7" s="863"/>
      <c r="CE7" s="863"/>
      <c r="CF7" s="863"/>
      <c r="CG7" s="864"/>
      <c r="CH7" s="855">
        <v>0</v>
      </c>
      <c r="CI7" s="856"/>
      <c r="CJ7" s="856"/>
      <c r="CK7" s="856"/>
      <c r="CL7" s="857"/>
      <c r="CM7" s="855">
        <v>12</v>
      </c>
      <c r="CN7" s="856"/>
      <c r="CO7" s="856"/>
      <c r="CP7" s="856"/>
      <c r="CQ7" s="857"/>
      <c r="CR7" s="855">
        <v>5</v>
      </c>
      <c r="CS7" s="856"/>
      <c r="CT7" s="856"/>
      <c r="CU7" s="856"/>
      <c r="CV7" s="857"/>
      <c r="CW7" s="855" t="s">
        <v>583</v>
      </c>
      <c r="CX7" s="856"/>
      <c r="CY7" s="856"/>
      <c r="CZ7" s="856"/>
      <c r="DA7" s="857"/>
      <c r="DB7" s="855">
        <v>43</v>
      </c>
      <c r="DC7" s="856"/>
      <c r="DD7" s="856"/>
      <c r="DE7" s="856"/>
      <c r="DF7" s="857"/>
      <c r="DG7" s="855" t="s">
        <v>583</v>
      </c>
      <c r="DH7" s="856"/>
      <c r="DI7" s="856"/>
      <c r="DJ7" s="856"/>
      <c r="DK7" s="857"/>
      <c r="DL7" s="855" t="s">
        <v>512</v>
      </c>
      <c r="DM7" s="856"/>
      <c r="DN7" s="856"/>
      <c r="DO7" s="856"/>
      <c r="DP7" s="857"/>
      <c r="DQ7" s="855" t="s">
        <v>512</v>
      </c>
      <c r="DR7" s="856"/>
      <c r="DS7" s="856"/>
      <c r="DT7" s="856"/>
      <c r="DU7" s="857"/>
      <c r="DV7" s="836"/>
      <c r="DW7" s="837"/>
      <c r="DX7" s="837"/>
      <c r="DY7" s="837"/>
      <c r="DZ7" s="838"/>
      <c r="EA7" s="255"/>
    </row>
    <row r="8" spans="1:131" s="256" customFormat="1" ht="26.25" customHeight="1" x14ac:dyDescent="0.2">
      <c r="A8" s="262">
        <v>2</v>
      </c>
      <c r="B8" s="839" t="s">
        <v>389</v>
      </c>
      <c r="C8" s="840"/>
      <c r="D8" s="840"/>
      <c r="E8" s="840"/>
      <c r="F8" s="840"/>
      <c r="G8" s="840"/>
      <c r="H8" s="840"/>
      <c r="I8" s="840"/>
      <c r="J8" s="840"/>
      <c r="K8" s="840"/>
      <c r="L8" s="840"/>
      <c r="M8" s="840"/>
      <c r="N8" s="840"/>
      <c r="O8" s="840"/>
      <c r="P8" s="841"/>
      <c r="Q8" s="842">
        <v>36</v>
      </c>
      <c r="R8" s="843"/>
      <c r="S8" s="843"/>
      <c r="T8" s="843"/>
      <c r="U8" s="843"/>
      <c r="V8" s="843">
        <v>12</v>
      </c>
      <c r="W8" s="843"/>
      <c r="X8" s="843"/>
      <c r="Y8" s="843"/>
      <c r="Z8" s="843"/>
      <c r="AA8" s="843">
        <v>24</v>
      </c>
      <c r="AB8" s="843"/>
      <c r="AC8" s="843"/>
      <c r="AD8" s="843"/>
      <c r="AE8" s="844"/>
      <c r="AF8" s="845">
        <v>24</v>
      </c>
      <c r="AG8" s="846"/>
      <c r="AH8" s="846"/>
      <c r="AI8" s="846"/>
      <c r="AJ8" s="847"/>
      <c r="AK8" s="848" t="s">
        <v>583</v>
      </c>
      <c r="AL8" s="849"/>
      <c r="AM8" s="849"/>
      <c r="AN8" s="849"/>
      <c r="AO8" s="849"/>
      <c r="AP8" s="849" t="s">
        <v>583</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586</v>
      </c>
      <c r="BT8" s="853"/>
      <c r="BU8" s="853"/>
      <c r="BV8" s="853"/>
      <c r="BW8" s="853"/>
      <c r="BX8" s="853"/>
      <c r="BY8" s="853"/>
      <c r="BZ8" s="853"/>
      <c r="CA8" s="853"/>
      <c r="CB8" s="853"/>
      <c r="CC8" s="853"/>
      <c r="CD8" s="853"/>
      <c r="CE8" s="853"/>
      <c r="CF8" s="853"/>
      <c r="CG8" s="854"/>
      <c r="CH8" s="865">
        <v>10</v>
      </c>
      <c r="CI8" s="866"/>
      <c r="CJ8" s="866"/>
      <c r="CK8" s="866"/>
      <c r="CL8" s="867"/>
      <c r="CM8" s="865">
        <v>174</v>
      </c>
      <c r="CN8" s="866"/>
      <c r="CO8" s="866"/>
      <c r="CP8" s="866"/>
      <c r="CQ8" s="867"/>
      <c r="CR8" s="865">
        <v>5</v>
      </c>
      <c r="CS8" s="866"/>
      <c r="CT8" s="866"/>
      <c r="CU8" s="866"/>
      <c r="CV8" s="867"/>
      <c r="CW8" s="865" t="s">
        <v>583</v>
      </c>
      <c r="CX8" s="866"/>
      <c r="CY8" s="866"/>
      <c r="CZ8" s="866"/>
      <c r="DA8" s="867"/>
      <c r="DB8" s="865" t="s">
        <v>583</v>
      </c>
      <c r="DC8" s="866"/>
      <c r="DD8" s="866"/>
      <c r="DE8" s="866"/>
      <c r="DF8" s="867"/>
      <c r="DG8" s="865" t="s">
        <v>583</v>
      </c>
      <c r="DH8" s="866"/>
      <c r="DI8" s="866"/>
      <c r="DJ8" s="866"/>
      <c r="DK8" s="867"/>
      <c r="DL8" s="865" t="s">
        <v>512</v>
      </c>
      <c r="DM8" s="866"/>
      <c r="DN8" s="866"/>
      <c r="DO8" s="866"/>
      <c r="DP8" s="867"/>
      <c r="DQ8" s="865" t="s">
        <v>512</v>
      </c>
      <c r="DR8" s="866"/>
      <c r="DS8" s="866"/>
      <c r="DT8" s="866"/>
      <c r="DU8" s="867"/>
      <c r="DV8" s="868"/>
      <c r="DW8" s="869"/>
      <c r="DX8" s="869"/>
      <c r="DY8" s="869"/>
      <c r="DZ8" s="870"/>
      <c r="EA8" s="255"/>
    </row>
    <row r="9" spans="1:131" s="256" customFormat="1" ht="26.25" customHeight="1" x14ac:dyDescent="0.2">
      <c r="A9" s="262">
        <v>3</v>
      </c>
      <c r="B9" s="839" t="s">
        <v>390</v>
      </c>
      <c r="C9" s="840"/>
      <c r="D9" s="840"/>
      <c r="E9" s="840"/>
      <c r="F9" s="840"/>
      <c r="G9" s="840"/>
      <c r="H9" s="840"/>
      <c r="I9" s="840"/>
      <c r="J9" s="840"/>
      <c r="K9" s="840"/>
      <c r="L9" s="840"/>
      <c r="M9" s="840"/>
      <c r="N9" s="840"/>
      <c r="O9" s="840"/>
      <c r="P9" s="841"/>
      <c r="Q9" s="842">
        <v>35</v>
      </c>
      <c r="R9" s="843"/>
      <c r="S9" s="843"/>
      <c r="T9" s="843"/>
      <c r="U9" s="843"/>
      <c r="V9" s="843">
        <v>0</v>
      </c>
      <c r="W9" s="843"/>
      <c r="X9" s="843"/>
      <c r="Y9" s="843"/>
      <c r="Z9" s="843"/>
      <c r="AA9" s="843">
        <v>35</v>
      </c>
      <c r="AB9" s="843"/>
      <c r="AC9" s="843"/>
      <c r="AD9" s="843"/>
      <c r="AE9" s="844"/>
      <c r="AF9" s="845">
        <v>35</v>
      </c>
      <c r="AG9" s="846"/>
      <c r="AH9" s="846"/>
      <c r="AI9" s="846"/>
      <c r="AJ9" s="847"/>
      <c r="AK9" s="848" t="s">
        <v>583</v>
      </c>
      <c r="AL9" s="849"/>
      <c r="AM9" s="849"/>
      <c r="AN9" s="849"/>
      <c r="AO9" s="849"/>
      <c r="AP9" s="849">
        <v>101</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587</v>
      </c>
      <c r="BT9" s="853"/>
      <c r="BU9" s="853"/>
      <c r="BV9" s="853"/>
      <c r="BW9" s="853"/>
      <c r="BX9" s="853"/>
      <c r="BY9" s="853"/>
      <c r="BZ9" s="853"/>
      <c r="CA9" s="853"/>
      <c r="CB9" s="853"/>
      <c r="CC9" s="853"/>
      <c r="CD9" s="853"/>
      <c r="CE9" s="853"/>
      <c r="CF9" s="853"/>
      <c r="CG9" s="854"/>
      <c r="CH9" s="865">
        <v>-505</v>
      </c>
      <c r="CI9" s="866"/>
      <c r="CJ9" s="866"/>
      <c r="CK9" s="866"/>
      <c r="CL9" s="867"/>
      <c r="CM9" s="865">
        <v>339</v>
      </c>
      <c r="CN9" s="866"/>
      <c r="CO9" s="866"/>
      <c r="CP9" s="866"/>
      <c r="CQ9" s="867"/>
      <c r="CR9" s="865">
        <v>10</v>
      </c>
      <c r="CS9" s="866"/>
      <c r="CT9" s="866"/>
      <c r="CU9" s="866"/>
      <c r="CV9" s="867"/>
      <c r="CW9" s="865">
        <v>8</v>
      </c>
      <c r="CX9" s="866"/>
      <c r="CY9" s="866"/>
      <c r="CZ9" s="866"/>
      <c r="DA9" s="867"/>
      <c r="DB9" s="865" t="s">
        <v>583</v>
      </c>
      <c r="DC9" s="866"/>
      <c r="DD9" s="866"/>
      <c r="DE9" s="866"/>
      <c r="DF9" s="867"/>
      <c r="DG9" s="865" t="s">
        <v>583</v>
      </c>
      <c r="DH9" s="866"/>
      <c r="DI9" s="866"/>
      <c r="DJ9" s="866"/>
      <c r="DK9" s="867"/>
      <c r="DL9" s="865" t="s">
        <v>512</v>
      </c>
      <c r="DM9" s="866"/>
      <c r="DN9" s="866"/>
      <c r="DO9" s="866"/>
      <c r="DP9" s="867"/>
      <c r="DQ9" s="865" t="s">
        <v>512</v>
      </c>
      <c r="DR9" s="866"/>
      <c r="DS9" s="866"/>
      <c r="DT9" s="866"/>
      <c r="DU9" s="867"/>
      <c r="DV9" s="868"/>
      <c r="DW9" s="869"/>
      <c r="DX9" s="869"/>
      <c r="DY9" s="869"/>
      <c r="DZ9" s="870"/>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392</v>
      </c>
      <c r="B23" s="874" t="s">
        <v>393</v>
      </c>
      <c r="C23" s="875"/>
      <c r="D23" s="875"/>
      <c r="E23" s="875"/>
      <c r="F23" s="875"/>
      <c r="G23" s="875"/>
      <c r="H23" s="875"/>
      <c r="I23" s="875"/>
      <c r="J23" s="875"/>
      <c r="K23" s="875"/>
      <c r="L23" s="875"/>
      <c r="M23" s="875"/>
      <c r="N23" s="875"/>
      <c r="O23" s="875"/>
      <c r="P23" s="876"/>
      <c r="Q23" s="877">
        <v>22559</v>
      </c>
      <c r="R23" s="878"/>
      <c r="S23" s="878"/>
      <c r="T23" s="878"/>
      <c r="U23" s="878"/>
      <c r="V23" s="878">
        <v>21878</v>
      </c>
      <c r="W23" s="878"/>
      <c r="X23" s="878"/>
      <c r="Y23" s="878"/>
      <c r="Z23" s="878"/>
      <c r="AA23" s="878">
        <v>681</v>
      </c>
      <c r="AB23" s="878"/>
      <c r="AC23" s="878"/>
      <c r="AD23" s="878"/>
      <c r="AE23" s="879"/>
      <c r="AF23" s="880">
        <v>360</v>
      </c>
      <c r="AG23" s="878"/>
      <c r="AH23" s="878"/>
      <c r="AI23" s="878"/>
      <c r="AJ23" s="881"/>
      <c r="AK23" s="882"/>
      <c r="AL23" s="883"/>
      <c r="AM23" s="883"/>
      <c r="AN23" s="883"/>
      <c r="AO23" s="883"/>
      <c r="AP23" s="878">
        <v>19837</v>
      </c>
      <c r="AQ23" s="878"/>
      <c r="AR23" s="878"/>
      <c r="AS23" s="878"/>
      <c r="AT23" s="878"/>
      <c r="AU23" s="884"/>
      <c r="AV23" s="884"/>
      <c r="AW23" s="884"/>
      <c r="AX23" s="884"/>
      <c r="AY23" s="885"/>
      <c r="AZ23" s="893" t="s">
        <v>138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394</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395</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371</v>
      </c>
      <c r="B26" s="825"/>
      <c r="C26" s="825"/>
      <c r="D26" s="825"/>
      <c r="E26" s="825"/>
      <c r="F26" s="825"/>
      <c r="G26" s="825"/>
      <c r="H26" s="825"/>
      <c r="I26" s="825"/>
      <c r="J26" s="825"/>
      <c r="K26" s="825"/>
      <c r="L26" s="825"/>
      <c r="M26" s="825"/>
      <c r="N26" s="825"/>
      <c r="O26" s="825"/>
      <c r="P26" s="826"/>
      <c r="Q26" s="801" t="s">
        <v>396</v>
      </c>
      <c r="R26" s="802"/>
      <c r="S26" s="802"/>
      <c r="T26" s="802"/>
      <c r="U26" s="803"/>
      <c r="V26" s="801" t="s">
        <v>397</v>
      </c>
      <c r="W26" s="802"/>
      <c r="X26" s="802"/>
      <c r="Y26" s="802"/>
      <c r="Z26" s="803"/>
      <c r="AA26" s="801" t="s">
        <v>398</v>
      </c>
      <c r="AB26" s="802"/>
      <c r="AC26" s="802"/>
      <c r="AD26" s="802"/>
      <c r="AE26" s="802"/>
      <c r="AF26" s="896" t="s">
        <v>399</v>
      </c>
      <c r="AG26" s="897"/>
      <c r="AH26" s="897"/>
      <c r="AI26" s="897"/>
      <c r="AJ26" s="898"/>
      <c r="AK26" s="802" t="s">
        <v>400</v>
      </c>
      <c r="AL26" s="802"/>
      <c r="AM26" s="802"/>
      <c r="AN26" s="802"/>
      <c r="AO26" s="803"/>
      <c r="AP26" s="801" t="s">
        <v>401</v>
      </c>
      <c r="AQ26" s="802"/>
      <c r="AR26" s="802"/>
      <c r="AS26" s="802"/>
      <c r="AT26" s="803"/>
      <c r="AU26" s="801" t="s">
        <v>402</v>
      </c>
      <c r="AV26" s="802"/>
      <c r="AW26" s="802"/>
      <c r="AX26" s="802"/>
      <c r="AY26" s="803"/>
      <c r="AZ26" s="801" t="s">
        <v>403</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404</v>
      </c>
      <c r="C28" s="816"/>
      <c r="D28" s="816"/>
      <c r="E28" s="816"/>
      <c r="F28" s="816"/>
      <c r="G28" s="816"/>
      <c r="H28" s="816"/>
      <c r="I28" s="816"/>
      <c r="J28" s="816"/>
      <c r="K28" s="816"/>
      <c r="L28" s="816"/>
      <c r="M28" s="816"/>
      <c r="N28" s="816"/>
      <c r="O28" s="816"/>
      <c r="P28" s="817"/>
      <c r="Q28" s="906">
        <v>5788</v>
      </c>
      <c r="R28" s="907"/>
      <c r="S28" s="907"/>
      <c r="T28" s="907"/>
      <c r="U28" s="907"/>
      <c r="V28" s="907">
        <v>5788</v>
      </c>
      <c r="W28" s="907"/>
      <c r="X28" s="907"/>
      <c r="Y28" s="907"/>
      <c r="Z28" s="907"/>
      <c r="AA28" s="907" t="s">
        <v>597</v>
      </c>
      <c r="AB28" s="907"/>
      <c r="AC28" s="907"/>
      <c r="AD28" s="907"/>
      <c r="AE28" s="908"/>
      <c r="AF28" s="909" t="s">
        <v>138</v>
      </c>
      <c r="AG28" s="907"/>
      <c r="AH28" s="907"/>
      <c r="AI28" s="907"/>
      <c r="AJ28" s="910"/>
      <c r="AK28" s="911">
        <v>567</v>
      </c>
      <c r="AL28" s="902"/>
      <c r="AM28" s="902"/>
      <c r="AN28" s="902"/>
      <c r="AO28" s="902"/>
      <c r="AP28" s="902" t="s">
        <v>597</v>
      </c>
      <c r="AQ28" s="902"/>
      <c r="AR28" s="902"/>
      <c r="AS28" s="902"/>
      <c r="AT28" s="902"/>
      <c r="AU28" s="902" t="s">
        <v>597</v>
      </c>
      <c r="AV28" s="902"/>
      <c r="AW28" s="902"/>
      <c r="AX28" s="902"/>
      <c r="AY28" s="902"/>
      <c r="AZ28" s="903" t="s">
        <v>597</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405</v>
      </c>
      <c r="C29" s="840"/>
      <c r="D29" s="840"/>
      <c r="E29" s="840"/>
      <c r="F29" s="840"/>
      <c r="G29" s="840"/>
      <c r="H29" s="840"/>
      <c r="I29" s="840"/>
      <c r="J29" s="840"/>
      <c r="K29" s="840"/>
      <c r="L29" s="840"/>
      <c r="M29" s="840"/>
      <c r="N29" s="840"/>
      <c r="O29" s="840"/>
      <c r="P29" s="841"/>
      <c r="Q29" s="842">
        <v>4479</v>
      </c>
      <c r="R29" s="843"/>
      <c r="S29" s="843"/>
      <c r="T29" s="843"/>
      <c r="U29" s="843"/>
      <c r="V29" s="843">
        <v>4270</v>
      </c>
      <c r="W29" s="843"/>
      <c r="X29" s="843"/>
      <c r="Y29" s="843"/>
      <c r="Z29" s="843"/>
      <c r="AA29" s="843">
        <v>209</v>
      </c>
      <c r="AB29" s="843"/>
      <c r="AC29" s="843"/>
      <c r="AD29" s="843"/>
      <c r="AE29" s="844"/>
      <c r="AF29" s="845">
        <v>209</v>
      </c>
      <c r="AG29" s="846"/>
      <c r="AH29" s="846"/>
      <c r="AI29" s="846"/>
      <c r="AJ29" s="847"/>
      <c r="AK29" s="914">
        <v>688</v>
      </c>
      <c r="AL29" s="915"/>
      <c r="AM29" s="915"/>
      <c r="AN29" s="915"/>
      <c r="AO29" s="915"/>
      <c r="AP29" s="915" t="s">
        <v>597</v>
      </c>
      <c r="AQ29" s="915"/>
      <c r="AR29" s="915"/>
      <c r="AS29" s="915"/>
      <c r="AT29" s="915"/>
      <c r="AU29" s="915" t="s">
        <v>597</v>
      </c>
      <c r="AV29" s="915"/>
      <c r="AW29" s="915"/>
      <c r="AX29" s="915"/>
      <c r="AY29" s="915"/>
      <c r="AZ29" s="916" t="s">
        <v>597</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406</v>
      </c>
      <c r="C30" s="840"/>
      <c r="D30" s="840"/>
      <c r="E30" s="840"/>
      <c r="F30" s="840"/>
      <c r="G30" s="840"/>
      <c r="H30" s="840"/>
      <c r="I30" s="840"/>
      <c r="J30" s="840"/>
      <c r="K30" s="840"/>
      <c r="L30" s="840"/>
      <c r="M30" s="840"/>
      <c r="N30" s="840"/>
      <c r="O30" s="840"/>
      <c r="P30" s="841"/>
      <c r="Q30" s="842">
        <v>784</v>
      </c>
      <c r="R30" s="843"/>
      <c r="S30" s="843"/>
      <c r="T30" s="843"/>
      <c r="U30" s="843"/>
      <c r="V30" s="843">
        <v>743</v>
      </c>
      <c r="W30" s="843"/>
      <c r="X30" s="843"/>
      <c r="Y30" s="843"/>
      <c r="Z30" s="843"/>
      <c r="AA30" s="843">
        <v>41</v>
      </c>
      <c r="AB30" s="843"/>
      <c r="AC30" s="843"/>
      <c r="AD30" s="843"/>
      <c r="AE30" s="844"/>
      <c r="AF30" s="845">
        <v>41</v>
      </c>
      <c r="AG30" s="846"/>
      <c r="AH30" s="846"/>
      <c r="AI30" s="846"/>
      <c r="AJ30" s="847"/>
      <c r="AK30" s="914">
        <v>196</v>
      </c>
      <c r="AL30" s="915"/>
      <c r="AM30" s="915"/>
      <c r="AN30" s="915"/>
      <c r="AO30" s="915"/>
      <c r="AP30" s="915" t="s">
        <v>597</v>
      </c>
      <c r="AQ30" s="915"/>
      <c r="AR30" s="915"/>
      <c r="AS30" s="915"/>
      <c r="AT30" s="915"/>
      <c r="AU30" s="915" t="s">
        <v>597</v>
      </c>
      <c r="AV30" s="915"/>
      <c r="AW30" s="915"/>
      <c r="AX30" s="915"/>
      <c r="AY30" s="915"/>
      <c r="AZ30" s="916" t="s">
        <v>597</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407</v>
      </c>
      <c r="C31" s="840"/>
      <c r="D31" s="840"/>
      <c r="E31" s="840"/>
      <c r="F31" s="840"/>
      <c r="G31" s="840"/>
      <c r="H31" s="840"/>
      <c r="I31" s="840"/>
      <c r="J31" s="840"/>
      <c r="K31" s="840"/>
      <c r="L31" s="840"/>
      <c r="M31" s="840"/>
      <c r="N31" s="840"/>
      <c r="O31" s="840"/>
      <c r="P31" s="841"/>
      <c r="Q31" s="842">
        <v>688</v>
      </c>
      <c r="R31" s="843"/>
      <c r="S31" s="843"/>
      <c r="T31" s="843"/>
      <c r="U31" s="843"/>
      <c r="V31" s="843">
        <v>590</v>
      </c>
      <c r="W31" s="843"/>
      <c r="X31" s="843"/>
      <c r="Y31" s="843"/>
      <c r="Z31" s="843"/>
      <c r="AA31" s="843">
        <v>98</v>
      </c>
      <c r="AB31" s="843"/>
      <c r="AC31" s="843"/>
      <c r="AD31" s="843"/>
      <c r="AE31" s="844"/>
      <c r="AF31" s="845">
        <v>522</v>
      </c>
      <c r="AG31" s="846"/>
      <c r="AH31" s="846"/>
      <c r="AI31" s="846"/>
      <c r="AJ31" s="847"/>
      <c r="AK31" s="914">
        <v>41</v>
      </c>
      <c r="AL31" s="915"/>
      <c r="AM31" s="915"/>
      <c r="AN31" s="915"/>
      <c r="AO31" s="915"/>
      <c r="AP31" s="915">
        <v>4159</v>
      </c>
      <c r="AQ31" s="915"/>
      <c r="AR31" s="915"/>
      <c r="AS31" s="915"/>
      <c r="AT31" s="915"/>
      <c r="AU31" s="915" t="s">
        <v>597</v>
      </c>
      <c r="AV31" s="915"/>
      <c r="AW31" s="915"/>
      <c r="AX31" s="915"/>
      <c r="AY31" s="915"/>
      <c r="AZ31" s="916" t="s">
        <v>597</v>
      </c>
      <c r="BA31" s="916"/>
      <c r="BB31" s="916"/>
      <c r="BC31" s="916"/>
      <c r="BD31" s="916"/>
      <c r="BE31" s="912" t="s">
        <v>408</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t="s">
        <v>409</v>
      </c>
      <c r="C32" s="840"/>
      <c r="D32" s="840"/>
      <c r="E32" s="840"/>
      <c r="F32" s="840"/>
      <c r="G32" s="840"/>
      <c r="H32" s="840"/>
      <c r="I32" s="840"/>
      <c r="J32" s="840"/>
      <c r="K32" s="840"/>
      <c r="L32" s="840"/>
      <c r="M32" s="840"/>
      <c r="N32" s="840"/>
      <c r="O32" s="840"/>
      <c r="P32" s="841"/>
      <c r="Q32" s="842">
        <v>504</v>
      </c>
      <c r="R32" s="843"/>
      <c r="S32" s="843"/>
      <c r="T32" s="843"/>
      <c r="U32" s="843"/>
      <c r="V32" s="843">
        <v>474</v>
      </c>
      <c r="W32" s="843"/>
      <c r="X32" s="843"/>
      <c r="Y32" s="843"/>
      <c r="Z32" s="843"/>
      <c r="AA32" s="843">
        <v>30</v>
      </c>
      <c r="AB32" s="843"/>
      <c r="AC32" s="843"/>
      <c r="AD32" s="843"/>
      <c r="AE32" s="844"/>
      <c r="AF32" s="845">
        <v>162</v>
      </c>
      <c r="AG32" s="846"/>
      <c r="AH32" s="846"/>
      <c r="AI32" s="846"/>
      <c r="AJ32" s="847"/>
      <c r="AK32" s="914">
        <v>230</v>
      </c>
      <c r="AL32" s="915"/>
      <c r="AM32" s="915"/>
      <c r="AN32" s="915"/>
      <c r="AO32" s="915"/>
      <c r="AP32" s="915">
        <v>3190</v>
      </c>
      <c r="AQ32" s="915"/>
      <c r="AR32" s="915"/>
      <c r="AS32" s="915"/>
      <c r="AT32" s="915"/>
      <c r="AU32" s="915">
        <v>2051</v>
      </c>
      <c r="AV32" s="915"/>
      <c r="AW32" s="915"/>
      <c r="AX32" s="915"/>
      <c r="AY32" s="915"/>
      <c r="AZ32" s="916" t="s">
        <v>597</v>
      </c>
      <c r="BA32" s="916"/>
      <c r="BB32" s="916"/>
      <c r="BC32" s="916"/>
      <c r="BD32" s="916"/>
      <c r="BE32" s="912" t="s">
        <v>408</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t="s">
        <v>410</v>
      </c>
      <c r="C33" s="840"/>
      <c r="D33" s="840"/>
      <c r="E33" s="840"/>
      <c r="F33" s="840"/>
      <c r="G33" s="840"/>
      <c r="H33" s="840"/>
      <c r="I33" s="840"/>
      <c r="J33" s="840"/>
      <c r="K33" s="840"/>
      <c r="L33" s="840"/>
      <c r="M33" s="840"/>
      <c r="N33" s="840"/>
      <c r="O33" s="840"/>
      <c r="P33" s="841"/>
      <c r="Q33" s="842">
        <v>161</v>
      </c>
      <c r="R33" s="843"/>
      <c r="S33" s="843"/>
      <c r="T33" s="843"/>
      <c r="U33" s="843"/>
      <c r="V33" s="843">
        <v>161</v>
      </c>
      <c r="W33" s="843"/>
      <c r="X33" s="843"/>
      <c r="Y33" s="843"/>
      <c r="Z33" s="843"/>
      <c r="AA33" s="843" t="s">
        <v>598</v>
      </c>
      <c r="AB33" s="843"/>
      <c r="AC33" s="843"/>
      <c r="AD33" s="843"/>
      <c r="AE33" s="844"/>
      <c r="AF33" s="845" t="s">
        <v>138</v>
      </c>
      <c r="AG33" s="846"/>
      <c r="AH33" s="846"/>
      <c r="AI33" s="846"/>
      <c r="AJ33" s="847"/>
      <c r="AK33" s="914">
        <v>128</v>
      </c>
      <c r="AL33" s="915"/>
      <c r="AM33" s="915"/>
      <c r="AN33" s="915"/>
      <c r="AO33" s="915"/>
      <c r="AP33" s="915">
        <v>1002</v>
      </c>
      <c r="AQ33" s="915"/>
      <c r="AR33" s="915"/>
      <c r="AS33" s="915"/>
      <c r="AT33" s="915"/>
      <c r="AU33" s="915">
        <v>888</v>
      </c>
      <c r="AV33" s="915"/>
      <c r="AW33" s="915"/>
      <c r="AX33" s="915"/>
      <c r="AY33" s="915"/>
      <c r="AZ33" s="916" t="s">
        <v>597</v>
      </c>
      <c r="BA33" s="916"/>
      <c r="BB33" s="916"/>
      <c r="BC33" s="916"/>
      <c r="BD33" s="916"/>
      <c r="BE33" s="912" t="s">
        <v>411</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t="s">
        <v>412</v>
      </c>
      <c r="C34" s="840"/>
      <c r="D34" s="840"/>
      <c r="E34" s="840"/>
      <c r="F34" s="840"/>
      <c r="G34" s="840"/>
      <c r="H34" s="840"/>
      <c r="I34" s="840"/>
      <c r="J34" s="840"/>
      <c r="K34" s="840"/>
      <c r="L34" s="840"/>
      <c r="M34" s="840"/>
      <c r="N34" s="840"/>
      <c r="O34" s="840"/>
      <c r="P34" s="841"/>
      <c r="Q34" s="842">
        <v>153</v>
      </c>
      <c r="R34" s="843"/>
      <c r="S34" s="843"/>
      <c r="T34" s="843"/>
      <c r="U34" s="843"/>
      <c r="V34" s="843">
        <v>153</v>
      </c>
      <c r="W34" s="843"/>
      <c r="X34" s="843"/>
      <c r="Y34" s="843"/>
      <c r="Z34" s="843"/>
      <c r="AA34" s="843" t="s">
        <v>598</v>
      </c>
      <c r="AB34" s="843"/>
      <c r="AC34" s="843"/>
      <c r="AD34" s="843"/>
      <c r="AE34" s="844"/>
      <c r="AF34" s="845" t="s">
        <v>138</v>
      </c>
      <c r="AG34" s="846"/>
      <c r="AH34" s="846"/>
      <c r="AI34" s="846"/>
      <c r="AJ34" s="847"/>
      <c r="AK34" s="914">
        <v>3</v>
      </c>
      <c r="AL34" s="915"/>
      <c r="AM34" s="915"/>
      <c r="AN34" s="915"/>
      <c r="AO34" s="915"/>
      <c r="AP34" s="915">
        <v>1011</v>
      </c>
      <c r="AQ34" s="915"/>
      <c r="AR34" s="915"/>
      <c r="AS34" s="915"/>
      <c r="AT34" s="915"/>
      <c r="AU34" s="915" t="s">
        <v>597</v>
      </c>
      <c r="AV34" s="915"/>
      <c r="AW34" s="915"/>
      <c r="AX34" s="915"/>
      <c r="AY34" s="915"/>
      <c r="AZ34" s="916" t="s">
        <v>597</v>
      </c>
      <c r="BA34" s="916"/>
      <c r="BB34" s="916"/>
      <c r="BC34" s="916"/>
      <c r="BD34" s="916"/>
      <c r="BE34" s="912" t="s">
        <v>413</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414</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392</v>
      </c>
      <c r="B63" s="874" t="s">
        <v>415</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934</v>
      </c>
      <c r="AG63" s="926"/>
      <c r="AH63" s="926"/>
      <c r="AI63" s="926"/>
      <c r="AJ63" s="927"/>
      <c r="AK63" s="928"/>
      <c r="AL63" s="923"/>
      <c r="AM63" s="923"/>
      <c r="AN63" s="923"/>
      <c r="AO63" s="923"/>
      <c r="AP63" s="926">
        <v>9362</v>
      </c>
      <c r="AQ63" s="926"/>
      <c r="AR63" s="926"/>
      <c r="AS63" s="926"/>
      <c r="AT63" s="926"/>
      <c r="AU63" s="926">
        <v>2939</v>
      </c>
      <c r="AV63" s="926"/>
      <c r="AW63" s="926"/>
      <c r="AX63" s="926"/>
      <c r="AY63" s="926"/>
      <c r="AZ63" s="930"/>
      <c r="BA63" s="930"/>
      <c r="BB63" s="930"/>
      <c r="BC63" s="930"/>
      <c r="BD63" s="930"/>
      <c r="BE63" s="931"/>
      <c r="BF63" s="931"/>
      <c r="BG63" s="931"/>
      <c r="BH63" s="931"/>
      <c r="BI63" s="932"/>
      <c r="BJ63" s="933" t="s">
        <v>416</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418</v>
      </c>
      <c r="B66" s="825"/>
      <c r="C66" s="825"/>
      <c r="D66" s="825"/>
      <c r="E66" s="825"/>
      <c r="F66" s="825"/>
      <c r="G66" s="825"/>
      <c r="H66" s="825"/>
      <c r="I66" s="825"/>
      <c r="J66" s="825"/>
      <c r="K66" s="825"/>
      <c r="L66" s="825"/>
      <c r="M66" s="825"/>
      <c r="N66" s="825"/>
      <c r="O66" s="825"/>
      <c r="P66" s="826"/>
      <c r="Q66" s="801" t="s">
        <v>419</v>
      </c>
      <c r="R66" s="802"/>
      <c r="S66" s="802"/>
      <c r="T66" s="802"/>
      <c r="U66" s="803"/>
      <c r="V66" s="801" t="s">
        <v>420</v>
      </c>
      <c r="W66" s="802"/>
      <c r="X66" s="802"/>
      <c r="Y66" s="802"/>
      <c r="Z66" s="803"/>
      <c r="AA66" s="801" t="s">
        <v>398</v>
      </c>
      <c r="AB66" s="802"/>
      <c r="AC66" s="802"/>
      <c r="AD66" s="802"/>
      <c r="AE66" s="803"/>
      <c r="AF66" s="936" t="s">
        <v>421</v>
      </c>
      <c r="AG66" s="897"/>
      <c r="AH66" s="897"/>
      <c r="AI66" s="897"/>
      <c r="AJ66" s="937"/>
      <c r="AK66" s="801" t="s">
        <v>400</v>
      </c>
      <c r="AL66" s="825"/>
      <c r="AM66" s="825"/>
      <c r="AN66" s="825"/>
      <c r="AO66" s="826"/>
      <c r="AP66" s="801" t="s">
        <v>401</v>
      </c>
      <c r="AQ66" s="802"/>
      <c r="AR66" s="802"/>
      <c r="AS66" s="802"/>
      <c r="AT66" s="803"/>
      <c r="AU66" s="801" t="s">
        <v>422</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3" t="s">
        <v>584</v>
      </c>
      <c r="C68" s="954"/>
      <c r="D68" s="954"/>
      <c r="E68" s="954"/>
      <c r="F68" s="954"/>
      <c r="G68" s="954"/>
      <c r="H68" s="954"/>
      <c r="I68" s="954"/>
      <c r="J68" s="954"/>
      <c r="K68" s="954"/>
      <c r="L68" s="954"/>
      <c r="M68" s="954"/>
      <c r="N68" s="954"/>
      <c r="O68" s="954"/>
      <c r="P68" s="955"/>
      <c r="Q68" s="956">
        <v>3</v>
      </c>
      <c r="R68" s="950"/>
      <c r="S68" s="950"/>
      <c r="T68" s="950"/>
      <c r="U68" s="950"/>
      <c r="V68" s="950">
        <v>1</v>
      </c>
      <c r="W68" s="950"/>
      <c r="X68" s="950"/>
      <c r="Y68" s="950"/>
      <c r="Z68" s="950"/>
      <c r="AA68" s="950">
        <v>2</v>
      </c>
      <c r="AB68" s="950"/>
      <c r="AC68" s="950"/>
      <c r="AD68" s="950"/>
      <c r="AE68" s="950"/>
      <c r="AF68" s="950">
        <v>2</v>
      </c>
      <c r="AG68" s="950"/>
      <c r="AH68" s="950"/>
      <c r="AI68" s="950"/>
      <c r="AJ68" s="950"/>
      <c r="AK68" s="950" t="s">
        <v>583</v>
      </c>
      <c r="AL68" s="950"/>
      <c r="AM68" s="950"/>
      <c r="AN68" s="950"/>
      <c r="AO68" s="950"/>
      <c r="AP68" s="950" t="s">
        <v>583</v>
      </c>
      <c r="AQ68" s="950"/>
      <c r="AR68" s="950"/>
      <c r="AS68" s="950"/>
      <c r="AT68" s="950"/>
      <c r="AU68" s="950" t="s">
        <v>583</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7" t="s">
        <v>588</v>
      </c>
      <c r="C69" s="958"/>
      <c r="D69" s="958"/>
      <c r="E69" s="958"/>
      <c r="F69" s="958"/>
      <c r="G69" s="958"/>
      <c r="H69" s="958"/>
      <c r="I69" s="958"/>
      <c r="J69" s="958"/>
      <c r="K69" s="958"/>
      <c r="L69" s="958"/>
      <c r="M69" s="958"/>
      <c r="N69" s="958"/>
      <c r="O69" s="958"/>
      <c r="P69" s="959"/>
      <c r="Q69" s="960">
        <v>125</v>
      </c>
      <c r="R69" s="915"/>
      <c r="S69" s="915"/>
      <c r="T69" s="915"/>
      <c r="U69" s="915"/>
      <c r="V69" s="915">
        <v>118</v>
      </c>
      <c r="W69" s="915"/>
      <c r="X69" s="915"/>
      <c r="Y69" s="915"/>
      <c r="Z69" s="915"/>
      <c r="AA69" s="915">
        <v>7</v>
      </c>
      <c r="AB69" s="915"/>
      <c r="AC69" s="915"/>
      <c r="AD69" s="915"/>
      <c r="AE69" s="915"/>
      <c r="AF69" s="915">
        <v>5</v>
      </c>
      <c r="AG69" s="915"/>
      <c r="AH69" s="915"/>
      <c r="AI69" s="915"/>
      <c r="AJ69" s="915"/>
      <c r="AK69" s="915" t="s">
        <v>512</v>
      </c>
      <c r="AL69" s="915"/>
      <c r="AM69" s="915"/>
      <c r="AN69" s="915"/>
      <c r="AO69" s="915"/>
      <c r="AP69" s="915" t="s">
        <v>512</v>
      </c>
      <c r="AQ69" s="915"/>
      <c r="AR69" s="915"/>
      <c r="AS69" s="915"/>
      <c r="AT69" s="915"/>
      <c r="AU69" s="915" t="s">
        <v>512</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7" t="s">
        <v>589</v>
      </c>
      <c r="C70" s="958"/>
      <c r="D70" s="958"/>
      <c r="E70" s="958"/>
      <c r="F70" s="958"/>
      <c r="G70" s="958"/>
      <c r="H70" s="958"/>
      <c r="I70" s="958"/>
      <c r="J70" s="958"/>
      <c r="K70" s="958"/>
      <c r="L70" s="958"/>
      <c r="M70" s="958"/>
      <c r="N70" s="958"/>
      <c r="O70" s="958"/>
      <c r="P70" s="959"/>
      <c r="Q70" s="960">
        <v>861</v>
      </c>
      <c r="R70" s="915"/>
      <c r="S70" s="915"/>
      <c r="T70" s="915"/>
      <c r="U70" s="915"/>
      <c r="V70" s="915">
        <v>827</v>
      </c>
      <c r="W70" s="915"/>
      <c r="X70" s="915"/>
      <c r="Y70" s="915"/>
      <c r="Z70" s="915"/>
      <c r="AA70" s="915">
        <v>34</v>
      </c>
      <c r="AB70" s="915"/>
      <c r="AC70" s="915"/>
      <c r="AD70" s="915"/>
      <c r="AE70" s="915"/>
      <c r="AF70" s="915">
        <v>34</v>
      </c>
      <c r="AG70" s="915"/>
      <c r="AH70" s="915"/>
      <c r="AI70" s="915"/>
      <c r="AJ70" s="915"/>
      <c r="AK70" s="915" t="s">
        <v>512</v>
      </c>
      <c r="AL70" s="915"/>
      <c r="AM70" s="915"/>
      <c r="AN70" s="915"/>
      <c r="AO70" s="915"/>
      <c r="AP70" s="915">
        <v>4940</v>
      </c>
      <c r="AQ70" s="915"/>
      <c r="AR70" s="915"/>
      <c r="AS70" s="915"/>
      <c r="AT70" s="915"/>
      <c r="AU70" s="915">
        <v>2144</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7" t="s">
        <v>590</v>
      </c>
      <c r="C71" s="958"/>
      <c r="D71" s="958"/>
      <c r="E71" s="958"/>
      <c r="F71" s="958"/>
      <c r="G71" s="958"/>
      <c r="H71" s="958"/>
      <c r="I71" s="958"/>
      <c r="J71" s="958"/>
      <c r="K71" s="958"/>
      <c r="L71" s="958"/>
      <c r="M71" s="958"/>
      <c r="N71" s="958"/>
      <c r="O71" s="958"/>
      <c r="P71" s="959"/>
      <c r="Q71" s="960">
        <v>20</v>
      </c>
      <c r="R71" s="915"/>
      <c r="S71" s="915"/>
      <c r="T71" s="915"/>
      <c r="U71" s="915"/>
      <c r="V71" s="915">
        <v>19</v>
      </c>
      <c r="W71" s="915"/>
      <c r="X71" s="915"/>
      <c r="Y71" s="915"/>
      <c r="Z71" s="915"/>
      <c r="AA71" s="915">
        <v>1</v>
      </c>
      <c r="AB71" s="915"/>
      <c r="AC71" s="915"/>
      <c r="AD71" s="915"/>
      <c r="AE71" s="915"/>
      <c r="AF71" s="915">
        <v>1</v>
      </c>
      <c r="AG71" s="915"/>
      <c r="AH71" s="915"/>
      <c r="AI71" s="915"/>
      <c r="AJ71" s="915"/>
      <c r="AK71" s="915" t="s">
        <v>512</v>
      </c>
      <c r="AL71" s="915"/>
      <c r="AM71" s="915"/>
      <c r="AN71" s="915"/>
      <c r="AO71" s="915"/>
      <c r="AP71" s="915" t="s">
        <v>512</v>
      </c>
      <c r="AQ71" s="915"/>
      <c r="AR71" s="915"/>
      <c r="AS71" s="915"/>
      <c r="AT71" s="915"/>
      <c r="AU71" s="915" t="s">
        <v>512</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57" t="s">
        <v>591</v>
      </c>
      <c r="C72" s="958"/>
      <c r="D72" s="958"/>
      <c r="E72" s="958"/>
      <c r="F72" s="958"/>
      <c r="G72" s="958"/>
      <c r="H72" s="958"/>
      <c r="I72" s="958"/>
      <c r="J72" s="958"/>
      <c r="K72" s="958"/>
      <c r="L72" s="958"/>
      <c r="M72" s="958"/>
      <c r="N72" s="958"/>
      <c r="O72" s="958"/>
      <c r="P72" s="959"/>
      <c r="Q72" s="960">
        <v>144</v>
      </c>
      <c r="R72" s="915"/>
      <c r="S72" s="915"/>
      <c r="T72" s="915"/>
      <c r="U72" s="915"/>
      <c r="V72" s="915">
        <v>134</v>
      </c>
      <c r="W72" s="915"/>
      <c r="X72" s="915"/>
      <c r="Y72" s="915"/>
      <c r="Z72" s="915"/>
      <c r="AA72" s="915">
        <v>10</v>
      </c>
      <c r="AB72" s="915"/>
      <c r="AC72" s="915"/>
      <c r="AD72" s="915"/>
      <c r="AE72" s="915"/>
      <c r="AF72" s="915">
        <v>10</v>
      </c>
      <c r="AG72" s="915"/>
      <c r="AH72" s="915"/>
      <c r="AI72" s="915"/>
      <c r="AJ72" s="915"/>
      <c r="AK72" s="915" t="s">
        <v>512</v>
      </c>
      <c r="AL72" s="915"/>
      <c r="AM72" s="915"/>
      <c r="AN72" s="915"/>
      <c r="AO72" s="915"/>
      <c r="AP72" s="915" t="s">
        <v>512</v>
      </c>
      <c r="AQ72" s="915"/>
      <c r="AR72" s="915"/>
      <c r="AS72" s="915"/>
      <c r="AT72" s="915"/>
      <c r="AU72" s="915" t="s">
        <v>512</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6</v>
      </c>
      <c r="B73" s="957" t="s">
        <v>592</v>
      </c>
      <c r="C73" s="958"/>
      <c r="D73" s="958"/>
      <c r="E73" s="958"/>
      <c r="F73" s="958"/>
      <c r="G73" s="958"/>
      <c r="H73" s="958"/>
      <c r="I73" s="958"/>
      <c r="J73" s="958"/>
      <c r="K73" s="958"/>
      <c r="L73" s="958"/>
      <c r="M73" s="958"/>
      <c r="N73" s="958"/>
      <c r="O73" s="958"/>
      <c r="P73" s="959"/>
      <c r="Q73" s="960">
        <v>5257</v>
      </c>
      <c r="R73" s="915"/>
      <c r="S73" s="915"/>
      <c r="T73" s="915"/>
      <c r="U73" s="915"/>
      <c r="V73" s="915">
        <v>4167</v>
      </c>
      <c r="W73" s="915"/>
      <c r="X73" s="915"/>
      <c r="Y73" s="915"/>
      <c r="Z73" s="915"/>
      <c r="AA73" s="915">
        <v>1090</v>
      </c>
      <c r="AB73" s="915"/>
      <c r="AC73" s="915"/>
      <c r="AD73" s="915"/>
      <c r="AE73" s="915"/>
      <c r="AF73" s="915">
        <v>1090</v>
      </c>
      <c r="AG73" s="915"/>
      <c r="AH73" s="915"/>
      <c r="AI73" s="915"/>
      <c r="AJ73" s="915"/>
      <c r="AK73" s="915">
        <v>3</v>
      </c>
      <c r="AL73" s="915"/>
      <c r="AM73" s="915"/>
      <c r="AN73" s="915"/>
      <c r="AO73" s="915"/>
      <c r="AP73" s="915" t="s">
        <v>512</v>
      </c>
      <c r="AQ73" s="915"/>
      <c r="AR73" s="915"/>
      <c r="AS73" s="915"/>
      <c r="AT73" s="915"/>
      <c r="AU73" s="915" t="s">
        <v>512</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7</v>
      </c>
      <c r="B74" s="957" t="s">
        <v>593</v>
      </c>
      <c r="C74" s="958"/>
      <c r="D74" s="958"/>
      <c r="E74" s="958"/>
      <c r="F74" s="958"/>
      <c r="G74" s="958"/>
      <c r="H74" s="958"/>
      <c r="I74" s="958"/>
      <c r="J74" s="958"/>
      <c r="K74" s="958"/>
      <c r="L74" s="958"/>
      <c r="M74" s="958"/>
      <c r="N74" s="958"/>
      <c r="O74" s="958"/>
      <c r="P74" s="959"/>
      <c r="Q74" s="960">
        <v>10</v>
      </c>
      <c r="R74" s="915"/>
      <c r="S74" s="915"/>
      <c r="T74" s="915"/>
      <c r="U74" s="915"/>
      <c r="V74" s="915">
        <v>10</v>
      </c>
      <c r="W74" s="915"/>
      <c r="X74" s="915"/>
      <c r="Y74" s="915"/>
      <c r="Z74" s="915"/>
      <c r="AA74" s="915" t="s">
        <v>583</v>
      </c>
      <c r="AB74" s="915"/>
      <c r="AC74" s="915"/>
      <c r="AD74" s="915"/>
      <c r="AE74" s="915"/>
      <c r="AF74" s="915" t="s">
        <v>583</v>
      </c>
      <c r="AG74" s="915"/>
      <c r="AH74" s="915"/>
      <c r="AI74" s="915"/>
      <c r="AJ74" s="915"/>
      <c r="AK74" s="915" t="s">
        <v>583</v>
      </c>
      <c r="AL74" s="915"/>
      <c r="AM74" s="915"/>
      <c r="AN74" s="915"/>
      <c r="AO74" s="915"/>
      <c r="AP74" s="915" t="s">
        <v>512</v>
      </c>
      <c r="AQ74" s="915"/>
      <c r="AR74" s="915"/>
      <c r="AS74" s="915"/>
      <c r="AT74" s="915"/>
      <c r="AU74" s="915" t="s">
        <v>512</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57" t="s">
        <v>594</v>
      </c>
      <c r="C75" s="958"/>
      <c r="D75" s="958"/>
      <c r="E75" s="958"/>
      <c r="F75" s="958"/>
      <c r="G75" s="958"/>
      <c r="H75" s="958"/>
      <c r="I75" s="958"/>
      <c r="J75" s="958"/>
      <c r="K75" s="958"/>
      <c r="L75" s="958"/>
      <c r="M75" s="958"/>
      <c r="N75" s="958"/>
      <c r="O75" s="958"/>
      <c r="P75" s="959"/>
      <c r="Q75" s="963">
        <v>66</v>
      </c>
      <c r="R75" s="964"/>
      <c r="S75" s="964"/>
      <c r="T75" s="964"/>
      <c r="U75" s="914"/>
      <c r="V75" s="965">
        <v>63</v>
      </c>
      <c r="W75" s="964"/>
      <c r="X75" s="964"/>
      <c r="Y75" s="964"/>
      <c r="Z75" s="914"/>
      <c r="AA75" s="965">
        <v>3</v>
      </c>
      <c r="AB75" s="964"/>
      <c r="AC75" s="964"/>
      <c r="AD75" s="964"/>
      <c r="AE75" s="914"/>
      <c r="AF75" s="965">
        <v>3</v>
      </c>
      <c r="AG75" s="964"/>
      <c r="AH75" s="964"/>
      <c r="AI75" s="964"/>
      <c r="AJ75" s="914"/>
      <c r="AK75" s="915" t="s">
        <v>583</v>
      </c>
      <c r="AL75" s="915"/>
      <c r="AM75" s="915"/>
      <c r="AN75" s="915"/>
      <c r="AO75" s="915"/>
      <c r="AP75" s="915" t="s">
        <v>512</v>
      </c>
      <c r="AQ75" s="915"/>
      <c r="AR75" s="915"/>
      <c r="AS75" s="915"/>
      <c r="AT75" s="915"/>
      <c r="AU75" s="915" t="s">
        <v>512</v>
      </c>
      <c r="AV75" s="915"/>
      <c r="AW75" s="915"/>
      <c r="AX75" s="915"/>
      <c r="AY75" s="915"/>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57" t="s">
        <v>595</v>
      </c>
      <c r="C76" s="958"/>
      <c r="D76" s="958"/>
      <c r="E76" s="958"/>
      <c r="F76" s="958"/>
      <c r="G76" s="958"/>
      <c r="H76" s="958"/>
      <c r="I76" s="958"/>
      <c r="J76" s="958"/>
      <c r="K76" s="958"/>
      <c r="L76" s="958"/>
      <c r="M76" s="958"/>
      <c r="N76" s="958"/>
      <c r="O76" s="958"/>
      <c r="P76" s="959"/>
      <c r="Q76" s="963">
        <v>146369</v>
      </c>
      <c r="R76" s="964"/>
      <c r="S76" s="964"/>
      <c r="T76" s="964"/>
      <c r="U76" s="914"/>
      <c r="V76" s="965">
        <v>144062</v>
      </c>
      <c r="W76" s="964"/>
      <c r="X76" s="964"/>
      <c r="Y76" s="964"/>
      <c r="Z76" s="914"/>
      <c r="AA76" s="965">
        <v>2307</v>
      </c>
      <c r="AB76" s="964"/>
      <c r="AC76" s="964"/>
      <c r="AD76" s="964"/>
      <c r="AE76" s="914"/>
      <c r="AF76" s="965">
        <v>2307</v>
      </c>
      <c r="AG76" s="964"/>
      <c r="AH76" s="964"/>
      <c r="AI76" s="964"/>
      <c r="AJ76" s="914"/>
      <c r="AK76" s="915" t="s">
        <v>583</v>
      </c>
      <c r="AL76" s="915"/>
      <c r="AM76" s="915"/>
      <c r="AN76" s="915"/>
      <c r="AO76" s="915"/>
      <c r="AP76" s="915" t="s">
        <v>512</v>
      </c>
      <c r="AQ76" s="915"/>
      <c r="AR76" s="915"/>
      <c r="AS76" s="915"/>
      <c r="AT76" s="915"/>
      <c r="AU76" s="915" t="s">
        <v>512</v>
      </c>
      <c r="AV76" s="915"/>
      <c r="AW76" s="915"/>
      <c r="AX76" s="915"/>
      <c r="AY76" s="915"/>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57" t="s">
        <v>596</v>
      </c>
      <c r="C77" s="958"/>
      <c r="D77" s="958"/>
      <c r="E77" s="958"/>
      <c r="F77" s="958"/>
      <c r="G77" s="958"/>
      <c r="H77" s="958"/>
      <c r="I77" s="958"/>
      <c r="J77" s="958"/>
      <c r="K77" s="958"/>
      <c r="L77" s="958"/>
      <c r="M77" s="958"/>
      <c r="N77" s="958"/>
      <c r="O77" s="958"/>
      <c r="P77" s="959"/>
      <c r="Q77" s="963">
        <v>60</v>
      </c>
      <c r="R77" s="964"/>
      <c r="S77" s="964"/>
      <c r="T77" s="964"/>
      <c r="U77" s="914"/>
      <c r="V77" s="965">
        <v>60</v>
      </c>
      <c r="W77" s="964"/>
      <c r="X77" s="964"/>
      <c r="Y77" s="964"/>
      <c r="Z77" s="914"/>
      <c r="AA77" s="965" t="s">
        <v>583</v>
      </c>
      <c r="AB77" s="964"/>
      <c r="AC77" s="964"/>
      <c r="AD77" s="964"/>
      <c r="AE77" s="914"/>
      <c r="AF77" s="965" t="s">
        <v>583</v>
      </c>
      <c r="AG77" s="964"/>
      <c r="AH77" s="964"/>
      <c r="AI77" s="964"/>
      <c r="AJ77" s="914"/>
      <c r="AK77" s="915" t="s">
        <v>583</v>
      </c>
      <c r="AL77" s="915"/>
      <c r="AM77" s="915"/>
      <c r="AN77" s="915"/>
      <c r="AO77" s="915"/>
      <c r="AP77" s="915" t="s">
        <v>512</v>
      </c>
      <c r="AQ77" s="915"/>
      <c r="AR77" s="915"/>
      <c r="AS77" s="915"/>
      <c r="AT77" s="915"/>
      <c r="AU77" s="915" t="s">
        <v>512</v>
      </c>
      <c r="AV77" s="915"/>
      <c r="AW77" s="915"/>
      <c r="AX77" s="915"/>
      <c r="AY77" s="915"/>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392</v>
      </c>
      <c r="B88" s="874" t="s">
        <v>423</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3452</v>
      </c>
      <c r="AG88" s="926"/>
      <c r="AH88" s="926"/>
      <c r="AI88" s="926"/>
      <c r="AJ88" s="926"/>
      <c r="AK88" s="923"/>
      <c r="AL88" s="923"/>
      <c r="AM88" s="923"/>
      <c r="AN88" s="923"/>
      <c r="AO88" s="923"/>
      <c r="AP88" s="926">
        <v>4940</v>
      </c>
      <c r="AQ88" s="926"/>
      <c r="AR88" s="926"/>
      <c r="AS88" s="926"/>
      <c r="AT88" s="926"/>
      <c r="AU88" s="926">
        <v>2144</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424</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20</v>
      </c>
      <c r="CS102" s="934"/>
      <c r="CT102" s="934"/>
      <c r="CU102" s="934"/>
      <c r="CV102" s="977"/>
      <c r="CW102" s="976">
        <v>8</v>
      </c>
      <c r="CX102" s="934"/>
      <c r="CY102" s="934"/>
      <c r="CZ102" s="934"/>
      <c r="DA102" s="977"/>
      <c r="DB102" s="976">
        <v>43</v>
      </c>
      <c r="DC102" s="934"/>
      <c r="DD102" s="934"/>
      <c r="DE102" s="934"/>
      <c r="DF102" s="977"/>
      <c r="DG102" s="976" t="s">
        <v>598</v>
      </c>
      <c r="DH102" s="934"/>
      <c r="DI102" s="934"/>
      <c r="DJ102" s="934"/>
      <c r="DK102" s="977"/>
      <c r="DL102" s="976" t="s">
        <v>598</v>
      </c>
      <c r="DM102" s="934"/>
      <c r="DN102" s="934"/>
      <c r="DO102" s="934"/>
      <c r="DP102" s="977"/>
      <c r="DQ102" s="976" t="s">
        <v>598</v>
      </c>
      <c r="DR102" s="934"/>
      <c r="DS102" s="934"/>
      <c r="DT102" s="934"/>
      <c r="DU102" s="977"/>
      <c r="DV102" s="1000"/>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425</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426</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429</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430</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431</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432</v>
      </c>
      <c r="AB109" s="979"/>
      <c r="AC109" s="979"/>
      <c r="AD109" s="979"/>
      <c r="AE109" s="980"/>
      <c r="AF109" s="978" t="s">
        <v>308</v>
      </c>
      <c r="AG109" s="979"/>
      <c r="AH109" s="979"/>
      <c r="AI109" s="979"/>
      <c r="AJ109" s="980"/>
      <c r="AK109" s="978" t="s">
        <v>307</v>
      </c>
      <c r="AL109" s="979"/>
      <c r="AM109" s="979"/>
      <c r="AN109" s="979"/>
      <c r="AO109" s="980"/>
      <c r="AP109" s="978" t="s">
        <v>433</v>
      </c>
      <c r="AQ109" s="979"/>
      <c r="AR109" s="979"/>
      <c r="AS109" s="979"/>
      <c r="AT109" s="981"/>
      <c r="AU109" s="998" t="s">
        <v>431</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432</v>
      </c>
      <c r="BR109" s="979"/>
      <c r="BS109" s="979"/>
      <c r="BT109" s="979"/>
      <c r="BU109" s="980"/>
      <c r="BV109" s="978" t="s">
        <v>308</v>
      </c>
      <c r="BW109" s="979"/>
      <c r="BX109" s="979"/>
      <c r="BY109" s="979"/>
      <c r="BZ109" s="980"/>
      <c r="CA109" s="978" t="s">
        <v>307</v>
      </c>
      <c r="CB109" s="979"/>
      <c r="CC109" s="979"/>
      <c r="CD109" s="979"/>
      <c r="CE109" s="980"/>
      <c r="CF109" s="999" t="s">
        <v>433</v>
      </c>
      <c r="CG109" s="999"/>
      <c r="CH109" s="999"/>
      <c r="CI109" s="999"/>
      <c r="CJ109" s="999"/>
      <c r="CK109" s="978" t="s">
        <v>434</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432</v>
      </c>
      <c r="DH109" s="979"/>
      <c r="DI109" s="979"/>
      <c r="DJ109" s="979"/>
      <c r="DK109" s="980"/>
      <c r="DL109" s="978" t="s">
        <v>308</v>
      </c>
      <c r="DM109" s="979"/>
      <c r="DN109" s="979"/>
      <c r="DO109" s="979"/>
      <c r="DP109" s="980"/>
      <c r="DQ109" s="978" t="s">
        <v>307</v>
      </c>
      <c r="DR109" s="979"/>
      <c r="DS109" s="979"/>
      <c r="DT109" s="979"/>
      <c r="DU109" s="980"/>
      <c r="DV109" s="978" t="s">
        <v>433</v>
      </c>
      <c r="DW109" s="979"/>
      <c r="DX109" s="979"/>
      <c r="DY109" s="979"/>
      <c r="DZ109" s="981"/>
    </row>
    <row r="110" spans="1:131" s="247" customFormat="1" ht="26.25" customHeight="1" x14ac:dyDescent="0.2">
      <c r="A110" s="982" t="s">
        <v>435</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1895753</v>
      </c>
      <c r="AB110" s="986"/>
      <c r="AC110" s="986"/>
      <c r="AD110" s="986"/>
      <c r="AE110" s="987"/>
      <c r="AF110" s="988">
        <v>1771838</v>
      </c>
      <c r="AG110" s="986"/>
      <c r="AH110" s="986"/>
      <c r="AI110" s="986"/>
      <c r="AJ110" s="987"/>
      <c r="AK110" s="988">
        <v>1865516</v>
      </c>
      <c r="AL110" s="986"/>
      <c r="AM110" s="986"/>
      <c r="AN110" s="986"/>
      <c r="AO110" s="987"/>
      <c r="AP110" s="989">
        <v>18.8</v>
      </c>
      <c r="AQ110" s="990"/>
      <c r="AR110" s="990"/>
      <c r="AS110" s="990"/>
      <c r="AT110" s="991"/>
      <c r="AU110" s="992" t="s">
        <v>73</v>
      </c>
      <c r="AV110" s="993"/>
      <c r="AW110" s="993"/>
      <c r="AX110" s="993"/>
      <c r="AY110" s="993"/>
      <c r="AZ110" s="1034" t="s">
        <v>436</v>
      </c>
      <c r="BA110" s="983"/>
      <c r="BB110" s="983"/>
      <c r="BC110" s="983"/>
      <c r="BD110" s="983"/>
      <c r="BE110" s="983"/>
      <c r="BF110" s="983"/>
      <c r="BG110" s="983"/>
      <c r="BH110" s="983"/>
      <c r="BI110" s="983"/>
      <c r="BJ110" s="983"/>
      <c r="BK110" s="983"/>
      <c r="BL110" s="983"/>
      <c r="BM110" s="983"/>
      <c r="BN110" s="983"/>
      <c r="BO110" s="983"/>
      <c r="BP110" s="984"/>
      <c r="BQ110" s="1020">
        <v>18824728</v>
      </c>
      <c r="BR110" s="1021"/>
      <c r="BS110" s="1021"/>
      <c r="BT110" s="1021"/>
      <c r="BU110" s="1021"/>
      <c r="BV110" s="1021">
        <v>19327830</v>
      </c>
      <c r="BW110" s="1021"/>
      <c r="BX110" s="1021"/>
      <c r="BY110" s="1021"/>
      <c r="BZ110" s="1021"/>
      <c r="CA110" s="1021">
        <v>19837574</v>
      </c>
      <c r="CB110" s="1021"/>
      <c r="CC110" s="1021"/>
      <c r="CD110" s="1021"/>
      <c r="CE110" s="1021"/>
      <c r="CF110" s="1035">
        <v>200.2</v>
      </c>
      <c r="CG110" s="1036"/>
      <c r="CH110" s="1036"/>
      <c r="CI110" s="1036"/>
      <c r="CJ110" s="1036"/>
      <c r="CK110" s="1037" t="s">
        <v>437</v>
      </c>
      <c r="CL110" s="1038"/>
      <c r="CM110" s="1017" t="s">
        <v>438</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416</v>
      </c>
      <c r="DH110" s="1021"/>
      <c r="DI110" s="1021"/>
      <c r="DJ110" s="1021"/>
      <c r="DK110" s="1021"/>
      <c r="DL110" s="1021" t="s">
        <v>416</v>
      </c>
      <c r="DM110" s="1021"/>
      <c r="DN110" s="1021"/>
      <c r="DO110" s="1021"/>
      <c r="DP110" s="1021"/>
      <c r="DQ110" s="1021" t="s">
        <v>416</v>
      </c>
      <c r="DR110" s="1021"/>
      <c r="DS110" s="1021"/>
      <c r="DT110" s="1021"/>
      <c r="DU110" s="1021"/>
      <c r="DV110" s="1022" t="s">
        <v>416</v>
      </c>
      <c r="DW110" s="1022"/>
      <c r="DX110" s="1022"/>
      <c r="DY110" s="1022"/>
      <c r="DZ110" s="1023"/>
    </row>
    <row r="111" spans="1:131" s="247" customFormat="1" ht="26.25" customHeight="1" x14ac:dyDescent="0.2">
      <c r="A111" s="1024" t="s">
        <v>439</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138</v>
      </c>
      <c r="AB111" s="1028"/>
      <c r="AC111" s="1028"/>
      <c r="AD111" s="1028"/>
      <c r="AE111" s="1029"/>
      <c r="AF111" s="1030" t="s">
        <v>440</v>
      </c>
      <c r="AG111" s="1028"/>
      <c r="AH111" s="1028"/>
      <c r="AI111" s="1028"/>
      <c r="AJ111" s="1029"/>
      <c r="AK111" s="1030" t="s">
        <v>138</v>
      </c>
      <c r="AL111" s="1028"/>
      <c r="AM111" s="1028"/>
      <c r="AN111" s="1028"/>
      <c r="AO111" s="1029"/>
      <c r="AP111" s="1031" t="s">
        <v>138</v>
      </c>
      <c r="AQ111" s="1032"/>
      <c r="AR111" s="1032"/>
      <c r="AS111" s="1032"/>
      <c r="AT111" s="1033"/>
      <c r="AU111" s="994"/>
      <c r="AV111" s="995"/>
      <c r="AW111" s="995"/>
      <c r="AX111" s="995"/>
      <c r="AY111" s="995"/>
      <c r="AZ111" s="1043" t="s">
        <v>441</v>
      </c>
      <c r="BA111" s="1044"/>
      <c r="BB111" s="1044"/>
      <c r="BC111" s="1044"/>
      <c r="BD111" s="1044"/>
      <c r="BE111" s="1044"/>
      <c r="BF111" s="1044"/>
      <c r="BG111" s="1044"/>
      <c r="BH111" s="1044"/>
      <c r="BI111" s="1044"/>
      <c r="BJ111" s="1044"/>
      <c r="BK111" s="1044"/>
      <c r="BL111" s="1044"/>
      <c r="BM111" s="1044"/>
      <c r="BN111" s="1044"/>
      <c r="BO111" s="1044"/>
      <c r="BP111" s="1045"/>
      <c r="BQ111" s="1013">
        <v>81547</v>
      </c>
      <c r="BR111" s="1014"/>
      <c r="BS111" s="1014"/>
      <c r="BT111" s="1014"/>
      <c r="BU111" s="1014"/>
      <c r="BV111" s="1014">
        <v>68461</v>
      </c>
      <c r="BW111" s="1014"/>
      <c r="BX111" s="1014"/>
      <c r="BY111" s="1014"/>
      <c r="BZ111" s="1014"/>
      <c r="CA111" s="1014">
        <v>53257</v>
      </c>
      <c r="CB111" s="1014"/>
      <c r="CC111" s="1014"/>
      <c r="CD111" s="1014"/>
      <c r="CE111" s="1014"/>
      <c r="CF111" s="1008">
        <v>0.5</v>
      </c>
      <c r="CG111" s="1009"/>
      <c r="CH111" s="1009"/>
      <c r="CI111" s="1009"/>
      <c r="CJ111" s="1009"/>
      <c r="CK111" s="1039"/>
      <c r="CL111" s="1040"/>
      <c r="CM111" s="1010" t="s">
        <v>442</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138</v>
      </c>
      <c r="DH111" s="1014"/>
      <c r="DI111" s="1014"/>
      <c r="DJ111" s="1014"/>
      <c r="DK111" s="1014"/>
      <c r="DL111" s="1014" t="s">
        <v>440</v>
      </c>
      <c r="DM111" s="1014"/>
      <c r="DN111" s="1014"/>
      <c r="DO111" s="1014"/>
      <c r="DP111" s="1014"/>
      <c r="DQ111" s="1014" t="s">
        <v>138</v>
      </c>
      <c r="DR111" s="1014"/>
      <c r="DS111" s="1014"/>
      <c r="DT111" s="1014"/>
      <c r="DU111" s="1014"/>
      <c r="DV111" s="1015" t="s">
        <v>138</v>
      </c>
      <c r="DW111" s="1015"/>
      <c r="DX111" s="1015"/>
      <c r="DY111" s="1015"/>
      <c r="DZ111" s="1016"/>
    </row>
    <row r="112" spans="1:131" s="247" customFormat="1" ht="26.25" customHeight="1" x14ac:dyDescent="0.2">
      <c r="A112" s="1046" t="s">
        <v>443</v>
      </c>
      <c r="B112" s="1047"/>
      <c r="C112" s="1044" t="s">
        <v>444</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138</v>
      </c>
      <c r="AB112" s="1053"/>
      <c r="AC112" s="1053"/>
      <c r="AD112" s="1053"/>
      <c r="AE112" s="1054"/>
      <c r="AF112" s="1055" t="s">
        <v>138</v>
      </c>
      <c r="AG112" s="1053"/>
      <c r="AH112" s="1053"/>
      <c r="AI112" s="1053"/>
      <c r="AJ112" s="1054"/>
      <c r="AK112" s="1055" t="s">
        <v>138</v>
      </c>
      <c r="AL112" s="1053"/>
      <c r="AM112" s="1053"/>
      <c r="AN112" s="1053"/>
      <c r="AO112" s="1054"/>
      <c r="AP112" s="1056" t="s">
        <v>138</v>
      </c>
      <c r="AQ112" s="1057"/>
      <c r="AR112" s="1057"/>
      <c r="AS112" s="1057"/>
      <c r="AT112" s="1058"/>
      <c r="AU112" s="994"/>
      <c r="AV112" s="995"/>
      <c r="AW112" s="995"/>
      <c r="AX112" s="995"/>
      <c r="AY112" s="995"/>
      <c r="AZ112" s="1043" t="s">
        <v>445</v>
      </c>
      <c r="BA112" s="1044"/>
      <c r="BB112" s="1044"/>
      <c r="BC112" s="1044"/>
      <c r="BD112" s="1044"/>
      <c r="BE112" s="1044"/>
      <c r="BF112" s="1044"/>
      <c r="BG112" s="1044"/>
      <c r="BH112" s="1044"/>
      <c r="BI112" s="1044"/>
      <c r="BJ112" s="1044"/>
      <c r="BK112" s="1044"/>
      <c r="BL112" s="1044"/>
      <c r="BM112" s="1044"/>
      <c r="BN112" s="1044"/>
      <c r="BO112" s="1044"/>
      <c r="BP112" s="1045"/>
      <c r="BQ112" s="1013">
        <v>3296101</v>
      </c>
      <c r="BR112" s="1014"/>
      <c r="BS112" s="1014"/>
      <c r="BT112" s="1014"/>
      <c r="BU112" s="1014"/>
      <c r="BV112" s="1014">
        <v>3152010</v>
      </c>
      <c r="BW112" s="1014"/>
      <c r="BX112" s="1014"/>
      <c r="BY112" s="1014"/>
      <c r="BZ112" s="1014"/>
      <c r="CA112" s="1014">
        <v>2939313</v>
      </c>
      <c r="CB112" s="1014"/>
      <c r="CC112" s="1014"/>
      <c r="CD112" s="1014"/>
      <c r="CE112" s="1014"/>
      <c r="CF112" s="1008">
        <v>29.7</v>
      </c>
      <c r="CG112" s="1009"/>
      <c r="CH112" s="1009"/>
      <c r="CI112" s="1009"/>
      <c r="CJ112" s="1009"/>
      <c r="CK112" s="1039"/>
      <c r="CL112" s="1040"/>
      <c r="CM112" s="1010" t="s">
        <v>446</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440</v>
      </c>
      <c r="DH112" s="1014"/>
      <c r="DI112" s="1014"/>
      <c r="DJ112" s="1014"/>
      <c r="DK112" s="1014"/>
      <c r="DL112" s="1014" t="s">
        <v>138</v>
      </c>
      <c r="DM112" s="1014"/>
      <c r="DN112" s="1014"/>
      <c r="DO112" s="1014"/>
      <c r="DP112" s="1014"/>
      <c r="DQ112" s="1014" t="s">
        <v>440</v>
      </c>
      <c r="DR112" s="1014"/>
      <c r="DS112" s="1014"/>
      <c r="DT112" s="1014"/>
      <c r="DU112" s="1014"/>
      <c r="DV112" s="1015" t="s">
        <v>138</v>
      </c>
      <c r="DW112" s="1015"/>
      <c r="DX112" s="1015"/>
      <c r="DY112" s="1015"/>
      <c r="DZ112" s="1016"/>
    </row>
    <row r="113" spans="1:130" s="247" customFormat="1" ht="26.25" customHeight="1" x14ac:dyDescent="0.2">
      <c r="A113" s="1048"/>
      <c r="B113" s="1049"/>
      <c r="C113" s="1044" t="s">
        <v>447</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335611</v>
      </c>
      <c r="AB113" s="1028"/>
      <c r="AC113" s="1028"/>
      <c r="AD113" s="1028"/>
      <c r="AE113" s="1029"/>
      <c r="AF113" s="1030">
        <v>324904</v>
      </c>
      <c r="AG113" s="1028"/>
      <c r="AH113" s="1028"/>
      <c r="AI113" s="1028"/>
      <c r="AJ113" s="1029"/>
      <c r="AK113" s="1030">
        <v>287176</v>
      </c>
      <c r="AL113" s="1028"/>
      <c r="AM113" s="1028"/>
      <c r="AN113" s="1028"/>
      <c r="AO113" s="1029"/>
      <c r="AP113" s="1031">
        <v>2.9</v>
      </c>
      <c r="AQ113" s="1032"/>
      <c r="AR113" s="1032"/>
      <c r="AS113" s="1032"/>
      <c r="AT113" s="1033"/>
      <c r="AU113" s="994"/>
      <c r="AV113" s="995"/>
      <c r="AW113" s="995"/>
      <c r="AX113" s="995"/>
      <c r="AY113" s="995"/>
      <c r="AZ113" s="1043" t="s">
        <v>448</v>
      </c>
      <c r="BA113" s="1044"/>
      <c r="BB113" s="1044"/>
      <c r="BC113" s="1044"/>
      <c r="BD113" s="1044"/>
      <c r="BE113" s="1044"/>
      <c r="BF113" s="1044"/>
      <c r="BG113" s="1044"/>
      <c r="BH113" s="1044"/>
      <c r="BI113" s="1044"/>
      <c r="BJ113" s="1044"/>
      <c r="BK113" s="1044"/>
      <c r="BL113" s="1044"/>
      <c r="BM113" s="1044"/>
      <c r="BN113" s="1044"/>
      <c r="BO113" s="1044"/>
      <c r="BP113" s="1045"/>
      <c r="BQ113" s="1013">
        <v>2229766</v>
      </c>
      <c r="BR113" s="1014"/>
      <c r="BS113" s="1014"/>
      <c r="BT113" s="1014"/>
      <c r="BU113" s="1014"/>
      <c r="BV113" s="1014">
        <v>2228119</v>
      </c>
      <c r="BW113" s="1014"/>
      <c r="BX113" s="1014"/>
      <c r="BY113" s="1014"/>
      <c r="BZ113" s="1014"/>
      <c r="CA113" s="1014">
        <v>2143804</v>
      </c>
      <c r="CB113" s="1014"/>
      <c r="CC113" s="1014"/>
      <c r="CD113" s="1014"/>
      <c r="CE113" s="1014"/>
      <c r="CF113" s="1008">
        <v>21.6</v>
      </c>
      <c r="CG113" s="1009"/>
      <c r="CH113" s="1009"/>
      <c r="CI113" s="1009"/>
      <c r="CJ113" s="1009"/>
      <c r="CK113" s="1039"/>
      <c r="CL113" s="1040"/>
      <c r="CM113" s="1010" t="s">
        <v>449</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138</v>
      </c>
      <c r="DH113" s="1053"/>
      <c r="DI113" s="1053"/>
      <c r="DJ113" s="1053"/>
      <c r="DK113" s="1054"/>
      <c r="DL113" s="1055" t="s">
        <v>440</v>
      </c>
      <c r="DM113" s="1053"/>
      <c r="DN113" s="1053"/>
      <c r="DO113" s="1053"/>
      <c r="DP113" s="1054"/>
      <c r="DQ113" s="1055" t="s">
        <v>138</v>
      </c>
      <c r="DR113" s="1053"/>
      <c r="DS113" s="1053"/>
      <c r="DT113" s="1053"/>
      <c r="DU113" s="1054"/>
      <c r="DV113" s="1056" t="s">
        <v>440</v>
      </c>
      <c r="DW113" s="1057"/>
      <c r="DX113" s="1057"/>
      <c r="DY113" s="1057"/>
      <c r="DZ113" s="1058"/>
    </row>
    <row r="114" spans="1:130" s="247" customFormat="1" ht="26.25" customHeight="1" x14ac:dyDescent="0.2">
      <c r="A114" s="1048"/>
      <c r="B114" s="1049"/>
      <c r="C114" s="1044" t="s">
        <v>450</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3242</v>
      </c>
      <c r="AB114" s="1053"/>
      <c r="AC114" s="1053"/>
      <c r="AD114" s="1053"/>
      <c r="AE114" s="1054"/>
      <c r="AF114" s="1055">
        <v>5005</v>
      </c>
      <c r="AG114" s="1053"/>
      <c r="AH114" s="1053"/>
      <c r="AI114" s="1053"/>
      <c r="AJ114" s="1054"/>
      <c r="AK114" s="1055">
        <v>79283</v>
      </c>
      <c r="AL114" s="1053"/>
      <c r="AM114" s="1053"/>
      <c r="AN114" s="1053"/>
      <c r="AO114" s="1054"/>
      <c r="AP114" s="1056">
        <v>0.8</v>
      </c>
      <c r="AQ114" s="1057"/>
      <c r="AR114" s="1057"/>
      <c r="AS114" s="1057"/>
      <c r="AT114" s="1058"/>
      <c r="AU114" s="994"/>
      <c r="AV114" s="995"/>
      <c r="AW114" s="995"/>
      <c r="AX114" s="995"/>
      <c r="AY114" s="995"/>
      <c r="AZ114" s="1043" t="s">
        <v>451</v>
      </c>
      <c r="BA114" s="1044"/>
      <c r="BB114" s="1044"/>
      <c r="BC114" s="1044"/>
      <c r="BD114" s="1044"/>
      <c r="BE114" s="1044"/>
      <c r="BF114" s="1044"/>
      <c r="BG114" s="1044"/>
      <c r="BH114" s="1044"/>
      <c r="BI114" s="1044"/>
      <c r="BJ114" s="1044"/>
      <c r="BK114" s="1044"/>
      <c r="BL114" s="1044"/>
      <c r="BM114" s="1044"/>
      <c r="BN114" s="1044"/>
      <c r="BO114" s="1044"/>
      <c r="BP114" s="1045"/>
      <c r="BQ114" s="1013">
        <v>2723920</v>
      </c>
      <c r="BR114" s="1014"/>
      <c r="BS114" s="1014"/>
      <c r="BT114" s="1014"/>
      <c r="BU114" s="1014"/>
      <c r="BV114" s="1014">
        <v>2674758</v>
      </c>
      <c r="BW114" s="1014"/>
      <c r="BX114" s="1014"/>
      <c r="BY114" s="1014"/>
      <c r="BZ114" s="1014"/>
      <c r="CA114" s="1014">
        <v>2664464</v>
      </c>
      <c r="CB114" s="1014"/>
      <c r="CC114" s="1014"/>
      <c r="CD114" s="1014"/>
      <c r="CE114" s="1014"/>
      <c r="CF114" s="1008">
        <v>26.9</v>
      </c>
      <c r="CG114" s="1009"/>
      <c r="CH114" s="1009"/>
      <c r="CI114" s="1009"/>
      <c r="CJ114" s="1009"/>
      <c r="CK114" s="1039"/>
      <c r="CL114" s="1040"/>
      <c r="CM114" s="1010" t="s">
        <v>452</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138</v>
      </c>
      <c r="DH114" s="1053"/>
      <c r="DI114" s="1053"/>
      <c r="DJ114" s="1053"/>
      <c r="DK114" s="1054"/>
      <c r="DL114" s="1055" t="s">
        <v>138</v>
      </c>
      <c r="DM114" s="1053"/>
      <c r="DN114" s="1053"/>
      <c r="DO114" s="1053"/>
      <c r="DP114" s="1054"/>
      <c r="DQ114" s="1055" t="s">
        <v>440</v>
      </c>
      <c r="DR114" s="1053"/>
      <c r="DS114" s="1053"/>
      <c r="DT114" s="1053"/>
      <c r="DU114" s="1054"/>
      <c r="DV114" s="1056" t="s">
        <v>138</v>
      </c>
      <c r="DW114" s="1057"/>
      <c r="DX114" s="1057"/>
      <c r="DY114" s="1057"/>
      <c r="DZ114" s="1058"/>
    </row>
    <row r="115" spans="1:130" s="247" customFormat="1" ht="26.25" customHeight="1" x14ac:dyDescent="0.2">
      <c r="A115" s="1048"/>
      <c r="B115" s="1049"/>
      <c r="C115" s="1044" t="s">
        <v>453</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15305</v>
      </c>
      <c r="AB115" s="1028"/>
      <c r="AC115" s="1028"/>
      <c r="AD115" s="1028"/>
      <c r="AE115" s="1029"/>
      <c r="AF115" s="1030">
        <v>15254</v>
      </c>
      <c r="AG115" s="1028"/>
      <c r="AH115" s="1028"/>
      <c r="AI115" s="1028"/>
      <c r="AJ115" s="1029"/>
      <c r="AK115" s="1030">
        <v>15205</v>
      </c>
      <c r="AL115" s="1028"/>
      <c r="AM115" s="1028"/>
      <c r="AN115" s="1028"/>
      <c r="AO115" s="1029"/>
      <c r="AP115" s="1031">
        <v>0.2</v>
      </c>
      <c r="AQ115" s="1032"/>
      <c r="AR115" s="1032"/>
      <c r="AS115" s="1032"/>
      <c r="AT115" s="1033"/>
      <c r="AU115" s="994"/>
      <c r="AV115" s="995"/>
      <c r="AW115" s="995"/>
      <c r="AX115" s="995"/>
      <c r="AY115" s="995"/>
      <c r="AZ115" s="1043" t="s">
        <v>454</v>
      </c>
      <c r="BA115" s="1044"/>
      <c r="BB115" s="1044"/>
      <c r="BC115" s="1044"/>
      <c r="BD115" s="1044"/>
      <c r="BE115" s="1044"/>
      <c r="BF115" s="1044"/>
      <c r="BG115" s="1044"/>
      <c r="BH115" s="1044"/>
      <c r="BI115" s="1044"/>
      <c r="BJ115" s="1044"/>
      <c r="BK115" s="1044"/>
      <c r="BL115" s="1044"/>
      <c r="BM115" s="1044"/>
      <c r="BN115" s="1044"/>
      <c r="BO115" s="1044"/>
      <c r="BP115" s="1045"/>
      <c r="BQ115" s="1013" t="s">
        <v>138</v>
      </c>
      <c r="BR115" s="1014"/>
      <c r="BS115" s="1014"/>
      <c r="BT115" s="1014"/>
      <c r="BU115" s="1014"/>
      <c r="BV115" s="1014" t="s">
        <v>440</v>
      </c>
      <c r="BW115" s="1014"/>
      <c r="BX115" s="1014"/>
      <c r="BY115" s="1014"/>
      <c r="BZ115" s="1014"/>
      <c r="CA115" s="1014" t="s">
        <v>440</v>
      </c>
      <c r="CB115" s="1014"/>
      <c r="CC115" s="1014"/>
      <c r="CD115" s="1014"/>
      <c r="CE115" s="1014"/>
      <c r="CF115" s="1008" t="s">
        <v>440</v>
      </c>
      <c r="CG115" s="1009"/>
      <c r="CH115" s="1009"/>
      <c r="CI115" s="1009"/>
      <c r="CJ115" s="1009"/>
      <c r="CK115" s="1039"/>
      <c r="CL115" s="1040"/>
      <c r="CM115" s="1043" t="s">
        <v>455</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138</v>
      </c>
      <c r="DH115" s="1053"/>
      <c r="DI115" s="1053"/>
      <c r="DJ115" s="1053"/>
      <c r="DK115" s="1054"/>
      <c r="DL115" s="1055" t="s">
        <v>440</v>
      </c>
      <c r="DM115" s="1053"/>
      <c r="DN115" s="1053"/>
      <c r="DO115" s="1053"/>
      <c r="DP115" s="1054"/>
      <c r="DQ115" s="1055" t="s">
        <v>138</v>
      </c>
      <c r="DR115" s="1053"/>
      <c r="DS115" s="1053"/>
      <c r="DT115" s="1053"/>
      <c r="DU115" s="1054"/>
      <c r="DV115" s="1056" t="s">
        <v>138</v>
      </c>
      <c r="DW115" s="1057"/>
      <c r="DX115" s="1057"/>
      <c r="DY115" s="1057"/>
      <c r="DZ115" s="1058"/>
    </row>
    <row r="116" spans="1:130" s="247" customFormat="1" ht="26.25" customHeight="1" x14ac:dyDescent="0.2">
      <c r="A116" s="1050"/>
      <c r="B116" s="1051"/>
      <c r="C116" s="1059" t="s">
        <v>456</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138</v>
      </c>
      <c r="AB116" s="1053"/>
      <c r="AC116" s="1053"/>
      <c r="AD116" s="1053"/>
      <c r="AE116" s="1054"/>
      <c r="AF116" s="1055" t="s">
        <v>440</v>
      </c>
      <c r="AG116" s="1053"/>
      <c r="AH116" s="1053"/>
      <c r="AI116" s="1053"/>
      <c r="AJ116" s="1054"/>
      <c r="AK116" s="1055" t="s">
        <v>138</v>
      </c>
      <c r="AL116" s="1053"/>
      <c r="AM116" s="1053"/>
      <c r="AN116" s="1053"/>
      <c r="AO116" s="1054"/>
      <c r="AP116" s="1056" t="s">
        <v>440</v>
      </c>
      <c r="AQ116" s="1057"/>
      <c r="AR116" s="1057"/>
      <c r="AS116" s="1057"/>
      <c r="AT116" s="1058"/>
      <c r="AU116" s="994"/>
      <c r="AV116" s="995"/>
      <c r="AW116" s="995"/>
      <c r="AX116" s="995"/>
      <c r="AY116" s="995"/>
      <c r="AZ116" s="1061" t="s">
        <v>457</v>
      </c>
      <c r="BA116" s="1062"/>
      <c r="BB116" s="1062"/>
      <c r="BC116" s="1062"/>
      <c r="BD116" s="1062"/>
      <c r="BE116" s="1062"/>
      <c r="BF116" s="1062"/>
      <c r="BG116" s="1062"/>
      <c r="BH116" s="1062"/>
      <c r="BI116" s="1062"/>
      <c r="BJ116" s="1062"/>
      <c r="BK116" s="1062"/>
      <c r="BL116" s="1062"/>
      <c r="BM116" s="1062"/>
      <c r="BN116" s="1062"/>
      <c r="BO116" s="1062"/>
      <c r="BP116" s="1063"/>
      <c r="BQ116" s="1013" t="s">
        <v>138</v>
      </c>
      <c r="BR116" s="1014"/>
      <c r="BS116" s="1014"/>
      <c r="BT116" s="1014"/>
      <c r="BU116" s="1014"/>
      <c r="BV116" s="1014" t="s">
        <v>138</v>
      </c>
      <c r="BW116" s="1014"/>
      <c r="BX116" s="1014"/>
      <c r="BY116" s="1014"/>
      <c r="BZ116" s="1014"/>
      <c r="CA116" s="1014" t="s">
        <v>138</v>
      </c>
      <c r="CB116" s="1014"/>
      <c r="CC116" s="1014"/>
      <c r="CD116" s="1014"/>
      <c r="CE116" s="1014"/>
      <c r="CF116" s="1008" t="s">
        <v>440</v>
      </c>
      <c r="CG116" s="1009"/>
      <c r="CH116" s="1009"/>
      <c r="CI116" s="1009"/>
      <c r="CJ116" s="1009"/>
      <c r="CK116" s="1039"/>
      <c r="CL116" s="1040"/>
      <c r="CM116" s="1010" t="s">
        <v>458</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81547</v>
      </c>
      <c r="DH116" s="1053"/>
      <c r="DI116" s="1053"/>
      <c r="DJ116" s="1053"/>
      <c r="DK116" s="1054"/>
      <c r="DL116" s="1055">
        <v>68461</v>
      </c>
      <c r="DM116" s="1053"/>
      <c r="DN116" s="1053"/>
      <c r="DO116" s="1053"/>
      <c r="DP116" s="1054"/>
      <c r="DQ116" s="1055">
        <v>53257</v>
      </c>
      <c r="DR116" s="1053"/>
      <c r="DS116" s="1053"/>
      <c r="DT116" s="1053"/>
      <c r="DU116" s="1054"/>
      <c r="DV116" s="1056">
        <v>0.5</v>
      </c>
      <c r="DW116" s="1057"/>
      <c r="DX116" s="1057"/>
      <c r="DY116" s="1057"/>
      <c r="DZ116" s="1058"/>
    </row>
    <row r="117" spans="1:130" s="247" customFormat="1" ht="26.25" customHeight="1" x14ac:dyDescent="0.2">
      <c r="A117" s="998" t="s">
        <v>185</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459</v>
      </c>
      <c r="Z117" s="980"/>
      <c r="AA117" s="1070">
        <v>2249911</v>
      </c>
      <c r="AB117" s="1071"/>
      <c r="AC117" s="1071"/>
      <c r="AD117" s="1071"/>
      <c r="AE117" s="1072"/>
      <c r="AF117" s="1073">
        <v>2117001</v>
      </c>
      <c r="AG117" s="1071"/>
      <c r="AH117" s="1071"/>
      <c r="AI117" s="1071"/>
      <c r="AJ117" s="1072"/>
      <c r="AK117" s="1073">
        <v>2247180</v>
      </c>
      <c r="AL117" s="1071"/>
      <c r="AM117" s="1071"/>
      <c r="AN117" s="1071"/>
      <c r="AO117" s="1072"/>
      <c r="AP117" s="1074"/>
      <c r="AQ117" s="1075"/>
      <c r="AR117" s="1075"/>
      <c r="AS117" s="1075"/>
      <c r="AT117" s="1076"/>
      <c r="AU117" s="994"/>
      <c r="AV117" s="995"/>
      <c r="AW117" s="995"/>
      <c r="AX117" s="995"/>
      <c r="AY117" s="995"/>
      <c r="AZ117" s="1061" t="s">
        <v>460</v>
      </c>
      <c r="BA117" s="1062"/>
      <c r="BB117" s="1062"/>
      <c r="BC117" s="1062"/>
      <c r="BD117" s="1062"/>
      <c r="BE117" s="1062"/>
      <c r="BF117" s="1062"/>
      <c r="BG117" s="1062"/>
      <c r="BH117" s="1062"/>
      <c r="BI117" s="1062"/>
      <c r="BJ117" s="1062"/>
      <c r="BK117" s="1062"/>
      <c r="BL117" s="1062"/>
      <c r="BM117" s="1062"/>
      <c r="BN117" s="1062"/>
      <c r="BO117" s="1062"/>
      <c r="BP117" s="1063"/>
      <c r="BQ117" s="1013" t="s">
        <v>138</v>
      </c>
      <c r="BR117" s="1014"/>
      <c r="BS117" s="1014"/>
      <c r="BT117" s="1014"/>
      <c r="BU117" s="1014"/>
      <c r="BV117" s="1014" t="s">
        <v>138</v>
      </c>
      <c r="BW117" s="1014"/>
      <c r="BX117" s="1014"/>
      <c r="BY117" s="1014"/>
      <c r="BZ117" s="1014"/>
      <c r="CA117" s="1014" t="s">
        <v>440</v>
      </c>
      <c r="CB117" s="1014"/>
      <c r="CC117" s="1014"/>
      <c r="CD117" s="1014"/>
      <c r="CE117" s="1014"/>
      <c r="CF117" s="1008" t="s">
        <v>440</v>
      </c>
      <c r="CG117" s="1009"/>
      <c r="CH117" s="1009"/>
      <c r="CI117" s="1009"/>
      <c r="CJ117" s="1009"/>
      <c r="CK117" s="1039"/>
      <c r="CL117" s="1040"/>
      <c r="CM117" s="1010" t="s">
        <v>461</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138</v>
      </c>
      <c r="DH117" s="1053"/>
      <c r="DI117" s="1053"/>
      <c r="DJ117" s="1053"/>
      <c r="DK117" s="1054"/>
      <c r="DL117" s="1055" t="s">
        <v>138</v>
      </c>
      <c r="DM117" s="1053"/>
      <c r="DN117" s="1053"/>
      <c r="DO117" s="1053"/>
      <c r="DP117" s="1054"/>
      <c r="DQ117" s="1055" t="s">
        <v>462</v>
      </c>
      <c r="DR117" s="1053"/>
      <c r="DS117" s="1053"/>
      <c r="DT117" s="1053"/>
      <c r="DU117" s="1054"/>
      <c r="DV117" s="1056" t="s">
        <v>138</v>
      </c>
      <c r="DW117" s="1057"/>
      <c r="DX117" s="1057"/>
      <c r="DY117" s="1057"/>
      <c r="DZ117" s="1058"/>
    </row>
    <row r="118" spans="1:130" s="247" customFormat="1" ht="26.25" customHeight="1" x14ac:dyDescent="0.2">
      <c r="A118" s="998" t="s">
        <v>434</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432</v>
      </c>
      <c r="AB118" s="979"/>
      <c r="AC118" s="979"/>
      <c r="AD118" s="979"/>
      <c r="AE118" s="980"/>
      <c r="AF118" s="978" t="s">
        <v>308</v>
      </c>
      <c r="AG118" s="979"/>
      <c r="AH118" s="979"/>
      <c r="AI118" s="979"/>
      <c r="AJ118" s="980"/>
      <c r="AK118" s="978" t="s">
        <v>307</v>
      </c>
      <c r="AL118" s="979"/>
      <c r="AM118" s="979"/>
      <c r="AN118" s="979"/>
      <c r="AO118" s="980"/>
      <c r="AP118" s="1065" t="s">
        <v>433</v>
      </c>
      <c r="AQ118" s="1066"/>
      <c r="AR118" s="1066"/>
      <c r="AS118" s="1066"/>
      <c r="AT118" s="1067"/>
      <c r="AU118" s="994"/>
      <c r="AV118" s="995"/>
      <c r="AW118" s="995"/>
      <c r="AX118" s="995"/>
      <c r="AY118" s="995"/>
      <c r="AZ118" s="1068" t="s">
        <v>463</v>
      </c>
      <c r="BA118" s="1059"/>
      <c r="BB118" s="1059"/>
      <c r="BC118" s="1059"/>
      <c r="BD118" s="1059"/>
      <c r="BE118" s="1059"/>
      <c r="BF118" s="1059"/>
      <c r="BG118" s="1059"/>
      <c r="BH118" s="1059"/>
      <c r="BI118" s="1059"/>
      <c r="BJ118" s="1059"/>
      <c r="BK118" s="1059"/>
      <c r="BL118" s="1059"/>
      <c r="BM118" s="1059"/>
      <c r="BN118" s="1059"/>
      <c r="BO118" s="1059"/>
      <c r="BP118" s="1060"/>
      <c r="BQ118" s="1091" t="s">
        <v>440</v>
      </c>
      <c r="BR118" s="1092"/>
      <c r="BS118" s="1092"/>
      <c r="BT118" s="1092"/>
      <c r="BU118" s="1092"/>
      <c r="BV118" s="1092" t="s">
        <v>138</v>
      </c>
      <c r="BW118" s="1092"/>
      <c r="BX118" s="1092"/>
      <c r="BY118" s="1092"/>
      <c r="BZ118" s="1092"/>
      <c r="CA118" s="1092" t="s">
        <v>138</v>
      </c>
      <c r="CB118" s="1092"/>
      <c r="CC118" s="1092"/>
      <c r="CD118" s="1092"/>
      <c r="CE118" s="1092"/>
      <c r="CF118" s="1008" t="s">
        <v>440</v>
      </c>
      <c r="CG118" s="1009"/>
      <c r="CH118" s="1009"/>
      <c r="CI118" s="1009"/>
      <c r="CJ118" s="1009"/>
      <c r="CK118" s="1039"/>
      <c r="CL118" s="1040"/>
      <c r="CM118" s="1010" t="s">
        <v>464</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138</v>
      </c>
      <c r="DH118" s="1053"/>
      <c r="DI118" s="1053"/>
      <c r="DJ118" s="1053"/>
      <c r="DK118" s="1054"/>
      <c r="DL118" s="1055" t="s">
        <v>138</v>
      </c>
      <c r="DM118" s="1053"/>
      <c r="DN118" s="1053"/>
      <c r="DO118" s="1053"/>
      <c r="DP118" s="1054"/>
      <c r="DQ118" s="1055" t="s">
        <v>138</v>
      </c>
      <c r="DR118" s="1053"/>
      <c r="DS118" s="1053"/>
      <c r="DT118" s="1053"/>
      <c r="DU118" s="1054"/>
      <c r="DV118" s="1056" t="s">
        <v>138</v>
      </c>
      <c r="DW118" s="1057"/>
      <c r="DX118" s="1057"/>
      <c r="DY118" s="1057"/>
      <c r="DZ118" s="1058"/>
    </row>
    <row r="119" spans="1:130" s="247" customFormat="1" ht="26.25" customHeight="1" x14ac:dyDescent="0.2">
      <c r="A119" s="1152" t="s">
        <v>437</v>
      </c>
      <c r="B119" s="1038"/>
      <c r="C119" s="1017" t="s">
        <v>438</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138</v>
      </c>
      <c r="AB119" s="986"/>
      <c r="AC119" s="986"/>
      <c r="AD119" s="986"/>
      <c r="AE119" s="987"/>
      <c r="AF119" s="988" t="s">
        <v>138</v>
      </c>
      <c r="AG119" s="986"/>
      <c r="AH119" s="986"/>
      <c r="AI119" s="986"/>
      <c r="AJ119" s="987"/>
      <c r="AK119" s="988" t="s">
        <v>138</v>
      </c>
      <c r="AL119" s="986"/>
      <c r="AM119" s="986"/>
      <c r="AN119" s="986"/>
      <c r="AO119" s="987"/>
      <c r="AP119" s="989" t="s">
        <v>138</v>
      </c>
      <c r="AQ119" s="990"/>
      <c r="AR119" s="990"/>
      <c r="AS119" s="990"/>
      <c r="AT119" s="991"/>
      <c r="AU119" s="996"/>
      <c r="AV119" s="997"/>
      <c r="AW119" s="997"/>
      <c r="AX119" s="997"/>
      <c r="AY119" s="997"/>
      <c r="AZ119" s="278" t="s">
        <v>185</v>
      </c>
      <c r="BA119" s="278"/>
      <c r="BB119" s="278"/>
      <c r="BC119" s="278"/>
      <c r="BD119" s="278"/>
      <c r="BE119" s="278"/>
      <c r="BF119" s="278"/>
      <c r="BG119" s="278"/>
      <c r="BH119" s="278"/>
      <c r="BI119" s="278"/>
      <c r="BJ119" s="278"/>
      <c r="BK119" s="278"/>
      <c r="BL119" s="278"/>
      <c r="BM119" s="278"/>
      <c r="BN119" s="278"/>
      <c r="BO119" s="1069" t="s">
        <v>465</v>
      </c>
      <c r="BP119" s="1100"/>
      <c r="BQ119" s="1091">
        <v>27156062</v>
      </c>
      <c r="BR119" s="1092"/>
      <c r="BS119" s="1092"/>
      <c r="BT119" s="1092"/>
      <c r="BU119" s="1092"/>
      <c r="BV119" s="1092">
        <v>27451178</v>
      </c>
      <c r="BW119" s="1092"/>
      <c r="BX119" s="1092"/>
      <c r="BY119" s="1092"/>
      <c r="BZ119" s="1092"/>
      <c r="CA119" s="1092">
        <v>27638412</v>
      </c>
      <c r="CB119" s="1092"/>
      <c r="CC119" s="1092"/>
      <c r="CD119" s="1092"/>
      <c r="CE119" s="1092"/>
      <c r="CF119" s="1093"/>
      <c r="CG119" s="1094"/>
      <c r="CH119" s="1094"/>
      <c r="CI119" s="1094"/>
      <c r="CJ119" s="1095"/>
      <c r="CK119" s="1041"/>
      <c r="CL119" s="1042"/>
      <c r="CM119" s="1096" t="s">
        <v>466</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138</v>
      </c>
      <c r="DH119" s="1078"/>
      <c r="DI119" s="1078"/>
      <c r="DJ119" s="1078"/>
      <c r="DK119" s="1079"/>
      <c r="DL119" s="1077" t="s">
        <v>138</v>
      </c>
      <c r="DM119" s="1078"/>
      <c r="DN119" s="1078"/>
      <c r="DO119" s="1078"/>
      <c r="DP119" s="1079"/>
      <c r="DQ119" s="1077" t="s">
        <v>138</v>
      </c>
      <c r="DR119" s="1078"/>
      <c r="DS119" s="1078"/>
      <c r="DT119" s="1078"/>
      <c r="DU119" s="1079"/>
      <c r="DV119" s="1080" t="s">
        <v>440</v>
      </c>
      <c r="DW119" s="1081"/>
      <c r="DX119" s="1081"/>
      <c r="DY119" s="1081"/>
      <c r="DZ119" s="1082"/>
    </row>
    <row r="120" spans="1:130" s="247" customFormat="1" ht="26.25" customHeight="1" x14ac:dyDescent="0.2">
      <c r="A120" s="1153"/>
      <c r="B120" s="1040"/>
      <c r="C120" s="1010" t="s">
        <v>442</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138</v>
      </c>
      <c r="AB120" s="1053"/>
      <c r="AC120" s="1053"/>
      <c r="AD120" s="1053"/>
      <c r="AE120" s="1054"/>
      <c r="AF120" s="1055" t="s">
        <v>138</v>
      </c>
      <c r="AG120" s="1053"/>
      <c r="AH120" s="1053"/>
      <c r="AI120" s="1053"/>
      <c r="AJ120" s="1054"/>
      <c r="AK120" s="1055" t="s">
        <v>138</v>
      </c>
      <c r="AL120" s="1053"/>
      <c r="AM120" s="1053"/>
      <c r="AN120" s="1053"/>
      <c r="AO120" s="1054"/>
      <c r="AP120" s="1056" t="s">
        <v>440</v>
      </c>
      <c r="AQ120" s="1057"/>
      <c r="AR120" s="1057"/>
      <c r="AS120" s="1057"/>
      <c r="AT120" s="1058"/>
      <c r="AU120" s="1083" t="s">
        <v>467</v>
      </c>
      <c r="AV120" s="1084"/>
      <c r="AW120" s="1084"/>
      <c r="AX120" s="1084"/>
      <c r="AY120" s="1085"/>
      <c r="AZ120" s="1034" t="s">
        <v>468</v>
      </c>
      <c r="BA120" s="983"/>
      <c r="BB120" s="983"/>
      <c r="BC120" s="983"/>
      <c r="BD120" s="983"/>
      <c r="BE120" s="983"/>
      <c r="BF120" s="983"/>
      <c r="BG120" s="983"/>
      <c r="BH120" s="983"/>
      <c r="BI120" s="983"/>
      <c r="BJ120" s="983"/>
      <c r="BK120" s="983"/>
      <c r="BL120" s="983"/>
      <c r="BM120" s="983"/>
      <c r="BN120" s="983"/>
      <c r="BO120" s="983"/>
      <c r="BP120" s="984"/>
      <c r="BQ120" s="1020">
        <v>4794787</v>
      </c>
      <c r="BR120" s="1021"/>
      <c r="BS120" s="1021"/>
      <c r="BT120" s="1021"/>
      <c r="BU120" s="1021"/>
      <c r="BV120" s="1021">
        <v>4943815</v>
      </c>
      <c r="BW120" s="1021"/>
      <c r="BX120" s="1021"/>
      <c r="BY120" s="1021"/>
      <c r="BZ120" s="1021"/>
      <c r="CA120" s="1021">
        <v>4518214</v>
      </c>
      <c r="CB120" s="1021"/>
      <c r="CC120" s="1021"/>
      <c r="CD120" s="1021"/>
      <c r="CE120" s="1021"/>
      <c r="CF120" s="1035">
        <v>45.6</v>
      </c>
      <c r="CG120" s="1036"/>
      <c r="CH120" s="1036"/>
      <c r="CI120" s="1036"/>
      <c r="CJ120" s="1036"/>
      <c r="CK120" s="1101" t="s">
        <v>469</v>
      </c>
      <c r="CL120" s="1102"/>
      <c r="CM120" s="1102"/>
      <c r="CN120" s="1102"/>
      <c r="CO120" s="1103"/>
      <c r="CP120" s="1109" t="s">
        <v>409</v>
      </c>
      <c r="CQ120" s="1110"/>
      <c r="CR120" s="1110"/>
      <c r="CS120" s="1110"/>
      <c r="CT120" s="1110"/>
      <c r="CU120" s="1110"/>
      <c r="CV120" s="1110"/>
      <c r="CW120" s="1110"/>
      <c r="CX120" s="1110"/>
      <c r="CY120" s="1110"/>
      <c r="CZ120" s="1110"/>
      <c r="DA120" s="1110"/>
      <c r="DB120" s="1110"/>
      <c r="DC120" s="1110"/>
      <c r="DD120" s="1110"/>
      <c r="DE120" s="1110"/>
      <c r="DF120" s="1111"/>
      <c r="DG120" s="1020">
        <v>2247969</v>
      </c>
      <c r="DH120" s="1021"/>
      <c r="DI120" s="1021"/>
      <c r="DJ120" s="1021"/>
      <c r="DK120" s="1021"/>
      <c r="DL120" s="1021">
        <v>2185091</v>
      </c>
      <c r="DM120" s="1021"/>
      <c r="DN120" s="1021"/>
      <c r="DO120" s="1021"/>
      <c r="DP120" s="1021"/>
      <c r="DQ120" s="1021">
        <v>2051402</v>
      </c>
      <c r="DR120" s="1021"/>
      <c r="DS120" s="1021"/>
      <c r="DT120" s="1021"/>
      <c r="DU120" s="1021"/>
      <c r="DV120" s="1022">
        <v>20.7</v>
      </c>
      <c r="DW120" s="1022"/>
      <c r="DX120" s="1022"/>
      <c r="DY120" s="1022"/>
      <c r="DZ120" s="1023"/>
    </row>
    <row r="121" spans="1:130" s="247" customFormat="1" ht="26.25" customHeight="1" x14ac:dyDescent="0.2">
      <c r="A121" s="1153"/>
      <c r="B121" s="1040"/>
      <c r="C121" s="1061" t="s">
        <v>470</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440</v>
      </c>
      <c r="AB121" s="1053"/>
      <c r="AC121" s="1053"/>
      <c r="AD121" s="1053"/>
      <c r="AE121" s="1054"/>
      <c r="AF121" s="1055" t="s">
        <v>462</v>
      </c>
      <c r="AG121" s="1053"/>
      <c r="AH121" s="1053"/>
      <c r="AI121" s="1053"/>
      <c r="AJ121" s="1054"/>
      <c r="AK121" s="1055" t="s">
        <v>138</v>
      </c>
      <c r="AL121" s="1053"/>
      <c r="AM121" s="1053"/>
      <c r="AN121" s="1053"/>
      <c r="AO121" s="1054"/>
      <c r="AP121" s="1056" t="s">
        <v>138</v>
      </c>
      <c r="AQ121" s="1057"/>
      <c r="AR121" s="1057"/>
      <c r="AS121" s="1057"/>
      <c r="AT121" s="1058"/>
      <c r="AU121" s="1086"/>
      <c r="AV121" s="1087"/>
      <c r="AW121" s="1087"/>
      <c r="AX121" s="1087"/>
      <c r="AY121" s="1088"/>
      <c r="AZ121" s="1043" t="s">
        <v>471</v>
      </c>
      <c r="BA121" s="1044"/>
      <c r="BB121" s="1044"/>
      <c r="BC121" s="1044"/>
      <c r="BD121" s="1044"/>
      <c r="BE121" s="1044"/>
      <c r="BF121" s="1044"/>
      <c r="BG121" s="1044"/>
      <c r="BH121" s="1044"/>
      <c r="BI121" s="1044"/>
      <c r="BJ121" s="1044"/>
      <c r="BK121" s="1044"/>
      <c r="BL121" s="1044"/>
      <c r="BM121" s="1044"/>
      <c r="BN121" s="1044"/>
      <c r="BO121" s="1044"/>
      <c r="BP121" s="1045"/>
      <c r="BQ121" s="1013">
        <v>251496</v>
      </c>
      <c r="BR121" s="1014"/>
      <c r="BS121" s="1014"/>
      <c r="BT121" s="1014"/>
      <c r="BU121" s="1014"/>
      <c r="BV121" s="1014">
        <v>256435</v>
      </c>
      <c r="BW121" s="1014"/>
      <c r="BX121" s="1014"/>
      <c r="BY121" s="1014"/>
      <c r="BZ121" s="1014"/>
      <c r="CA121" s="1014">
        <v>234774</v>
      </c>
      <c r="CB121" s="1014"/>
      <c r="CC121" s="1014"/>
      <c r="CD121" s="1014"/>
      <c r="CE121" s="1014"/>
      <c r="CF121" s="1008">
        <v>2.4</v>
      </c>
      <c r="CG121" s="1009"/>
      <c r="CH121" s="1009"/>
      <c r="CI121" s="1009"/>
      <c r="CJ121" s="1009"/>
      <c r="CK121" s="1104"/>
      <c r="CL121" s="1105"/>
      <c r="CM121" s="1105"/>
      <c r="CN121" s="1105"/>
      <c r="CO121" s="1106"/>
      <c r="CP121" s="1114" t="s">
        <v>410</v>
      </c>
      <c r="CQ121" s="1115"/>
      <c r="CR121" s="1115"/>
      <c r="CS121" s="1115"/>
      <c r="CT121" s="1115"/>
      <c r="CU121" s="1115"/>
      <c r="CV121" s="1115"/>
      <c r="CW121" s="1115"/>
      <c r="CX121" s="1115"/>
      <c r="CY121" s="1115"/>
      <c r="CZ121" s="1115"/>
      <c r="DA121" s="1115"/>
      <c r="DB121" s="1115"/>
      <c r="DC121" s="1115"/>
      <c r="DD121" s="1115"/>
      <c r="DE121" s="1115"/>
      <c r="DF121" s="1116"/>
      <c r="DG121" s="1013">
        <v>1048132</v>
      </c>
      <c r="DH121" s="1014"/>
      <c r="DI121" s="1014"/>
      <c r="DJ121" s="1014"/>
      <c r="DK121" s="1014"/>
      <c r="DL121" s="1014">
        <v>966919</v>
      </c>
      <c r="DM121" s="1014"/>
      <c r="DN121" s="1014"/>
      <c r="DO121" s="1014"/>
      <c r="DP121" s="1014"/>
      <c r="DQ121" s="1014">
        <v>887911</v>
      </c>
      <c r="DR121" s="1014"/>
      <c r="DS121" s="1014"/>
      <c r="DT121" s="1014"/>
      <c r="DU121" s="1014"/>
      <c r="DV121" s="1015">
        <v>9</v>
      </c>
      <c r="DW121" s="1015"/>
      <c r="DX121" s="1015"/>
      <c r="DY121" s="1015"/>
      <c r="DZ121" s="1016"/>
    </row>
    <row r="122" spans="1:130" s="247" customFormat="1" ht="26.25" customHeight="1" x14ac:dyDescent="0.2">
      <c r="A122" s="1153"/>
      <c r="B122" s="1040"/>
      <c r="C122" s="1010" t="s">
        <v>452</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138</v>
      </c>
      <c r="AB122" s="1053"/>
      <c r="AC122" s="1053"/>
      <c r="AD122" s="1053"/>
      <c r="AE122" s="1054"/>
      <c r="AF122" s="1055" t="s">
        <v>440</v>
      </c>
      <c r="AG122" s="1053"/>
      <c r="AH122" s="1053"/>
      <c r="AI122" s="1053"/>
      <c r="AJ122" s="1054"/>
      <c r="AK122" s="1055" t="s">
        <v>462</v>
      </c>
      <c r="AL122" s="1053"/>
      <c r="AM122" s="1053"/>
      <c r="AN122" s="1053"/>
      <c r="AO122" s="1054"/>
      <c r="AP122" s="1056" t="s">
        <v>138</v>
      </c>
      <c r="AQ122" s="1057"/>
      <c r="AR122" s="1057"/>
      <c r="AS122" s="1057"/>
      <c r="AT122" s="1058"/>
      <c r="AU122" s="1086"/>
      <c r="AV122" s="1087"/>
      <c r="AW122" s="1087"/>
      <c r="AX122" s="1087"/>
      <c r="AY122" s="1088"/>
      <c r="AZ122" s="1068" t="s">
        <v>472</v>
      </c>
      <c r="BA122" s="1059"/>
      <c r="BB122" s="1059"/>
      <c r="BC122" s="1059"/>
      <c r="BD122" s="1059"/>
      <c r="BE122" s="1059"/>
      <c r="BF122" s="1059"/>
      <c r="BG122" s="1059"/>
      <c r="BH122" s="1059"/>
      <c r="BI122" s="1059"/>
      <c r="BJ122" s="1059"/>
      <c r="BK122" s="1059"/>
      <c r="BL122" s="1059"/>
      <c r="BM122" s="1059"/>
      <c r="BN122" s="1059"/>
      <c r="BO122" s="1059"/>
      <c r="BP122" s="1060"/>
      <c r="BQ122" s="1091">
        <v>16035129</v>
      </c>
      <c r="BR122" s="1092"/>
      <c r="BS122" s="1092"/>
      <c r="BT122" s="1092"/>
      <c r="BU122" s="1092"/>
      <c r="BV122" s="1092">
        <v>16274400</v>
      </c>
      <c r="BW122" s="1092"/>
      <c r="BX122" s="1092"/>
      <c r="BY122" s="1092"/>
      <c r="BZ122" s="1092"/>
      <c r="CA122" s="1092">
        <v>17122536</v>
      </c>
      <c r="CB122" s="1092"/>
      <c r="CC122" s="1092"/>
      <c r="CD122" s="1092"/>
      <c r="CE122" s="1092"/>
      <c r="CF122" s="1112">
        <v>172.8</v>
      </c>
      <c r="CG122" s="1113"/>
      <c r="CH122" s="1113"/>
      <c r="CI122" s="1113"/>
      <c r="CJ122" s="1113"/>
      <c r="CK122" s="1104"/>
      <c r="CL122" s="1105"/>
      <c r="CM122" s="1105"/>
      <c r="CN122" s="1105"/>
      <c r="CO122" s="1106"/>
      <c r="CP122" s="1114" t="s">
        <v>405</v>
      </c>
      <c r="CQ122" s="1115"/>
      <c r="CR122" s="1115"/>
      <c r="CS122" s="1115"/>
      <c r="CT122" s="1115"/>
      <c r="CU122" s="1115"/>
      <c r="CV122" s="1115"/>
      <c r="CW122" s="1115"/>
      <c r="CX122" s="1115"/>
      <c r="CY122" s="1115"/>
      <c r="CZ122" s="1115"/>
      <c r="DA122" s="1115"/>
      <c r="DB122" s="1115"/>
      <c r="DC122" s="1115"/>
      <c r="DD122" s="1115"/>
      <c r="DE122" s="1115"/>
      <c r="DF122" s="1116"/>
      <c r="DG122" s="1013" t="s">
        <v>138</v>
      </c>
      <c r="DH122" s="1014"/>
      <c r="DI122" s="1014"/>
      <c r="DJ122" s="1014"/>
      <c r="DK122" s="1014"/>
      <c r="DL122" s="1014" t="s">
        <v>138</v>
      </c>
      <c r="DM122" s="1014"/>
      <c r="DN122" s="1014"/>
      <c r="DO122" s="1014"/>
      <c r="DP122" s="1014"/>
      <c r="DQ122" s="1014" t="s">
        <v>138</v>
      </c>
      <c r="DR122" s="1014"/>
      <c r="DS122" s="1014"/>
      <c r="DT122" s="1014"/>
      <c r="DU122" s="1014"/>
      <c r="DV122" s="1015" t="s">
        <v>462</v>
      </c>
      <c r="DW122" s="1015"/>
      <c r="DX122" s="1015"/>
      <c r="DY122" s="1015"/>
      <c r="DZ122" s="1016"/>
    </row>
    <row r="123" spans="1:130" s="247" customFormat="1" ht="26.25" customHeight="1" x14ac:dyDescent="0.2">
      <c r="A123" s="1153"/>
      <c r="B123" s="1040"/>
      <c r="C123" s="1010" t="s">
        <v>458</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10750</v>
      </c>
      <c r="AB123" s="1053"/>
      <c r="AC123" s="1053"/>
      <c r="AD123" s="1053"/>
      <c r="AE123" s="1054"/>
      <c r="AF123" s="1055">
        <v>10750</v>
      </c>
      <c r="AG123" s="1053"/>
      <c r="AH123" s="1053"/>
      <c r="AI123" s="1053"/>
      <c r="AJ123" s="1054"/>
      <c r="AK123" s="1055">
        <v>10750</v>
      </c>
      <c r="AL123" s="1053"/>
      <c r="AM123" s="1053"/>
      <c r="AN123" s="1053"/>
      <c r="AO123" s="1054"/>
      <c r="AP123" s="1056">
        <v>0.1</v>
      </c>
      <c r="AQ123" s="1057"/>
      <c r="AR123" s="1057"/>
      <c r="AS123" s="1057"/>
      <c r="AT123" s="1058"/>
      <c r="AU123" s="1089"/>
      <c r="AV123" s="1090"/>
      <c r="AW123" s="1090"/>
      <c r="AX123" s="1090"/>
      <c r="AY123" s="1090"/>
      <c r="AZ123" s="278" t="s">
        <v>185</v>
      </c>
      <c r="BA123" s="278"/>
      <c r="BB123" s="278"/>
      <c r="BC123" s="278"/>
      <c r="BD123" s="278"/>
      <c r="BE123" s="278"/>
      <c r="BF123" s="278"/>
      <c r="BG123" s="278"/>
      <c r="BH123" s="278"/>
      <c r="BI123" s="278"/>
      <c r="BJ123" s="278"/>
      <c r="BK123" s="278"/>
      <c r="BL123" s="278"/>
      <c r="BM123" s="278"/>
      <c r="BN123" s="278"/>
      <c r="BO123" s="1069" t="s">
        <v>473</v>
      </c>
      <c r="BP123" s="1100"/>
      <c r="BQ123" s="1159">
        <v>21081412</v>
      </c>
      <c r="BR123" s="1160"/>
      <c r="BS123" s="1160"/>
      <c r="BT123" s="1160"/>
      <c r="BU123" s="1160"/>
      <c r="BV123" s="1160">
        <v>21474650</v>
      </c>
      <c r="BW123" s="1160"/>
      <c r="BX123" s="1160"/>
      <c r="BY123" s="1160"/>
      <c r="BZ123" s="1160"/>
      <c r="CA123" s="1160">
        <v>21875524</v>
      </c>
      <c r="CB123" s="1160"/>
      <c r="CC123" s="1160"/>
      <c r="CD123" s="1160"/>
      <c r="CE123" s="1160"/>
      <c r="CF123" s="1093"/>
      <c r="CG123" s="1094"/>
      <c r="CH123" s="1094"/>
      <c r="CI123" s="1094"/>
      <c r="CJ123" s="1095"/>
      <c r="CK123" s="1104"/>
      <c r="CL123" s="1105"/>
      <c r="CM123" s="1105"/>
      <c r="CN123" s="1105"/>
      <c r="CO123" s="1106"/>
      <c r="CP123" s="1114" t="s">
        <v>412</v>
      </c>
      <c r="CQ123" s="1115"/>
      <c r="CR123" s="1115"/>
      <c r="CS123" s="1115"/>
      <c r="CT123" s="1115"/>
      <c r="CU123" s="1115"/>
      <c r="CV123" s="1115"/>
      <c r="CW123" s="1115"/>
      <c r="CX123" s="1115"/>
      <c r="CY123" s="1115"/>
      <c r="CZ123" s="1115"/>
      <c r="DA123" s="1115"/>
      <c r="DB123" s="1115"/>
      <c r="DC123" s="1115"/>
      <c r="DD123" s="1115"/>
      <c r="DE123" s="1115"/>
      <c r="DF123" s="1116"/>
      <c r="DG123" s="1052" t="s">
        <v>138</v>
      </c>
      <c r="DH123" s="1053"/>
      <c r="DI123" s="1053"/>
      <c r="DJ123" s="1053"/>
      <c r="DK123" s="1054"/>
      <c r="DL123" s="1055" t="s">
        <v>138</v>
      </c>
      <c r="DM123" s="1053"/>
      <c r="DN123" s="1053"/>
      <c r="DO123" s="1053"/>
      <c r="DP123" s="1054"/>
      <c r="DQ123" s="1055" t="s">
        <v>138</v>
      </c>
      <c r="DR123" s="1053"/>
      <c r="DS123" s="1053"/>
      <c r="DT123" s="1053"/>
      <c r="DU123" s="1054"/>
      <c r="DV123" s="1056" t="s">
        <v>440</v>
      </c>
      <c r="DW123" s="1057"/>
      <c r="DX123" s="1057"/>
      <c r="DY123" s="1057"/>
      <c r="DZ123" s="1058"/>
    </row>
    <row r="124" spans="1:130" s="247" customFormat="1" ht="26.25" customHeight="1" thickBot="1" x14ac:dyDescent="0.25">
      <c r="A124" s="1153"/>
      <c r="B124" s="1040"/>
      <c r="C124" s="1010" t="s">
        <v>461</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138</v>
      </c>
      <c r="AB124" s="1053"/>
      <c r="AC124" s="1053"/>
      <c r="AD124" s="1053"/>
      <c r="AE124" s="1054"/>
      <c r="AF124" s="1055" t="s">
        <v>138</v>
      </c>
      <c r="AG124" s="1053"/>
      <c r="AH124" s="1053"/>
      <c r="AI124" s="1053"/>
      <c r="AJ124" s="1054"/>
      <c r="AK124" s="1055" t="s">
        <v>138</v>
      </c>
      <c r="AL124" s="1053"/>
      <c r="AM124" s="1053"/>
      <c r="AN124" s="1053"/>
      <c r="AO124" s="1054"/>
      <c r="AP124" s="1056" t="s">
        <v>138</v>
      </c>
      <c r="AQ124" s="1057"/>
      <c r="AR124" s="1057"/>
      <c r="AS124" s="1057"/>
      <c r="AT124" s="1058"/>
      <c r="AU124" s="1155" t="s">
        <v>474</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62.2</v>
      </c>
      <c r="BR124" s="1122"/>
      <c r="BS124" s="1122"/>
      <c r="BT124" s="1122"/>
      <c r="BU124" s="1122"/>
      <c r="BV124" s="1122">
        <v>60.8</v>
      </c>
      <c r="BW124" s="1122"/>
      <c r="BX124" s="1122"/>
      <c r="BY124" s="1122"/>
      <c r="BZ124" s="1122"/>
      <c r="CA124" s="1122">
        <v>58.1</v>
      </c>
      <c r="CB124" s="1122"/>
      <c r="CC124" s="1122"/>
      <c r="CD124" s="1122"/>
      <c r="CE124" s="1122"/>
      <c r="CF124" s="1123"/>
      <c r="CG124" s="1124"/>
      <c r="CH124" s="1124"/>
      <c r="CI124" s="1124"/>
      <c r="CJ124" s="1125"/>
      <c r="CK124" s="1107"/>
      <c r="CL124" s="1107"/>
      <c r="CM124" s="1107"/>
      <c r="CN124" s="1107"/>
      <c r="CO124" s="1108"/>
      <c r="CP124" s="1114" t="s">
        <v>475</v>
      </c>
      <c r="CQ124" s="1115"/>
      <c r="CR124" s="1115"/>
      <c r="CS124" s="1115"/>
      <c r="CT124" s="1115"/>
      <c r="CU124" s="1115"/>
      <c r="CV124" s="1115"/>
      <c r="CW124" s="1115"/>
      <c r="CX124" s="1115"/>
      <c r="CY124" s="1115"/>
      <c r="CZ124" s="1115"/>
      <c r="DA124" s="1115"/>
      <c r="DB124" s="1115"/>
      <c r="DC124" s="1115"/>
      <c r="DD124" s="1115"/>
      <c r="DE124" s="1115"/>
      <c r="DF124" s="1116"/>
      <c r="DG124" s="1099" t="s">
        <v>138</v>
      </c>
      <c r="DH124" s="1078"/>
      <c r="DI124" s="1078"/>
      <c r="DJ124" s="1078"/>
      <c r="DK124" s="1079"/>
      <c r="DL124" s="1077" t="s">
        <v>138</v>
      </c>
      <c r="DM124" s="1078"/>
      <c r="DN124" s="1078"/>
      <c r="DO124" s="1078"/>
      <c r="DP124" s="1079"/>
      <c r="DQ124" s="1077" t="s">
        <v>440</v>
      </c>
      <c r="DR124" s="1078"/>
      <c r="DS124" s="1078"/>
      <c r="DT124" s="1078"/>
      <c r="DU124" s="1079"/>
      <c r="DV124" s="1080" t="s">
        <v>138</v>
      </c>
      <c r="DW124" s="1081"/>
      <c r="DX124" s="1081"/>
      <c r="DY124" s="1081"/>
      <c r="DZ124" s="1082"/>
    </row>
    <row r="125" spans="1:130" s="247" customFormat="1" ht="26.25" customHeight="1" x14ac:dyDescent="0.2">
      <c r="A125" s="1153"/>
      <c r="B125" s="1040"/>
      <c r="C125" s="1010" t="s">
        <v>464</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138</v>
      </c>
      <c r="AB125" s="1053"/>
      <c r="AC125" s="1053"/>
      <c r="AD125" s="1053"/>
      <c r="AE125" s="1054"/>
      <c r="AF125" s="1055" t="s">
        <v>138</v>
      </c>
      <c r="AG125" s="1053"/>
      <c r="AH125" s="1053"/>
      <c r="AI125" s="1053"/>
      <c r="AJ125" s="1054"/>
      <c r="AK125" s="1055" t="s">
        <v>138</v>
      </c>
      <c r="AL125" s="1053"/>
      <c r="AM125" s="1053"/>
      <c r="AN125" s="1053"/>
      <c r="AO125" s="1054"/>
      <c r="AP125" s="1056" t="s">
        <v>138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476</v>
      </c>
      <c r="CL125" s="1102"/>
      <c r="CM125" s="1102"/>
      <c r="CN125" s="1102"/>
      <c r="CO125" s="1103"/>
      <c r="CP125" s="1034" t="s">
        <v>477</v>
      </c>
      <c r="CQ125" s="983"/>
      <c r="CR125" s="983"/>
      <c r="CS125" s="983"/>
      <c r="CT125" s="983"/>
      <c r="CU125" s="983"/>
      <c r="CV125" s="983"/>
      <c r="CW125" s="983"/>
      <c r="CX125" s="983"/>
      <c r="CY125" s="983"/>
      <c r="CZ125" s="983"/>
      <c r="DA125" s="983"/>
      <c r="DB125" s="983"/>
      <c r="DC125" s="983"/>
      <c r="DD125" s="983"/>
      <c r="DE125" s="983"/>
      <c r="DF125" s="984"/>
      <c r="DG125" s="1020" t="s">
        <v>138</v>
      </c>
      <c r="DH125" s="1021"/>
      <c r="DI125" s="1021"/>
      <c r="DJ125" s="1021"/>
      <c r="DK125" s="1021"/>
      <c r="DL125" s="1021" t="s">
        <v>138</v>
      </c>
      <c r="DM125" s="1021"/>
      <c r="DN125" s="1021"/>
      <c r="DO125" s="1021"/>
      <c r="DP125" s="1021"/>
      <c r="DQ125" s="1021" t="s">
        <v>138</v>
      </c>
      <c r="DR125" s="1021"/>
      <c r="DS125" s="1021"/>
      <c r="DT125" s="1021"/>
      <c r="DU125" s="1021"/>
      <c r="DV125" s="1022" t="s">
        <v>138</v>
      </c>
      <c r="DW125" s="1022"/>
      <c r="DX125" s="1022"/>
      <c r="DY125" s="1022"/>
      <c r="DZ125" s="1023"/>
    </row>
    <row r="126" spans="1:130" s="247" customFormat="1" ht="26.25" customHeight="1" thickBot="1" x14ac:dyDescent="0.25">
      <c r="A126" s="1153"/>
      <c r="B126" s="1040"/>
      <c r="C126" s="1010" t="s">
        <v>466</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3753</v>
      </c>
      <c r="AB126" s="1053"/>
      <c r="AC126" s="1053"/>
      <c r="AD126" s="1053"/>
      <c r="AE126" s="1054"/>
      <c r="AF126" s="1055">
        <v>3753</v>
      </c>
      <c r="AG126" s="1053"/>
      <c r="AH126" s="1053"/>
      <c r="AI126" s="1053"/>
      <c r="AJ126" s="1054"/>
      <c r="AK126" s="1055">
        <v>3753</v>
      </c>
      <c r="AL126" s="1053"/>
      <c r="AM126" s="1053"/>
      <c r="AN126" s="1053"/>
      <c r="AO126" s="1054"/>
      <c r="AP126" s="1056">
        <v>0</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478</v>
      </c>
      <c r="CQ126" s="1044"/>
      <c r="CR126" s="1044"/>
      <c r="CS126" s="1044"/>
      <c r="CT126" s="1044"/>
      <c r="CU126" s="1044"/>
      <c r="CV126" s="1044"/>
      <c r="CW126" s="1044"/>
      <c r="CX126" s="1044"/>
      <c r="CY126" s="1044"/>
      <c r="CZ126" s="1044"/>
      <c r="DA126" s="1044"/>
      <c r="DB126" s="1044"/>
      <c r="DC126" s="1044"/>
      <c r="DD126" s="1044"/>
      <c r="DE126" s="1044"/>
      <c r="DF126" s="1045"/>
      <c r="DG126" s="1013" t="s">
        <v>138</v>
      </c>
      <c r="DH126" s="1014"/>
      <c r="DI126" s="1014"/>
      <c r="DJ126" s="1014"/>
      <c r="DK126" s="1014"/>
      <c r="DL126" s="1014" t="s">
        <v>440</v>
      </c>
      <c r="DM126" s="1014"/>
      <c r="DN126" s="1014"/>
      <c r="DO126" s="1014"/>
      <c r="DP126" s="1014"/>
      <c r="DQ126" s="1014" t="s">
        <v>138</v>
      </c>
      <c r="DR126" s="1014"/>
      <c r="DS126" s="1014"/>
      <c r="DT126" s="1014"/>
      <c r="DU126" s="1014"/>
      <c r="DV126" s="1015" t="s">
        <v>138</v>
      </c>
      <c r="DW126" s="1015"/>
      <c r="DX126" s="1015"/>
      <c r="DY126" s="1015"/>
      <c r="DZ126" s="1016"/>
    </row>
    <row r="127" spans="1:130" s="247" customFormat="1" ht="26.25" customHeight="1" x14ac:dyDescent="0.2">
      <c r="A127" s="1154"/>
      <c r="B127" s="1042"/>
      <c r="C127" s="1096" t="s">
        <v>479</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802</v>
      </c>
      <c r="AB127" s="1053"/>
      <c r="AC127" s="1053"/>
      <c r="AD127" s="1053"/>
      <c r="AE127" s="1054"/>
      <c r="AF127" s="1055">
        <v>751</v>
      </c>
      <c r="AG127" s="1053"/>
      <c r="AH127" s="1053"/>
      <c r="AI127" s="1053"/>
      <c r="AJ127" s="1054"/>
      <c r="AK127" s="1055">
        <v>702</v>
      </c>
      <c r="AL127" s="1053"/>
      <c r="AM127" s="1053"/>
      <c r="AN127" s="1053"/>
      <c r="AO127" s="1054"/>
      <c r="AP127" s="1056">
        <v>0</v>
      </c>
      <c r="AQ127" s="1057"/>
      <c r="AR127" s="1057"/>
      <c r="AS127" s="1057"/>
      <c r="AT127" s="1058"/>
      <c r="AU127" s="283"/>
      <c r="AV127" s="283"/>
      <c r="AW127" s="283"/>
      <c r="AX127" s="1126" t="s">
        <v>480</v>
      </c>
      <c r="AY127" s="1127"/>
      <c r="AZ127" s="1127"/>
      <c r="BA127" s="1127"/>
      <c r="BB127" s="1127"/>
      <c r="BC127" s="1127"/>
      <c r="BD127" s="1127"/>
      <c r="BE127" s="1128"/>
      <c r="BF127" s="1129" t="s">
        <v>481</v>
      </c>
      <c r="BG127" s="1127"/>
      <c r="BH127" s="1127"/>
      <c r="BI127" s="1127"/>
      <c r="BJ127" s="1127"/>
      <c r="BK127" s="1127"/>
      <c r="BL127" s="1128"/>
      <c r="BM127" s="1129" t="s">
        <v>482</v>
      </c>
      <c r="BN127" s="1127"/>
      <c r="BO127" s="1127"/>
      <c r="BP127" s="1127"/>
      <c r="BQ127" s="1127"/>
      <c r="BR127" s="1127"/>
      <c r="BS127" s="1128"/>
      <c r="BT127" s="1129" t="s">
        <v>483</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484</v>
      </c>
      <c r="CQ127" s="1044"/>
      <c r="CR127" s="1044"/>
      <c r="CS127" s="1044"/>
      <c r="CT127" s="1044"/>
      <c r="CU127" s="1044"/>
      <c r="CV127" s="1044"/>
      <c r="CW127" s="1044"/>
      <c r="CX127" s="1044"/>
      <c r="CY127" s="1044"/>
      <c r="CZ127" s="1044"/>
      <c r="DA127" s="1044"/>
      <c r="DB127" s="1044"/>
      <c r="DC127" s="1044"/>
      <c r="DD127" s="1044"/>
      <c r="DE127" s="1044"/>
      <c r="DF127" s="1045"/>
      <c r="DG127" s="1013" t="s">
        <v>138</v>
      </c>
      <c r="DH127" s="1014"/>
      <c r="DI127" s="1014"/>
      <c r="DJ127" s="1014"/>
      <c r="DK127" s="1014"/>
      <c r="DL127" s="1014" t="s">
        <v>138</v>
      </c>
      <c r="DM127" s="1014"/>
      <c r="DN127" s="1014"/>
      <c r="DO127" s="1014"/>
      <c r="DP127" s="1014"/>
      <c r="DQ127" s="1014" t="s">
        <v>138</v>
      </c>
      <c r="DR127" s="1014"/>
      <c r="DS127" s="1014"/>
      <c r="DT127" s="1014"/>
      <c r="DU127" s="1014"/>
      <c r="DV127" s="1015" t="s">
        <v>138</v>
      </c>
      <c r="DW127" s="1015"/>
      <c r="DX127" s="1015"/>
      <c r="DY127" s="1015"/>
      <c r="DZ127" s="1016"/>
    </row>
    <row r="128" spans="1:130" s="247" customFormat="1" ht="26.25" customHeight="1" thickBot="1" x14ac:dyDescent="0.25">
      <c r="A128" s="1137" t="s">
        <v>485</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486</v>
      </c>
      <c r="X128" s="1139"/>
      <c r="Y128" s="1139"/>
      <c r="Z128" s="1140"/>
      <c r="AA128" s="1141">
        <v>118732</v>
      </c>
      <c r="AB128" s="1142"/>
      <c r="AC128" s="1142"/>
      <c r="AD128" s="1142"/>
      <c r="AE128" s="1143"/>
      <c r="AF128" s="1144">
        <v>115905</v>
      </c>
      <c r="AG128" s="1142"/>
      <c r="AH128" s="1142"/>
      <c r="AI128" s="1142"/>
      <c r="AJ128" s="1143"/>
      <c r="AK128" s="1144">
        <v>112398</v>
      </c>
      <c r="AL128" s="1142"/>
      <c r="AM128" s="1142"/>
      <c r="AN128" s="1142"/>
      <c r="AO128" s="1143"/>
      <c r="AP128" s="1145"/>
      <c r="AQ128" s="1146"/>
      <c r="AR128" s="1146"/>
      <c r="AS128" s="1146"/>
      <c r="AT128" s="1147"/>
      <c r="AU128" s="283"/>
      <c r="AV128" s="283"/>
      <c r="AW128" s="283"/>
      <c r="AX128" s="982" t="s">
        <v>487</v>
      </c>
      <c r="AY128" s="983"/>
      <c r="AZ128" s="983"/>
      <c r="BA128" s="983"/>
      <c r="BB128" s="983"/>
      <c r="BC128" s="983"/>
      <c r="BD128" s="983"/>
      <c r="BE128" s="984"/>
      <c r="BF128" s="1148" t="s">
        <v>138</v>
      </c>
      <c r="BG128" s="1149"/>
      <c r="BH128" s="1149"/>
      <c r="BI128" s="1149"/>
      <c r="BJ128" s="1149"/>
      <c r="BK128" s="1149"/>
      <c r="BL128" s="1150"/>
      <c r="BM128" s="1148">
        <v>13.14</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488</v>
      </c>
      <c r="CQ128" s="1131"/>
      <c r="CR128" s="1131"/>
      <c r="CS128" s="1131"/>
      <c r="CT128" s="1131"/>
      <c r="CU128" s="1131"/>
      <c r="CV128" s="1131"/>
      <c r="CW128" s="1131"/>
      <c r="CX128" s="1131"/>
      <c r="CY128" s="1131"/>
      <c r="CZ128" s="1131"/>
      <c r="DA128" s="1131"/>
      <c r="DB128" s="1131"/>
      <c r="DC128" s="1131"/>
      <c r="DD128" s="1131"/>
      <c r="DE128" s="1131"/>
      <c r="DF128" s="1132"/>
      <c r="DG128" s="1133" t="s">
        <v>138</v>
      </c>
      <c r="DH128" s="1134"/>
      <c r="DI128" s="1134"/>
      <c r="DJ128" s="1134"/>
      <c r="DK128" s="1134"/>
      <c r="DL128" s="1134" t="s">
        <v>440</v>
      </c>
      <c r="DM128" s="1134"/>
      <c r="DN128" s="1134"/>
      <c r="DO128" s="1134"/>
      <c r="DP128" s="1134"/>
      <c r="DQ128" s="1134" t="s">
        <v>138</v>
      </c>
      <c r="DR128" s="1134"/>
      <c r="DS128" s="1134"/>
      <c r="DT128" s="1134"/>
      <c r="DU128" s="1134"/>
      <c r="DV128" s="1135" t="s">
        <v>440</v>
      </c>
      <c r="DW128" s="1135"/>
      <c r="DX128" s="1135"/>
      <c r="DY128" s="1135"/>
      <c r="DZ128" s="1136"/>
    </row>
    <row r="129" spans="1:131" s="247" customFormat="1" ht="26.25" customHeight="1" x14ac:dyDescent="0.2">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489</v>
      </c>
      <c r="X129" s="1168"/>
      <c r="Y129" s="1168"/>
      <c r="Z129" s="1169"/>
      <c r="AA129" s="1052">
        <v>11148589</v>
      </c>
      <c r="AB129" s="1053"/>
      <c r="AC129" s="1053"/>
      <c r="AD129" s="1053"/>
      <c r="AE129" s="1054"/>
      <c r="AF129" s="1055">
        <v>11160763</v>
      </c>
      <c r="AG129" s="1053"/>
      <c r="AH129" s="1053"/>
      <c r="AI129" s="1053"/>
      <c r="AJ129" s="1054"/>
      <c r="AK129" s="1055">
        <v>11304919</v>
      </c>
      <c r="AL129" s="1053"/>
      <c r="AM129" s="1053"/>
      <c r="AN129" s="1053"/>
      <c r="AO129" s="1054"/>
      <c r="AP129" s="1170"/>
      <c r="AQ129" s="1171"/>
      <c r="AR129" s="1171"/>
      <c r="AS129" s="1171"/>
      <c r="AT129" s="1172"/>
      <c r="AU129" s="285"/>
      <c r="AV129" s="285"/>
      <c r="AW129" s="285"/>
      <c r="AX129" s="1161" t="s">
        <v>490</v>
      </c>
      <c r="AY129" s="1044"/>
      <c r="AZ129" s="1044"/>
      <c r="BA129" s="1044"/>
      <c r="BB129" s="1044"/>
      <c r="BC129" s="1044"/>
      <c r="BD129" s="1044"/>
      <c r="BE129" s="1045"/>
      <c r="BF129" s="1162" t="s">
        <v>138</v>
      </c>
      <c r="BG129" s="1163"/>
      <c r="BH129" s="1163"/>
      <c r="BI129" s="1163"/>
      <c r="BJ129" s="1163"/>
      <c r="BK129" s="1163"/>
      <c r="BL129" s="1164"/>
      <c r="BM129" s="1162">
        <v>18.14</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491</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492</v>
      </c>
      <c r="X130" s="1168"/>
      <c r="Y130" s="1168"/>
      <c r="Z130" s="1169"/>
      <c r="AA130" s="1052">
        <v>1389659</v>
      </c>
      <c r="AB130" s="1053"/>
      <c r="AC130" s="1053"/>
      <c r="AD130" s="1053"/>
      <c r="AE130" s="1054"/>
      <c r="AF130" s="1055">
        <v>1341943</v>
      </c>
      <c r="AG130" s="1053"/>
      <c r="AH130" s="1053"/>
      <c r="AI130" s="1053"/>
      <c r="AJ130" s="1054"/>
      <c r="AK130" s="1055">
        <v>1395475</v>
      </c>
      <c r="AL130" s="1053"/>
      <c r="AM130" s="1053"/>
      <c r="AN130" s="1053"/>
      <c r="AO130" s="1054"/>
      <c r="AP130" s="1170"/>
      <c r="AQ130" s="1171"/>
      <c r="AR130" s="1171"/>
      <c r="AS130" s="1171"/>
      <c r="AT130" s="1172"/>
      <c r="AU130" s="285"/>
      <c r="AV130" s="285"/>
      <c r="AW130" s="285"/>
      <c r="AX130" s="1161" t="s">
        <v>493</v>
      </c>
      <c r="AY130" s="1044"/>
      <c r="AZ130" s="1044"/>
      <c r="BA130" s="1044"/>
      <c r="BB130" s="1044"/>
      <c r="BC130" s="1044"/>
      <c r="BD130" s="1044"/>
      <c r="BE130" s="1045"/>
      <c r="BF130" s="1198">
        <v>7.2</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494</v>
      </c>
      <c r="X131" s="1206"/>
      <c r="Y131" s="1206"/>
      <c r="Z131" s="1207"/>
      <c r="AA131" s="1099">
        <v>9758930</v>
      </c>
      <c r="AB131" s="1078"/>
      <c r="AC131" s="1078"/>
      <c r="AD131" s="1078"/>
      <c r="AE131" s="1079"/>
      <c r="AF131" s="1077">
        <v>9818820</v>
      </c>
      <c r="AG131" s="1078"/>
      <c r="AH131" s="1078"/>
      <c r="AI131" s="1078"/>
      <c r="AJ131" s="1079"/>
      <c r="AK131" s="1077">
        <v>9909444</v>
      </c>
      <c r="AL131" s="1078"/>
      <c r="AM131" s="1078"/>
      <c r="AN131" s="1078"/>
      <c r="AO131" s="1079"/>
      <c r="AP131" s="1208"/>
      <c r="AQ131" s="1209"/>
      <c r="AR131" s="1209"/>
      <c r="AS131" s="1209"/>
      <c r="AT131" s="1210"/>
      <c r="AU131" s="285"/>
      <c r="AV131" s="285"/>
      <c r="AW131" s="285"/>
      <c r="AX131" s="1180" t="s">
        <v>495</v>
      </c>
      <c r="AY131" s="1131"/>
      <c r="AZ131" s="1131"/>
      <c r="BA131" s="1131"/>
      <c r="BB131" s="1131"/>
      <c r="BC131" s="1131"/>
      <c r="BD131" s="1131"/>
      <c r="BE131" s="1132"/>
      <c r="BF131" s="1181">
        <v>58.1</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496</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497</v>
      </c>
      <c r="W132" s="1191"/>
      <c r="X132" s="1191"/>
      <c r="Y132" s="1191"/>
      <c r="Z132" s="1192"/>
      <c r="AA132" s="1193">
        <v>7.5983740019999999</v>
      </c>
      <c r="AB132" s="1194"/>
      <c r="AC132" s="1194"/>
      <c r="AD132" s="1194"/>
      <c r="AE132" s="1195"/>
      <c r="AF132" s="1196">
        <v>6.7131590149999996</v>
      </c>
      <c r="AG132" s="1194"/>
      <c r="AH132" s="1194"/>
      <c r="AI132" s="1194"/>
      <c r="AJ132" s="1195"/>
      <c r="AK132" s="1196">
        <v>7.4606304850000003</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498</v>
      </c>
      <c r="W133" s="1174"/>
      <c r="X133" s="1174"/>
      <c r="Y133" s="1174"/>
      <c r="Z133" s="1175"/>
      <c r="AA133" s="1176">
        <v>7.4</v>
      </c>
      <c r="AB133" s="1177"/>
      <c r="AC133" s="1177"/>
      <c r="AD133" s="1177"/>
      <c r="AE133" s="1178"/>
      <c r="AF133" s="1176">
        <v>7.2</v>
      </c>
      <c r="AG133" s="1177"/>
      <c r="AH133" s="1177"/>
      <c r="AI133" s="1177"/>
      <c r="AJ133" s="1178"/>
      <c r="AK133" s="1176">
        <v>7.2</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gz+P180dgirmMemgdP+ye5SQuTF5XNN9k3v7L3e7npzXo4X6y5AVH1bTNPaMNtrPsenx3aN4+qSJ/cUL5e7MhQ==" saltValue="s/W5BITWGbuJNJa3bn/xT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A2" sqref="A2"/>
    </sheetView>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499</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bimFHThoVBi1bZWw/HLVl3feIltGf6AmzVnawb35Z+ryIFnj6sP8MLJESPegZlAjdBPqNLT7PiA03doGhO6a+g==" saltValue="j6do5WsN2O6W2MXsh02Qn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1nggLbgfzCHQc9kWxAH1Pzg7uIB7NKZ+Ymc8NMC5UFYHteOfjRxVlBAIGGEfxqBgb7NmK4Juq5QmLE/K5e3rbw==" saltValue="FxnhyyA68z4qNPLmd1Aw2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502</v>
      </c>
      <c r="AP7" s="304"/>
      <c r="AQ7" s="305" t="s">
        <v>503</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504</v>
      </c>
      <c r="AQ8" s="311" t="s">
        <v>505</v>
      </c>
      <c r="AR8" s="312" t="s">
        <v>506</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507</v>
      </c>
      <c r="AL9" s="1217"/>
      <c r="AM9" s="1217"/>
      <c r="AN9" s="1218"/>
      <c r="AO9" s="313">
        <v>3356602</v>
      </c>
      <c r="AP9" s="313">
        <v>71044</v>
      </c>
      <c r="AQ9" s="314">
        <v>90613</v>
      </c>
      <c r="AR9" s="315">
        <v>-21.6</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508</v>
      </c>
      <c r="AL10" s="1217"/>
      <c r="AM10" s="1217"/>
      <c r="AN10" s="1218"/>
      <c r="AO10" s="316">
        <v>397339</v>
      </c>
      <c r="AP10" s="316">
        <v>8410</v>
      </c>
      <c r="AQ10" s="317">
        <v>7525</v>
      </c>
      <c r="AR10" s="318">
        <v>11.8</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509</v>
      </c>
      <c r="AL11" s="1217"/>
      <c r="AM11" s="1217"/>
      <c r="AN11" s="1218"/>
      <c r="AO11" s="316">
        <v>83317</v>
      </c>
      <c r="AP11" s="316">
        <v>1763</v>
      </c>
      <c r="AQ11" s="317">
        <v>9582</v>
      </c>
      <c r="AR11" s="318">
        <v>-81.599999999999994</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510</v>
      </c>
      <c r="AL12" s="1217"/>
      <c r="AM12" s="1217"/>
      <c r="AN12" s="1218"/>
      <c r="AO12" s="316">
        <v>4178</v>
      </c>
      <c r="AP12" s="316">
        <v>88</v>
      </c>
      <c r="AQ12" s="317">
        <v>1356</v>
      </c>
      <c r="AR12" s="318">
        <v>-93.5</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511</v>
      </c>
      <c r="AL13" s="1217"/>
      <c r="AM13" s="1217"/>
      <c r="AN13" s="1218"/>
      <c r="AO13" s="316" t="s">
        <v>512</v>
      </c>
      <c r="AP13" s="316" t="s">
        <v>512</v>
      </c>
      <c r="AQ13" s="317">
        <v>2</v>
      </c>
      <c r="AR13" s="318" t="s">
        <v>512</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513</v>
      </c>
      <c r="AL14" s="1217"/>
      <c r="AM14" s="1217"/>
      <c r="AN14" s="1218"/>
      <c r="AO14" s="316">
        <v>137224</v>
      </c>
      <c r="AP14" s="316">
        <v>2904</v>
      </c>
      <c r="AQ14" s="317">
        <v>4182</v>
      </c>
      <c r="AR14" s="318">
        <v>-30.6</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514</v>
      </c>
      <c r="AL15" s="1217"/>
      <c r="AM15" s="1217"/>
      <c r="AN15" s="1218"/>
      <c r="AO15" s="316">
        <v>35516</v>
      </c>
      <c r="AP15" s="316">
        <v>752</v>
      </c>
      <c r="AQ15" s="317">
        <v>2331</v>
      </c>
      <c r="AR15" s="318">
        <v>-67.7</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515</v>
      </c>
      <c r="AL16" s="1220"/>
      <c r="AM16" s="1220"/>
      <c r="AN16" s="1221"/>
      <c r="AO16" s="316">
        <v>-294259</v>
      </c>
      <c r="AP16" s="316">
        <v>-6228</v>
      </c>
      <c r="AQ16" s="317">
        <v>-8270</v>
      </c>
      <c r="AR16" s="318">
        <v>-24.7</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185</v>
      </c>
      <c r="AL17" s="1220"/>
      <c r="AM17" s="1220"/>
      <c r="AN17" s="1221"/>
      <c r="AO17" s="316">
        <v>3719917</v>
      </c>
      <c r="AP17" s="316">
        <v>78733</v>
      </c>
      <c r="AQ17" s="317">
        <v>107322</v>
      </c>
      <c r="AR17" s="318">
        <v>-26.6</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520</v>
      </c>
      <c r="AL21" s="1212"/>
      <c r="AM21" s="1212"/>
      <c r="AN21" s="1213"/>
      <c r="AO21" s="328">
        <v>8.4700000000000006</v>
      </c>
      <c r="AP21" s="329">
        <v>10.18</v>
      </c>
      <c r="AQ21" s="330">
        <v>-1.71</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521</v>
      </c>
      <c r="AL22" s="1212"/>
      <c r="AM22" s="1212"/>
      <c r="AN22" s="1213"/>
      <c r="AO22" s="333">
        <v>96.7</v>
      </c>
      <c r="AP22" s="334">
        <v>97.7</v>
      </c>
      <c r="AQ22" s="335">
        <v>-1</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502</v>
      </c>
      <c r="AP30" s="304"/>
      <c r="AQ30" s="305" t="s">
        <v>503</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504</v>
      </c>
      <c r="AQ31" s="311" t="s">
        <v>505</v>
      </c>
      <c r="AR31" s="312" t="s">
        <v>506</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525</v>
      </c>
      <c r="AL32" s="1228"/>
      <c r="AM32" s="1228"/>
      <c r="AN32" s="1229"/>
      <c r="AO32" s="343">
        <v>1865516</v>
      </c>
      <c r="AP32" s="343">
        <v>39484</v>
      </c>
      <c r="AQ32" s="344">
        <v>67619</v>
      </c>
      <c r="AR32" s="345">
        <v>-41.6</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526</v>
      </c>
      <c r="AL33" s="1228"/>
      <c r="AM33" s="1228"/>
      <c r="AN33" s="1229"/>
      <c r="AO33" s="343" t="s">
        <v>512</v>
      </c>
      <c r="AP33" s="343" t="s">
        <v>512</v>
      </c>
      <c r="AQ33" s="344" t="s">
        <v>512</v>
      </c>
      <c r="AR33" s="345" t="s">
        <v>512</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527</v>
      </c>
      <c r="AL34" s="1228"/>
      <c r="AM34" s="1228"/>
      <c r="AN34" s="1229"/>
      <c r="AO34" s="343" t="s">
        <v>512</v>
      </c>
      <c r="AP34" s="343" t="s">
        <v>512</v>
      </c>
      <c r="AQ34" s="344">
        <v>3</v>
      </c>
      <c r="AR34" s="345" t="s">
        <v>512</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528</v>
      </c>
      <c r="AL35" s="1228"/>
      <c r="AM35" s="1228"/>
      <c r="AN35" s="1229"/>
      <c r="AO35" s="343">
        <v>287176</v>
      </c>
      <c r="AP35" s="343">
        <v>6078</v>
      </c>
      <c r="AQ35" s="344">
        <v>17835</v>
      </c>
      <c r="AR35" s="345">
        <v>-65.900000000000006</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529</v>
      </c>
      <c r="AL36" s="1228"/>
      <c r="AM36" s="1228"/>
      <c r="AN36" s="1229"/>
      <c r="AO36" s="343">
        <v>79283</v>
      </c>
      <c r="AP36" s="343">
        <v>1678</v>
      </c>
      <c r="AQ36" s="344">
        <v>2401</v>
      </c>
      <c r="AR36" s="345">
        <v>-30.1</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530</v>
      </c>
      <c r="AL37" s="1228"/>
      <c r="AM37" s="1228"/>
      <c r="AN37" s="1229"/>
      <c r="AO37" s="343">
        <v>15205</v>
      </c>
      <c r="AP37" s="343">
        <v>322</v>
      </c>
      <c r="AQ37" s="344">
        <v>732</v>
      </c>
      <c r="AR37" s="345">
        <v>-56</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531</v>
      </c>
      <c r="AL38" s="1231"/>
      <c r="AM38" s="1231"/>
      <c r="AN38" s="1232"/>
      <c r="AO38" s="346" t="s">
        <v>512</v>
      </c>
      <c r="AP38" s="346" t="s">
        <v>512</v>
      </c>
      <c r="AQ38" s="347">
        <v>5</v>
      </c>
      <c r="AR38" s="335" t="s">
        <v>512</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532</v>
      </c>
      <c r="AL39" s="1231"/>
      <c r="AM39" s="1231"/>
      <c r="AN39" s="1232"/>
      <c r="AO39" s="343">
        <v>-112398</v>
      </c>
      <c r="AP39" s="343">
        <v>-2379</v>
      </c>
      <c r="AQ39" s="344">
        <v>-3806</v>
      </c>
      <c r="AR39" s="345">
        <v>-37.5</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533</v>
      </c>
      <c r="AL40" s="1228"/>
      <c r="AM40" s="1228"/>
      <c r="AN40" s="1229"/>
      <c r="AO40" s="343">
        <v>-1395475</v>
      </c>
      <c r="AP40" s="343">
        <v>-29536</v>
      </c>
      <c r="AQ40" s="344">
        <v>-59049</v>
      </c>
      <c r="AR40" s="345">
        <v>-50</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739307</v>
      </c>
      <c r="AP41" s="343">
        <v>15648</v>
      </c>
      <c r="AQ41" s="344">
        <v>25740</v>
      </c>
      <c r="AR41" s="345">
        <v>-39.200000000000003</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502</v>
      </c>
      <c r="AN49" s="1224" t="s">
        <v>537</v>
      </c>
      <c r="AO49" s="1225"/>
      <c r="AP49" s="1225"/>
      <c r="AQ49" s="1225"/>
      <c r="AR49" s="1226"/>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538</v>
      </c>
      <c r="AO50" s="360" t="s">
        <v>539</v>
      </c>
      <c r="AP50" s="361" t="s">
        <v>540</v>
      </c>
      <c r="AQ50" s="362" t="s">
        <v>541</v>
      </c>
      <c r="AR50" s="363" t="s">
        <v>542</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2396123</v>
      </c>
      <c r="AN51" s="365">
        <v>49611</v>
      </c>
      <c r="AO51" s="366">
        <v>-11.2</v>
      </c>
      <c r="AP51" s="367">
        <v>85459</v>
      </c>
      <c r="AQ51" s="368">
        <v>-19.8</v>
      </c>
      <c r="AR51" s="369">
        <v>8.6</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1092909</v>
      </c>
      <c r="AN52" s="373">
        <v>22628</v>
      </c>
      <c r="AO52" s="374">
        <v>-31.9</v>
      </c>
      <c r="AP52" s="375">
        <v>44378</v>
      </c>
      <c r="AQ52" s="376">
        <v>-2.6</v>
      </c>
      <c r="AR52" s="377">
        <v>-29.3</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3802845</v>
      </c>
      <c r="AN53" s="365">
        <v>79134</v>
      </c>
      <c r="AO53" s="366">
        <v>59.5</v>
      </c>
      <c r="AP53" s="367">
        <v>83280</v>
      </c>
      <c r="AQ53" s="368">
        <v>-2.5</v>
      </c>
      <c r="AR53" s="369">
        <v>62</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1501402</v>
      </c>
      <c r="AN54" s="373">
        <v>31243</v>
      </c>
      <c r="AO54" s="374">
        <v>38.1</v>
      </c>
      <c r="AP54" s="375">
        <v>43123</v>
      </c>
      <c r="AQ54" s="376">
        <v>-2.8</v>
      </c>
      <c r="AR54" s="377">
        <v>40.9</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2563368</v>
      </c>
      <c r="AN55" s="365">
        <v>53547</v>
      </c>
      <c r="AO55" s="366">
        <v>-32.299999999999997</v>
      </c>
      <c r="AP55" s="367">
        <v>88968</v>
      </c>
      <c r="AQ55" s="368">
        <v>6.8</v>
      </c>
      <c r="AR55" s="369">
        <v>-39.1</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1510185</v>
      </c>
      <c r="AN56" s="373">
        <v>31547</v>
      </c>
      <c r="AO56" s="374">
        <v>1</v>
      </c>
      <c r="AP56" s="375">
        <v>45482</v>
      </c>
      <c r="AQ56" s="376">
        <v>5.5</v>
      </c>
      <c r="AR56" s="377">
        <v>-4.5</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2821967</v>
      </c>
      <c r="AN57" s="365">
        <v>59380</v>
      </c>
      <c r="AO57" s="366">
        <v>10.9</v>
      </c>
      <c r="AP57" s="367">
        <v>85173</v>
      </c>
      <c r="AQ57" s="368">
        <v>-4.3</v>
      </c>
      <c r="AR57" s="369">
        <v>15.2</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1257078</v>
      </c>
      <c r="AN58" s="373">
        <v>26451</v>
      </c>
      <c r="AO58" s="374">
        <v>-16.2</v>
      </c>
      <c r="AP58" s="375">
        <v>43913</v>
      </c>
      <c r="AQ58" s="376">
        <v>-3.4</v>
      </c>
      <c r="AR58" s="377">
        <v>-12.8</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3364465</v>
      </c>
      <c r="AN59" s="365">
        <v>71210</v>
      </c>
      <c r="AO59" s="366">
        <v>19.899999999999999</v>
      </c>
      <c r="AP59" s="367">
        <v>94081</v>
      </c>
      <c r="AQ59" s="368">
        <v>10.5</v>
      </c>
      <c r="AR59" s="369">
        <v>9.4</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1447391</v>
      </c>
      <c r="AN60" s="373">
        <v>30635</v>
      </c>
      <c r="AO60" s="374">
        <v>15.8</v>
      </c>
      <c r="AP60" s="375">
        <v>48949</v>
      </c>
      <c r="AQ60" s="376">
        <v>11.5</v>
      </c>
      <c r="AR60" s="377">
        <v>4.3</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2989754</v>
      </c>
      <c r="AN61" s="380">
        <v>62576</v>
      </c>
      <c r="AO61" s="381">
        <v>9.4</v>
      </c>
      <c r="AP61" s="382">
        <v>87392</v>
      </c>
      <c r="AQ61" s="383">
        <v>-1.9</v>
      </c>
      <c r="AR61" s="369">
        <v>11.3</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1361793</v>
      </c>
      <c r="AN62" s="373">
        <v>28501</v>
      </c>
      <c r="AO62" s="374">
        <v>1.4</v>
      </c>
      <c r="AP62" s="375">
        <v>45169</v>
      </c>
      <c r="AQ62" s="376">
        <v>1.6</v>
      </c>
      <c r="AR62" s="377">
        <v>-0.2</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OicKDstaqdPe3S8T4Lr0A+dffOb2/sLSIn3TL2+VwF2m4XQ302WAO9utwfGXXt1Opg1n9Jqoa1JqoMeOOrlRhw==" saltValue="lwAJSpie525R5PjIZdIxw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551</v>
      </c>
    </row>
    <row r="120" spans="125:125" ht="13.5" hidden="1" customHeight="1" x14ac:dyDescent="0.2"/>
    <row r="121" spans="125:125" ht="13.5" hidden="1" customHeight="1" x14ac:dyDescent="0.2">
      <c r="DU121" s="291"/>
    </row>
  </sheetData>
  <sheetProtection algorithmName="SHA-512" hashValue="rVBbN5zlF7a+wzJ+I/lcQcsclNBQ0ajiGzYtnzgxZgM0PFNWYMT8xOXeCOzCjujmYQ2s1PSWVJzCg8AEkCIOTg==" saltValue="rs0YO+IU4qFRE8A48B1Q6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552</v>
      </c>
    </row>
  </sheetData>
  <sheetProtection algorithmName="SHA-512" hashValue="OeemvbmOfhQTgvtl5yWLkxLHQRx1q3x4EMw4hj2WxiF1cI/Jau6IUyzny6+Dce7rms1OBoyYnClQVtk2tcYCwQ==" saltValue="/lVqDxZXos0g5MBxvq+N4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2">
      <c r="B47" s="10"/>
      <c r="C47" s="1236" t="s">
        <v>3</v>
      </c>
      <c r="D47" s="1236"/>
      <c r="E47" s="1237"/>
      <c r="F47" s="11">
        <v>21.34</v>
      </c>
      <c r="G47" s="12">
        <v>22.01</v>
      </c>
      <c r="H47" s="12">
        <v>20.57</v>
      </c>
      <c r="I47" s="12">
        <v>21.4</v>
      </c>
      <c r="J47" s="13">
        <v>21.81</v>
      </c>
    </row>
    <row r="48" spans="2:10" ht="57.75" customHeight="1" x14ac:dyDescent="0.2">
      <c r="B48" s="14"/>
      <c r="C48" s="1238" t="s">
        <v>4</v>
      </c>
      <c r="D48" s="1238"/>
      <c r="E48" s="1239"/>
      <c r="F48" s="15">
        <v>4.8</v>
      </c>
      <c r="G48" s="16">
        <v>5.24</v>
      </c>
      <c r="H48" s="16">
        <v>5.66</v>
      </c>
      <c r="I48" s="16">
        <v>6.95</v>
      </c>
      <c r="J48" s="17">
        <v>3.19</v>
      </c>
    </row>
    <row r="49" spans="2:10" ht="57.75" customHeight="1" thickBot="1" x14ac:dyDescent="0.25">
      <c r="B49" s="18"/>
      <c r="C49" s="1240" t="s">
        <v>5</v>
      </c>
      <c r="D49" s="1240"/>
      <c r="E49" s="1241"/>
      <c r="F49" s="19">
        <v>0.82</v>
      </c>
      <c r="G49" s="20" t="s">
        <v>558</v>
      </c>
      <c r="H49" s="20" t="s">
        <v>559</v>
      </c>
      <c r="I49" s="20" t="s">
        <v>560</v>
      </c>
      <c r="J49" s="21" t="s">
        <v>561</v>
      </c>
    </row>
    <row r="50" spans="2:10" ht="13.5" customHeight="1" x14ac:dyDescent="0.2"/>
  </sheetData>
  <sheetProtection algorithmName="SHA-512" hashValue="Uk6LXjJQER5W2KSW0jrtvkKASBHw9uLTyrSTqn/bXv+hPdU5AVB6+J5Aaz12yf7RTPySJQSBwwMV1HhQmbJvLw==" saltValue="LMQ3UCJfdSfcFfOQtYBz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2021-10-05T01:14:56Z</cp:lastPrinted>
  <dcterms:created xsi:type="dcterms:W3CDTF">2021-02-05T04:18:28Z</dcterms:created>
  <dcterms:modified xsi:type="dcterms:W3CDTF">2021-10-05T23:52:08Z</dcterms:modified>
  <cp:category/>
</cp:coreProperties>
</file>