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Q102" i="12" l="1"/>
  <c r="DL102" i="12"/>
  <c r="DG102" i="12"/>
  <c r="DB102" i="12"/>
  <c r="CW102" i="12"/>
  <c r="CR102" i="12"/>
  <c r="AU88" i="12"/>
  <c r="AU63" i="12" l="1"/>
  <c r="BG35" i="10" l="1"/>
  <c r="BG34" i="10"/>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C35" i="10"/>
  <c r="C36" i="10" s="1"/>
  <c r="C34" i="10"/>
  <c r="U34" i="10" l="1"/>
  <c r="U35" i="10" s="1"/>
  <c r="U36" i="10" s="1"/>
  <c r="AM34" i="10"/>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E35" i="10" l="1"/>
  <c r="BW34" i="10"/>
  <c r="BW35" i="10" s="1"/>
  <c r="BW36" i="10" s="1"/>
  <c r="BW37" i="10" s="1"/>
  <c r="BW38" i="10" s="1"/>
  <c r="BW39" i="10" s="1"/>
  <c r="BW40" i="10" s="1"/>
  <c r="BW41" i="10" s="1"/>
  <c r="BW42" i="10" s="1"/>
  <c r="BW43" i="10" s="1"/>
  <c r="CO34" i="10" l="1"/>
  <c r="CO35" i="10" s="1"/>
  <c r="CO36" i="10" s="1"/>
</calcChain>
</file>

<file path=xl/sharedStrings.xml><?xml version="1.0" encoding="utf-8"?>
<sst xmlns="http://schemas.openxmlformats.org/spreadsheetml/2006/main" count="1134" uniqueCount="627">
  <si>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</si>
  <si>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</si>
  <si>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</si>
  <si>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</si>
  <si>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</si>
  <si>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</si>
  <si>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</si>
  <si>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</si>
  <si>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</si>
  <si>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</si>
  <si>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</si>
  <si>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</si>
  <si>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</si>
  <si>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</si>
  <si>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</si>
  <si>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</si>
  <si>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</si>
  <si>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</si>
  <si>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</si>
  <si>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</si>
  <si>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</si>
  <si>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</si>
  <si>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</si>
  <si>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</si>
  <si>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</si>
  <si>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</si>
  <si>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</si>
  <si>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</si>
  <si>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</si>
  <si>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</si>
  <si>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</si>
  <si>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</si>
  <si>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</si>
  <si>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</si>
  <si>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</si>
  <si>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</si>
  <si>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</si>
  <si>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</si>
  <si>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</si>
  <si>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</si>
  <si>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</si>
  <si>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</si>
  <si>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</si>
  <si>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</si>
  <si>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</si>
  <si>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</si>
  <si>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</si>
  <si>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</si>
  <si>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</si>
  <si>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</si>
  <si>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</si>
  <si>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</si>
  <si>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</si>
  <si>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</si>
  <si>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</si>
  <si>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</si>
  <si>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</si>
  <si>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</si>
  <si>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</si>
  <si>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</si>
  <si>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</si>
  <si>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</si>
  <si>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</si>
  <si>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</si>
  <si>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</si>
  <si>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</si>
  <si>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</si>
  <si>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</si>
  <si>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</si>
  <si>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</si>
  <si>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</si>
  <si>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</si>
  <si>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</si>
  <si>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</si>
  <si>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</si>
  <si>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</si>
  <si>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</si>
  <si>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</si>
  <si>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</si>
  <si>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</si>
  <si>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</si>
  <si>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</si>
  <si>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</si>
  <si>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</si>
  <si>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</si>
  <si>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</si>
  <si>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</si>
  <si>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</si>
  <si>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</si>
  <si>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</si>
  <si>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</si>
  <si>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</si>
  <si>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</si>
  <si>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</si>
  <si>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</si>
  <si>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</si>
  <si>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</si>
  <si>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南国市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</si>
  <si>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</si>
  <si>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</si>
  <si>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</si>
  <si>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</si>
  <si>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</si>
  <si>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</si>
  <si>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</si>
  <si>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</si>
  <si>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</si>
  <si>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</si>
  <si>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</si>
  <si>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</si>
  <si>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</si>
  <si>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</si>
  <si>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</si>
  <si>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</si>
  <si>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</si>
  <si>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</si>
  <si>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</si>
  <si>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</si>
  <si>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</si>
  <si>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</si>
  <si>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</si>
  <si>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</si>
  <si>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-3.0</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</si>
  <si>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</si>
  <si>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</si>
  <si>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</si>
  <si>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</si>
  <si>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</si>
  <si>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</si>
  <si>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</si>
  <si>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</si>
  <si>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</si>
  <si>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</si>
  <si>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</si>
  <si>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</si>
  <si>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</si>
  <si>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</si>
  <si>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</si>
  <si>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</si>
  <si>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</si>
  <si>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</si>
  <si>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</si>
  <si>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</si>
  <si>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</si>
  <si>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</si>
  <si>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</si>
  <si>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</si>
  <si>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</si>
  <si>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</si>
  <si>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</si>
  <si>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</si>
  <si>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-0.7</t>
    <phoneticPr fontId="5"/>
  </si>
  <si>
    <t>基準財政需要額</t>
    <phoneticPr fontId="24"/>
  </si>
  <si>
    <t>うち日本人(％)</t>
    <phoneticPr fontId="5"/>
  </si>
  <si>
    <t>-0.8</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</si>
  <si>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</si>
  <si>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</si>
  <si>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</si>
  <si>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</si>
  <si>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</si>
  <si>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</si>
  <si>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</si>
  <si>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</si>
  <si>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</si>
  <si>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</si>
  <si>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</si>
  <si>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</si>
  <si>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</si>
  <si>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</si>
  <si>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</si>
  <si>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</si>
  <si>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</si>
  <si>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</si>
  <si>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</si>
  <si>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</si>
  <si>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</si>
  <si>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</si>
  <si>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</si>
  <si>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</si>
  <si>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</si>
  <si>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</si>
  <si>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</si>
  <si>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</si>
  <si>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</si>
  <si>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</si>
  <si>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</si>
  <si>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</si>
  <si>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</si>
  <si>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</si>
  <si>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</si>
  <si>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</si>
  <si>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</si>
  <si>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</si>
  <si>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</si>
  <si>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</si>
  <si>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</si>
  <si>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</si>
  <si>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</si>
  <si>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</si>
  <si>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</si>
  <si>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</si>
  <si>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</si>
  <si>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</si>
  <si>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</si>
  <si>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</si>
  <si>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</si>
  <si>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</si>
  <si>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</si>
  <si>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</si>
  <si>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</si>
  <si>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</si>
  <si>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</si>
  <si>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</si>
  <si>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</si>
  <si>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</si>
  <si>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</si>
  <si>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高知県南国市</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</si>
  <si>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</si>
  <si>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</si>
  <si>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</si>
  <si>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</si>
  <si>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</si>
  <si>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</si>
  <si>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</si>
  <si>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</si>
  <si>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</si>
  <si>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</si>
  <si>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</si>
  <si>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</si>
  <si>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</si>
  <si>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</si>
  <si>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</si>
  <si>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</si>
  <si>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</si>
  <si>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</si>
  <si>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</si>
  <si>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</si>
  <si>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</si>
  <si>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</si>
  <si>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</si>
  <si>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</si>
  <si>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</si>
  <si>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</si>
  <si>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</si>
  <si>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</si>
  <si>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</si>
  <si>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</si>
  <si>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</si>
  <si>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</si>
  <si>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</si>
  <si>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</si>
  <si>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</si>
  <si>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</si>
  <si>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</si>
  <si>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</si>
  <si>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</si>
  <si>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</si>
  <si>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</si>
  <si>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</si>
  <si>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</si>
  <si>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</si>
  <si>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</si>
  <si>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</si>
  <si>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</si>
  <si>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</si>
  <si>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</si>
  <si>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</si>
  <si>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</si>
  <si>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</si>
  <si>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</si>
  <si>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</si>
  <si>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</si>
  <si>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</si>
  <si>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</si>
  <si>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</si>
  <si>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</si>
  <si>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</si>
  <si>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</si>
  <si>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</si>
  <si>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</si>
  <si>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</si>
  <si>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</si>
  <si>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</si>
  <si>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</si>
  <si>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</si>
  <si>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</si>
  <si>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</si>
  <si>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</si>
  <si>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</si>
  <si>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</si>
  <si>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</si>
  <si>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</si>
  <si>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</si>
  <si>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</si>
  <si>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</si>
  <si>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</si>
  <si>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</si>
  <si>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</si>
  <si>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</si>
  <si>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</si>
  <si>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</si>
  <si>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</si>
  <si>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</si>
  <si>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</si>
  <si>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</si>
  <si>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</si>
  <si>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</si>
  <si>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</si>
  <si>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</si>
  <si>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</si>
  <si>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</si>
  <si>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</si>
  <si>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</si>
  <si>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</si>
  <si>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</si>
  <si>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</si>
  <si>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</si>
  <si>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</si>
  <si>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</si>
  <si>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</si>
  <si>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</si>
  <si>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</si>
  <si>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</si>
  <si>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</si>
  <si>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</si>
  <si>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</si>
  <si>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</si>
  <si>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</si>
  <si>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</si>
  <si>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</si>
  <si>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下水道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</si>
  <si>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</si>
  <si>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</si>
  <si>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</si>
  <si>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</si>
  <si>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</si>
  <si>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</si>
  <si>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</si>
  <si>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宅地造成</t>
    <phoneticPr fontId="5"/>
  </si>
  <si>
    <t>被保険者数(人)</t>
  </si>
  <si>
    <t>　繰出金</t>
    <phoneticPr fontId="5"/>
  </si>
  <si>
    <t>工業用水道</t>
    <phoneticPr fontId="5"/>
  </si>
  <si>
    <t>被保険者
1人当り</t>
    <phoneticPr fontId="5"/>
  </si>
  <si>
    <t>保険税(料)収入額</t>
    <phoneticPr fontId="5"/>
  </si>
  <si>
    <t>　積立金</t>
    <phoneticPr fontId="5"/>
  </si>
  <si>
    <t>-</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</si>
  <si>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</si>
  <si>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</si>
  <si>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</si>
  <si>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</si>
  <si>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</si>
  <si>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</si>
  <si>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</si>
  <si>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</si>
  <si>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</si>
  <si>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</si>
  <si>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</si>
  <si>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</si>
  <si>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</si>
  <si>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</si>
  <si>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</si>
  <si>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</si>
  <si>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</si>
  <si>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</si>
  <si>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</si>
  <si>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高知県南国市</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</si>
  <si>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</si>
  <si>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</si>
  <si>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</si>
  <si>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</si>
  <si>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</si>
  <si>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</si>
  <si>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</si>
  <si>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</si>
  <si>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</si>
  <si>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</si>
  <si>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</si>
  <si>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</si>
  <si>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</si>
  <si>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</si>
  <si>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</si>
  <si>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</si>
  <si>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</si>
  <si>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</si>
  <si>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</si>
  <si>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</si>
  <si>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</si>
  <si>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土地取得事業特別会計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</si>
  <si>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</si>
  <si>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</si>
  <si>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</si>
  <si>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</si>
  <si>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</si>
  <si>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</si>
  <si>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</si>
  <si>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</si>
  <si>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</si>
  <si>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</si>
  <si>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</si>
  <si>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</si>
  <si>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</si>
  <si>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</si>
  <si>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</si>
  <si>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</si>
  <si>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後期高齢者医療保険特別会計</t>
    <phoneticPr fontId="5"/>
  </si>
  <si>
    <t>水道事業会計</t>
    <phoneticPr fontId="5"/>
  </si>
  <si>
    <t>法適用企業</t>
    <phoneticPr fontId="5"/>
  </si>
  <si>
    <t>下水道事業特別会計</t>
    <phoneticPr fontId="5"/>
  </si>
  <si>
    <t>法適用企業</t>
    <phoneticPr fontId="5"/>
  </si>
  <si>
    <t>農業集落排水事業特別会計</t>
    <phoneticPr fontId="5"/>
  </si>
  <si>
    <t>-</t>
    <phoneticPr fontId="5"/>
  </si>
  <si>
    <t>法非適用企業</t>
    <phoneticPr fontId="5"/>
  </si>
  <si>
    <t>企業団地造成事業特別会計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</si>
  <si>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</si>
  <si>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</si>
  <si>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</si>
  <si>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</si>
  <si>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</si>
  <si>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</si>
  <si>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</si>
  <si>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</si>
  <si>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</si>
  <si>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</si>
  <si>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</si>
  <si>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</si>
  <si>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</si>
  <si>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</si>
  <si>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</si>
  <si>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</si>
  <si>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</si>
  <si>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</si>
  <si>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</si>
  <si>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</si>
  <si>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</si>
  <si>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</si>
  <si>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</si>
  <si>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</si>
  <si>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</si>
  <si>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</si>
  <si>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</si>
  <si>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</si>
  <si>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</si>
  <si>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</si>
  <si>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</si>
  <si>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</si>
  <si>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</si>
  <si>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</si>
  <si>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</si>
  <si>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</si>
  <si>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</si>
  <si>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</si>
  <si>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</si>
  <si>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</si>
  <si>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</si>
  <si>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</si>
  <si>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</si>
  <si>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</si>
  <si>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</si>
  <si>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</si>
  <si>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</si>
  <si>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</si>
  <si>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</si>
  <si>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</si>
  <si>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</si>
  <si>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</si>
  <si>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</si>
  <si>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</si>
  <si>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</si>
  <si>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</si>
  <si>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</si>
  <si>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</si>
  <si>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</si>
  <si>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</si>
  <si>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下水道事業特別会計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</si>
  <si>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</si>
  <si>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t>
    <phoneticPr fontId="5"/>
  </si>
  <si>
    <t xml:space="preserve">充当可能特定歳入 </t>
    <rPh sb="0" eb="2">
      <t>ジュウトウ</t>
    </rPh>
    <rPh sb="2" eb="4">
      <t>カノウ</t>
    </rPh>
    <rPh sb="4" eb="6">
      <t>トクテイ</t>
    </rPh>
    <rPh sb="6" eb="8">
      <t>サイニュウ</t>
    </rPh>
    <phoneticPr fontId="30"/>
  </si>
  <si>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</si>
  <si>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</si>
  <si>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介護保険特別会計</t>
    <phoneticPr fontId="5"/>
  </si>
  <si>
    <t>(Ｆ)</t>
    <phoneticPr fontId="5"/>
  </si>
  <si>
    <t>企業団地造成事業特別会計</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</si>
  <si>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</si>
  <si>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</si>
  <si>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</si>
  <si>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</si>
  <si>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</si>
  <si>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</si>
  <si>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</si>
  <si>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</si>
  <si>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</si>
  <si>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</si>
  <si>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</si>
  <si>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</si>
  <si>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</si>
  <si>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</si>
  <si>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</si>
  <si>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</si>
  <si>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</si>
  <si>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</si>
  <si>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</si>
  <si>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</si>
  <si>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</si>
  <si>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</si>
  <si>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</si>
  <si>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</si>
  <si>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</si>
  <si>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</si>
  <si>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</si>
  <si>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</si>
  <si>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</si>
  <si>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</si>
  <si>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</si>
  <si>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</si>
  <si>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</si>
  <si>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</si>
  <si>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</si>
  <si>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</si>
  <si>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</si>
  <si>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</si>
  <si>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</si>
  <si>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</si>
  <si>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</si>
  <si>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</si>
  <si>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</si>
  <si>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</si>
  <si>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</si>
  <si>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</si>
  <si>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</si>
  <si>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</si>
  <si>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</si>
  <si>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</si>
  <si>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</si>
  <si>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</si>
  <si>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</si>
  <si>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</si>
  <si>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</si>
  <si>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</si>
  <si>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</si>
  <si>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</si>
  <si>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</si>
  <si>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</si>
  <si>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</si>
  <si>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</si>
  <si>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</si>
  <si>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</si>
  <si>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</si>
  <si>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</si>
  <si>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</si>
  <si>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</si>
  <si>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</si>
  <si>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</si>
  <si>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</si>
  <si>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</si>
  <si>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</si>
  <si>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</si>
  <si>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</si>
  <si>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</si>
  <si>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</si>
  <si>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</si>
  <si>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</si>
  <si>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</si>
  <si>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</si>
  <si>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</si>
  <si>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</si>
  <si>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</si>
  <si>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</si>
  <si>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0.41</t>
  </si>
  <si>
    <t>▲ 1.40</t>
  </si>
  <si>
    <t>▲ 3.64</t>
  </si>
  <si>
    <t>▲ 0.46</t>
  </si>
  <si>
    <t>一般会計</t>
  </si>
  <si>
    <t>水道事業会計</t>
  </si>
  <si>
    <t>下水道事業特別会計</t>
  </si>
  <si>
    <t>介護保険特別会計</t>
  </si>
  <si>
    <t>国民健康保険特別会計</t>
  </si>
  <si>
    <t>後期高齢者医療保険特別会計</t>
  </si>
  <si>
    <t>土地取得事業特別会計</t>
  </si>
  <si>
    <t>住宅新築資金等貸付事業特別会計</t>
  </si>
  <si>
    <t>その他会計（赤字）</t>
  </si>
  <si>
    <t>その他会計（黒字）</t>
  </si>
  <si>
    <t>H25末</t>
    <phoneticPr fontId="5"/>
  </si>
  <si>
    <t>H26末</t>
    <phoneticPr fontId="5"/>
  </si>
  <si>
    <t>H27末</t>
    <phoneticPr fontId="5"/>
  </si>
  <si>
    <t>H28末</t>
    <phoneticPr fontId="5"/>
  </si>
  <si>
    <t>H29末</t>
    <phoneticPr fontId="5"/>
  </si>
  <si>
    <t>南国市土地開発公社</t>
    <rPh sb="0" eb="3">
      <t>ナンコクシ</t>
    </rPh>
    <rPh sb="3" eb="5">
      <t>トチ</t>
    </rPh>
    <rPh sb="5" eb="7">
      <t>カイハツ</t>
    </rPh>
    <rPh sb="7" eb="9">
      <t>コウシャ</t>
    </rPh>
    <phoneticPr fontId="2"/>
  </si>
  <si>
    <t>株式会社　道の駅南国</t>
    <rPh sb="0" eb="2">
      <t>カブシキ</t>
    </rPh>
    <rPh sb="2" eb="4">
      <t>カイシャ</t>
    </rPh>
    <rPh sb="5" eb="6">
      <t>ミチ</t>
    </rPh>
    <rPh sb="7" eb="8">
      <t>エキ</t>
    </rPh>
    <rPh sb="8" eb="10">
      <t>ナンコク</t>
    </rPh>
    <phoneticPr fontId="2"/>
  </si>
  <si>
    <t>土佐くろしお鉄道株式会社</t>
    <rPh sb="0" eb="2">
      <t>トサ</t>
    </rPh>
    <rPh sb="6" eb="8">
      <t>テツドウ</t>
    </rPh>
    <rPh sb="8" eb="10">
      <t>カブシキ</t>
    </rPh>
    <rPh sb="10" eb="12">
      <t>カイシャ</t>
    </rPh>
    <phoneticPr fontId="2"/>
  </si>
  <si>
    <t>-</t>
    <phoneticPr fontId="2"/>
  </si>
  <si>
    <t>-</t>
    <phoneticPr fontId="2"/>
  </si>
  <si>
    <t>-</t>
    <phoneticPr fontId="2"/>
  </si>
  <si>
    <t>香美郡殖林組合</t>
    <rPh sb="0" eb="3">
      <t>カミグン</t>
    </rPh>
    <rPh sb="3" eb="4">
      <t>ショク</t>
    </rPh>
    <rPh sb="4" eb="5">
      <t>リン</t>
    </rPh>
    <rPh sb="5" eb="7">
      <t>クミアイ</t>
    </rPh>
    <phoneticPr fontId="2"/>
  </si>
  <si>
    <t>香南斎場組合</t>
    <rPh sb="0" eb="2">
      <t>コウナン</t>
    </rPh>
    <rPh sb="2" eb="4">
      <t>サイジョウ</t>
    </rPh>
    <rPh sb="4" eb="6">
      <t>クミアイ</t>
    </rPh>
    <phoneticPr fontId="2"/>
  </si>
  <si>
    <t>香南清掃組合</t>
    <rPh sb="0" eb="2">
      <t>コウナン</t>
    </rPh>
    <rPh sb="2" eb="4">
      <t>セイソウ</t>
    </rPh>
    <rPh sb="4" eb="6">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</si>
  <si>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</si>
  <si>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</si>
  <si>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</si>
  <si>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</si>
  <si>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　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</si>
  <si>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　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</si>
  <si>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南国・香南・香美租税債権管理機構</t>
    <rPh sb="0" eb="2">
      <t>ナンゴク</t>
    </rPh>
    <rPh sb="3" eb="5">
      <t>コウナン</t>
    </rPh>
    <rPh sb="6" eb="8">
      <t>カミ</t>
    </rPh>
    <rPh sb="8" eb="10">
      <t>ソゼイ</t>
    </rPh>
    <rPh sb="10" eb="12">
      <t>サイケン</t>
    </rPh>
    <rPh sb="12" eb="14">
      <t>カンリ</t>
    </rPh>
    <rPh sb="14" eb="16">
      <t>キコウ</t>
    </rPh>
    <phoneticPr fontId="2"/>
  </si>
  <si>
    <t>地域福祉基金</t>
    <phoneticPr fontId="18"/>
  </si>
  <si>
    <t>防災対策加速化基金</t>
    <phoneticPr fontId="18"/>
  </si>
  <si>
    <t>退職手当基金</t>
    <phoneticPr fontId="18"/>
  </si>
  <si>
    <t>庁舎建設・整備基金</t>
    <phoneticPr fontId="18"/>
  </si>
  <si>
    <t>ふるさと応援基金</t>
    <phoneticPr fontId="18"/>
  </si>
  <si>
    <t>-</t>
    <phoneticPr fontId="2"/>
  </si>
  <si>
    <t>-</t>
    <phoneticPr fontId="2"/>
  </si>
  <si>
    <t>-</t>
    <phoneticPr fontId="2"/>
  </si>
  <si>
    <t>-</t>
    <phoneticPr fontId="2"/>
  </si>
  <si>
    <t>-</t>
    <phoneticPr fontId="2"/>
  </si>
  <si>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</si>
  <si>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</si>
  <si>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</si>
  <si>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</si>
  <si>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</si>
  <si>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</si>
  <si>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</si>
  <si>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</si>
  <si>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</si>
  <si>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</si>
  <si>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</si>
  <si>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</si>
  <si>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</si>
  <si>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南海トラフ地震対策の津波避難タワー等の建設や香南清掃組合のごみ処理施設の建設に係る地方債の発行により、将来負担比率は平成28年度から類似団体を上回った。今後も都市再生整備事業や土地区画整理事業等に係る普通建設事業費の急増が見込まれていることから、将来負担比率の増加傾向は当面続くものと考えられる。
　有形固定資産減価償却率は類似団体よりやや低い水準にあるが、保育所等の子育て関連施設など老朽化が進んでいく施設も多く、今後作成する個別施設計画に基づき、老朽化対策に計画的に取り組んでいく。</t>
    <rPh sb="1" eb="3">
      <t>ナンカイ</t>
    </rPh>
    <rPh sb="6" eb="8">
      <t>ジシン</t>
    </rPh>
    <rPh sb="8" eb="10">
      <t>タイサク</t>
    </rPh>
    <rPh sb="11" eb="13">
      <t>ツナミ</t>
    </rPh>
    <rPh sb="13" eb="15">
      <t>ヒナン</t>
    </rPh>
    <rPh sb="18" eb="19">
      <t>トウ</t>
    </rPh>
    <rPh sb="20" eb="22">
      <t>ケンセツ</t>
    </rPh>
    <rPh sb="23" eb="25">
      <t>コウナン</t>
    </rPh>
    <rPh sb="25" eb="27">
      <t>セイソウ</t>
    </rPh>
    <rPh sb="27" eb="29">
      <t>クミアイ</t>
    </rPh>
    <rPh sb="32" eb="34">
      <t>ショリ</t>
    </rPh>
    <rPh sb="34" eb="36">
      <t>シセツ</t>
    </rPh>
    <rPh sb="37" eb="39">
      <t>ケンセツ</t>
    </rPh>
    <rPh sb="40" eb="41">
      <t>カカ</t>
    </rPh>
    <rPh sb="42" eb="45">
      <t>チホウサイ</t>
    </rPh>
    <rPh sb="46" eb="48">
      <t>ハッコウ</t>
    </rPh>
    <rPh sb="52" eb="54">
      <t>ショウライ</t>
    </rPh>
    <rPh sb="54" eb="56">
      <t>フタン</t>
    </rPh>
    <rPh sb="56" eb="58">
      <t>ヒリツ</t>
    </rPh>
    <rPh sb="59" eb="61">
      <t>ヘイセイ</t>
    </rPh>
    <rPh sb="63" eb="65">
      <t>ネンド</t>
    </rPh>
    <rPh sb="67" eb="69">
      <t>ルイジ</t>
    </rPh>
    <rPh sb="69" eb="71">
      <t>ダンタイ</t>
    </rPh>
    <rPh sb="72" eb="74">
      <t>ウワマワ</t>
    </rPh>
    <rPh sb="77" eb="79">
      <t>コンゴ</t>
    </rPh>
    <rPh sb="80" eb="82">
      <t>トシ</t>
    </rPh>
    <rPh sb="82" eb="84">
      <t>サイセイ</t>
    </rPh>
    <rPh sb="84" eb="86">
      <t>セイビ</t>
    </rPh>
    <rPh sb="86" eb="88">
      <t>ジギョウ</t>
    </rPh>
    <rPh sb="89" eb="91">
      <t>トチ</t>
    </rPh>
    <rPh sb="91" eb="93">
      <t>クカク</t>
    </rPh>
    <rPh sb="93" eb="95">
      <t>セイリ</t>
    </rPh>
    <rPh sb="95" eb="97">
      <t>ジギョウ</t>
    </rPh>
    <rPh sb="97" eb="98">
      <t>トウ</t>
    </rPh>
    <rPh sb="99" eb="100">
      <t>カカ</t>
    </rPh>
    <rPh sb="101" eb="103">
      <t>フツウ</t>
    </rPh>
    <rPh sb="103" eb="105">
      <t>ケンセツ</t>
    </rPh>
    <rPh sb="105" eb="107">
      <t>ジギョウ</t>
    </rPh>
    <rPh sb="107" eb="108">
      <t>ヒ</t>
    </rPh>
    <rPh sb="109" eb="111">
      <t>キュウゾウ</t>
    </rPh>
    <rPh sb="112" eb="114">
      <t>ミコ</t>
    </rPh>
    <rPh sb="124" eb="126">
      <t>ショウライ</t>
    </rPh>
    <rPh sb="126" eb="128">
      <t>フタン</t>
    </rPh>
    <rPh sb="128" eb="130">
      <t>ヒリツ</t>
    </rPh>
    <rPh sb="131" eb="133">
      <t>ゾウカ</t>
    </rPh>
    <rPh sb="133" eb="135">
      <t>ケイコウ</t>
    </rPh>
    <rPh sb="136" eb="138">
      <t>トウメン</t>
    </rPh>
    <rPh sb="138" eb="139">
      <t>ツヅ</t>
    </rPh>
    <rPh sb="143" eb="144">
      <t>カンガ</t>
    </rPh>
    <rPh sb="151" eb="153">
      <t>ユウケイ</t>
    </rPh>
    <rPh sb="153" eb="155">
      <t>コテイ</t>
    </rPh>
    <rPh sb="155" eb="157">
      <t>シサン</t>
    </rPh>
    <rPh sb="157" eb="159">
      <t>ゲンカ</t>
    </rPh>
    <rPh sb="159" eb="161">
      <t>ショウキャク</t>
    </rPh>
    <rPh sb="161" eb="162">
      <t>リツ</t>
    </rPh>
    <rPh sb="163" eb="165">
      <t>ルイジ</t>
    </rPh>
    <rPh sb="165" eb="167">
      <t>ダンタイ</t>
    </rPh>
    <rPh sb="171" eb="172">
      <t>ヒク</t>
    </rPh>
    <rPh sb="173" eb="175">
      <t>スイジュン</t>
    </rPh>
    <rPh sb="180" eb="182">
      <t>ホイク</t>
    </rPh>
    <rPh sb="182" eb="183">
      <t>ショ</t>
    </rPh>
    <rPh sb="183" eb="184">
      <t>トウ</t>
    </rPh>
    <rPh sb="185" eb="187">
      <t>コソダ</t>
    </rPh>
    <rPh sb="188" eb="190">
      <t>カンレン</t>
    </rPh>
    <rPh sb="190" eb="192">
      <t>シセツ</t>
    </rPh>
    <rPh sb="194" eb="197">
      <t>ロウキュウカ</t>
    </rPh>
    <rPh sb="198" eb="199">
      <t>スス</t>
    </rPh>
    <rPh sb="203" eb="205">
      <t>シセツ</t>
    </rPh>
    <rPh sb="206" eb="207">
      <t>オオ</t>
    </rPh>
    <rPh sb="209" eb="211">
      <t>コンゴ</t>
    </rPh>
    <rPh sb="211" eb="213">
      <t>サクセイ</t>
    </rPh>
    <rPh sb="215" eb="217">
      <t>コベツ</t>
    </rPh>
    <rPh sb="217" eb="219">
      <t>シセツ</t>
    </rPh>
    <rPh sb="219" eb="221">
      <t>ケイカク</t>
    </rPh>
    <rPh sb="222" eb="223">
      <t>モト</t>
    </rPh>
    <rPh sb="226" eb="229">
      <t>ロウキュウカ</t>
    </rPh>
    <rPh sb="229" eb="231">
      <t>タイサク</t>
    </rPh>
    <rPh sb="232" eb="235">
      <t>ケイカクテキ</t>
    </rPh>
    <rPh sb="236" eb="237">
      <t>ト</t>
    </rPh>
    <rPh sb="238" eb="239">
      <t>ク</t>
    </rPh>
    <phoneticPr fontId="2"/>
  </si>
  <si>
    <t>　実質公債費比率は平成27年度から類似団体と比較して低い水準となり、近年横ばいとなっているが、将来負担比率は平成28年度から類似団体と比較して高い水準となっている。将来負担比率が上昇している主な要因としては、南海トラフ地震対策の津波避難タワー等の建設や香南清掃組合のごみ処理施設の建設に係る地方債を発行したことが考えられる。これらの地方債の償還は平成27年度から始まり、実質公債費比率も上昇していくことが考えられる。
　また現在、都市再生整備事業や土地区画整理事業など大型の普通建設事業が進行しており、これまで以上に公債費の適正化に取り組んでいく必要がある。</t>
    <rPh sb="1" eb="3">
      <t>ジッシツ</t>
    </rPh>
    <rPh sb="3" eb="6">
      <t>コウサイヒ</t>
    </rPh>
    <rPh sb="6" eb="8">
      <t>ヒリツ</t>
    </rPh>
    <rPh sb="9" eb="11">
      <t>ヘイセイ</t>
    </rPh>
    <rPh sb="13" eb="15">
      <t>ネンド</t>
    </rPh>
    <rPh sb="17" eb="19">
      <t>ルイジ</t>
    </rPh>
    <rPh sb="19" eb="21">
      <t>ダンタイ</t>
    </rPh>
    <rPh sb="22" eb="24">
      <t>ヒカク</t>
    </rPh>
    <rPh sb="26" eb="27">
      <t>ヒク</t>
    </rPh>
    <rPh sb="28" eb="30">
      <t>スイジュン</t>
    </rPh>
    <rPh sb="34" eb="36">
      <t>キンネン</t>
    </rPh>
    <rPh sb="36" eb="37">
      <t>ヨコ</t>
    </rPh>
    <rPh sb="47" eb="49">
      <t>ショウライ</t>
    </rPh>
    <rPh sb="49" eb="51">
      <t>フタン</t>
    </rPh>
    <rPh sb="51" eb="53">
      <t>ヒリツ</t>
    </rPh>
    <rPh sb="62" eb="64">
      <t>ルイジ</t>
    </rPh>
    <rPh sb="64" eb="66">
      <t>ダンタイ</t>
    </rPh>
    <rPh sb="67" eb="69">
      <t>ヒカク</t>
    </rPh>
    <rPh sb="71" eb="72">
      <t>タカ</t>
    </rPh>
    <rPh sb="73" eb="75">
      <t>スイジュン</t>
    </rPh>
    <rPh sb="82" eb="84">
      <t>ショウライ</t>
    </rPh>
    <rPh sb="84" eb="86">
      <t>フタン</t>
    </rPh>
    <rPh sb="86" eb="88">
      <t>ヒリツ</t>
    </rPh>
    <rPh sb="89" eb="91">
      <t>ジョウショウ</t>
    </rPh>
    <rPh sb="95" eb="96">
      <t>オモ</t>
    </rPh>
    <rPh sb="97" eb="99">
      <t>ヨウイン</t>
    </rPh>
    <rPh sb="156" eb="157">
      <t>カンガ</t>
    </rPh>
    <rPh sb="166" eb="169">
      <t>チホウサイ</t>
    </rPh>
    <rPh sb="170" eb="172">
      <t>ショウカン</t>
    </rPh>
    <rPh sb="173" eb="175">
      <t>ヘイセイ</t>
    </rPh>
    <rPh sb="177" eb="179">
      <t>ネンド</t>
    </rPh>
    <rPh sb="181" eb="182">
      <t>ハジ</t>
    </rPh>
    <rPh sb="185" eb="187">
      <t>ジッシツ</t>
    </rPh>
    <rPh sb="187" eb="190">
      <t>コウサイヒ</t>
    </rPh>
    <rPh sb="190" eb="192">
      <t>ヒリツ</t>
    </rPh>
    <rPh sb="193" eb="195">
      <t>ジョウショウ</t>
    </rPh>
    <rPh sb="202" eb="203">
      <t>カンガ</t>
    </rPh>
    <rPh sb="212" eb="214">
      <t>ゲンザイ</t>
    </rPh>
    <rPh sb="215" eb="217">
      <t>トシ</t>
    </rPh>
    <rPh sb="217" eb="219">
      <t>サイセイ</t>
    </rPh>
    <rPh sb="219" eb="221">
      <t>セイビ</t>
    </rPh>
    <rPh sb="221" eb="223">
      <t>ジギョウ</t>
    </rPh>
    <rPh sb="224" eb="226">
      <t>トチ</t>
    </rPh>
    <rPh sb="226" eb="228">
      <t>クカク</t>
    </rPh>
    <rPh sb="228" eb="230">
      <t>セイリ</t>
    </rPh>
    <rPh sb="230" eb="232">
      <t>ジギョウ</t>
    </rPh>
    <rPh sb="234" eb="236">
      <t>オオガタ</t>
    </rPh>
    <rPh sb="237" eb="239">
      <t>フツウ</t>
    </rPh>
    <rPh sb="239" eb="241">
      <t>ケンセツ</t>
    </rPh>
    <rPh sb="241" eb="243">
      <t>ジギョウ</t>
    </rPh>
    <rPh sb="244" eb="246">
      <t>シンコウ</t>
    </rPh>
    <rPh sb="258" eb="261">
      <t>コウサイヒ</t>
    </rPh>
    <rPh sb="262" eb="265">
      <t>テキセイカ</t>
    </rPh>
    <rPh sb="266" eb="267">
      <t>ト</t>
    </rPh>
    <rPh sb="268" eb="269">
      <t>ク</t>
    </rPh>
    <rPh sb="273" eb="275">
      <t>ヒツヨウ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</si>
</sst>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188"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106614</c:v>
                </c:pt>
                <c:pt idx="1">
                  <c:v>85459</c:v>
                </c:pt>
                <c:pt idx="2">
                  <c:v>83280</c:v>
                </c:pt>
                <c:pt idx="3">
                  <c:v>88968</c:v>
                </c:pt>
                <c:pt idx="4">
                  <c:v>85173</c:v>
                </c:pt>
              </c:numCache>
            </c:numRef>
          </c:val>
          <c:smooth val="0"/>
          <c:extLst xmlns:c16r2="http://schemas.microsoft.com/office/drawing/2015/06/chart">
            <c:ext xmlns:c16="http://schemas.microsoft.com/office/drawing/2014/chart" uri="{C3380CC4-5D6E-409C-BE32-E72D297353CC}">
              <c16:uniqueId val="{00000000-E2FE-432D-BFCA-82954A28D2E6}"/>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55884</c:v>
                </c:pt>
                <c:pt idx="1">
                  <c:v>49611</c:v>
                </c:pt>
                <c:pt idx="2">
                  <c:v>79134</c:v>
                </c:pt>
                <c:pt idx="3">
                  <c:v>53547</c:v>
                </c:pt>
                <c:pt idx="4">
                  <c:v>59380</c:v>
                </c:pt>
              </c:numCache>
            </c:numRef>
          </c:val>
          <c:smooth val="0"/>
          <c:extLst xmlns:c16r2="http://schemas.microsoft.com/office/drawing/2015/06/chart">
            <c:ext xmlns:c16="http://schemas.microsoft.com/office/drawing/2014/chart" uri="{C3380CC4-5D6E-409C-BE32-E72D297353CC}">
              <c16:uniqueId val="{00000001-E2FE-432D-BFCA-82954A28D2E6}"/>
            </c:ext>
          </c:extLst>
        </c:ser>
        <c:dLbls>
          <c:showLegendKey val="0"/>
          <c:showVal val="0"/>
          <c:showCatName val="0"/>
          <c:showSerName val="0"/>
          <c:showPercent val="0"/>
          <c:showBubbleSize val="0"/>
        </c:dLbls>
        <c:marker val="1"/>
        <c:smooth val="0"/>
        <c:axId val="166568320"/>
        <c:axId val="166570240"/>
      </c:lineChart>
      <c:catAx>
        <c:axId val="16656832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6570240"/>
        <c:crosses val="autoZero"/>
        <c:auto val="1"/>
        <c:lblAlgn val="ctr"/>
        <c:lblOffset val="100"/>
        <c:tickLblSkip val="1"/>
        <c:tickMarkSkip val="1"/>
        <c:noMultiLvlLbl val="0"/>
      </c:catAx>
      <c:valAx>
        <c:axId val="166570240"/>
        <c:scaling>
          <c:orientation val="minMax"/>
          <c:max val="14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656832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4.08</c:v>
                </c:pt>
                <c:pt idx="1">
                  <c:v>4.8</c:v>
                </c:pt>
                <c:pt idx="2">
                  <c:v>5.24</c:v>
                </c:pt>
                <c:pt idx="3">
                  <c:v>5.66</c:v>
                </c:pt>
                <c:pt idx="4">
                  <c:v>6.95</c:v>
                </c:pt>
              </c:numCache>
            </c:numRef>
          </c:val>
          <c:extLst xmlns:c16r2="http://schemas.microsoft.com/office/drawing/2015/06/chart">
            <c:ext xmlns:c16="http://schemas.microsoft.com/office/drawing/2014/chart" uri="{C3380CC4-5D6E-409C-BE32-E72D297353CC}">
              <c16:uniqueId val="{00000000-4566-475E-AFA2-0D6408DB5A1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20.2</c:v>
                </c:pt>
                <c:pt idx="1">
                  <c:v>21.34</c:v>
                </c:pt>
                <c:pt idx="2">
                  <c:v>22.01</c:v>
                </c:pt>
                <c:pt idx="3">
                  <c:v>20.57</c:v>
                </c:pt>
                <c:pt idx="4">
                  <c:v>21.4</c:v>
                </c:pt>
              </c:numCache>
            </c:numRef>
          </c:val>
          <c:extLst xmlns:c16r2="http://schemas.microsoft.com/office/drawing/2015/06/chart">
            <c:ext xmlns:c16="http://schemas.microsoft.com/office/drawing/2014/chart" uri="{C3380CC4-5D6E-409C-BE32-E72D297353CC}">
              <c16:uniqueId val="{00000001-4566-475E-AFA2-0D6408DB5A18}"/>
            </c:ext>
          </c:extLst>
        </c:ser>
        <c:dLbls>
          <c:showLegendKey val="0"/>
          <c:showVal val="0"/>
          <c:showCatName val="0"/>
          <c:showSerName val="0"/>
          <c:showPercent val="0"/>
          <c:showBubbleSize val="0"/>
        </c:dLbls>
        <c:gapWidth val="250"/>
        <c:overlap val="100"/>
        <c:axId val="210389632"/>
        <c:axId val="21039180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-0.41</c:v>
                </c:pt>
                <c:pt idx="1">
                  <c:v>0.82</c:v>
                </c:pt>
                <c:pt idx="2">
                  <c:v>-1.4</c:v>
                </c:pt>
                <c:pt idx="3">
                  <c:v>-3.64</c:v>
                </c:pt>
                <c:pt idx="4">
                  <c:v>-0.46</c:v>
                </c:pt>
              </c:numCache>
            </c:numRef>
          </c:val>
          <c:smooth val="0"/>
          <c:extLst xmlns:c16r2="http://schemas.microsoft.com/office/drawing/2015/06/chart">
            <c:ext xmlns:c16="http://schemas.microsoft.com/office/drawing/2014/chart" uri="{C3380CC4-5D6E-409C-BE32-E72D297353CC}">
              <c16:uniqueId val="{00000002-4566-475E-AFA2-0D6408DB5A18}"/>
            </c:ext>
          </c:extLst>
        </c:ser>
        <c:dLbls>
          <c:showLegendKey val="0"/>
          <c:showVal val="0"/>
          <c:showCatName val="0"/>
          <c:showSerName val="0"/>
          <c:showPercent val="0"/>
          <c:showBubbleSize val="0"/>
        </c:dLbls>
        <c:marker val="1"/>
        <c:smooth val="0"/>
        <c:axId val="210389632"/>
        <c:axId val="210391808"/>
      </c:lineChart>
      <c:catAx>
        <c:axId val="2103896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0391808"/>
        <c:crosses val="autoZero"/>
        <c:auto val="1"/>
        <c:lblAlgn val="ctr"/>
        <c:lblOffset val="100"/>
        <c:tickLblSkip val="1"/>
        <c:tickMarkSkip val="1"/>
        <c:noMultiLvlLbl val="0"/>
      </c:catAx>
      <c:valAx>
        <c:axId val="2103918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03896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ABB3-442D-BF10-E2A00DE6DA6B}"/>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ABB3-442D-BF10-E2A00DE6DA6B}"/>
            </c:ext>
          </c:extLst>
        </c:ser>
        <c:ser>
          <c:idx val="2"/>
          <c:order val="2"/>
          <c:tx>
            <c:strRef>
              <c:f>データシート!$A$29</c:f>
              <c:strCache>
                <c:ptCount val="1"/>
                <c:pt idx="0">
                  <c:v>住宅新築資金等貸付事業特別会計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#N/A</c:v>
                </c:pt>
                <c:pt idx="1">
                  <c:v>0.44</c:v>
                </c:pt>
                <c:pt idx="2">
                  <c:v>#N/A</c:v>
                </c:pt>
                <c:pt idx="3">
                  <c:v>0.32</c:v>
                </c:pt>
                <c:pt idx="4">
                  <c:v>#N/A</c:v>
                </c:pt>
                <c:pt idx="5">
                  <c:v>0.26</c:v>
                </c:pt>
                <c:pt idx="6">
                  <c:v>#N/A</c:v>
                </c:pt>
                <c:pt idx="7">
                  <c:v>0.19</c:v>
                </c:pt>
                <c:pt idx="8">
                  <c:v>#N/A</c:v>
                </c:pt>
                <c:pt idx="9">
                  <c:v>0.17</c:v>
                </c:pt>
              </c:numCache>
            </c:numRef>
          </c:val>
          <c:extLst xmlns:c16r2="http://schemas.microsoft.com/office/drawing/2015/06/chart">
            <c:ext xmlns:c16="http://schemas.microsoft.com/office/drawing/2014/chart" uri="{C3380CC4-5D6E-409C-BE32-E72D297353CC}">
              <c16:uniqueId val="{00000002-ABB3-442D-BF10-E2A00DE6DA6B}"/>
            </c:ext>
          </c:extLst>
        </c:ser>
        <c:ser>
          <c:idx val="3"/>
          <c:order val="3"/>
          <c:tx>
            <c:strRef>
              <c:f>データシート!$A$30</c:f>
              <c:strCache>
                <c:ptCount val="1"/>
                <c:pt idx="0">
                  <c:v>土地取得事業特別会計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0.31</c:v>
                </c:pt>
                <c:pt idx="2">
                  <c:v>#N/A</c:v>
                </c:pt>
                <c:pt idx="3">
                  <c:v>0.3</c:v>
                </c:pt>
                <c:pt idx="4">
                  <c:v>#N/A</c:v>
                </c:pt>
                <c:pt idx="5">
                  <c:v>0.31</c:v>
                </c:pt>
                <c:pt idx="6">
                  <c:v>#N/A</c:v>
                </c:pt>
                <c:pt idx="7">
                  <c:v>0.31</c:v>
                </c:pt>
                <c:pt idx="8">
                  <c:v>#N/A</c:v>
                </c:pt>
                <c:pt idx="9">
                  <c:v>0.31</c:v>
                </c:pt>
              </c:numCache>
            </c:numRef>
          </c:val>
          <c:extLst xmlns:c16r2="http://schemas.microsoft.com/office/drawing/2015/06/chart">
            <c:ext xmlns:c16="http://schemas.microsoft.com/office/drawing/2014/chart" uri="{C3380CC4-5D6E-409C-BE32-E72D297353CC}">
              <c16:uniqueId val="{00000003-ABB3-442D-BF10-E2A00DE6DA6B}"/>
            </c:ext>
          </c:extLst>
        </c:ser>
        <c:ser>
          <c:idx val="4"/>
          <c:order val="4"/>
          <c:tx>
            <c:strRef>
              <c:f>データシート!$A$31</c:f>
              <c:strCache>
                <c:ptCount val="1"/>
                <c:pt idx="0">
                  <c:v>後期高齢者医療保険特別会計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0.24</c:v>
                </c:pt>
                <c:pt idx="2">
                  <c:v>#N/A</c:v>
                </c:pt>
                <c:pt idx="3">
                  <c:v>0.24</c:v>
                </c:pt>
                <c:pt idx="4">
                  <c:v>#N/A</c:v>
                </c:pt>
                <c:pt idx="5">
                  <c:v>0.32</c:v>
                </c:pt>
                <c:pt idx="6">
                  <c:v>#N/A</c:v>
                </c:pt>
                <c:pt idx="7">
                  <c:v>0.31</c:v>
                </c:pt>
                <c:pt idx="8">
                  <c:v>#N/A</c:v>
                </c:pt>
                <c:pt idx="9">
                  <c:v>0.36</c:v>
                </c:pt>
              </c:numCache>
            </c:numRef>
          </c:val>
          <c:extLst xmlns:c16r2="http://schemas.microsoft.com/office/drawing/2015/06/chart">
            <c:ext xmlns:c16="http://schemas.microsoft.com/office/drawing/2014/chart" uri="{C3380CC4-5D6E-409C-BE32-E72D297353CC}">
              <c16:uniqueId val="{00000004-ABB3-442D-BF10-E2A00DE6DA6B}"/>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0.36</c:v>
                </c:pt>
                <c:pt idx="2">
                  <c:v>#N/A</c:v>
                </c:pt>
                <c:pt idx="3">
                  <c:v>0</c:v>
                </c:pt>
                <c:pt idx="4">
                  <c:v>#N/A</c:v>
                </c:pt>
                <c:pt idx="5">
                  <c:v>0</c:v>
                </c:pt>
                <c:pt idx="6">
                  <c:v>#N/A</c:v>
                </c:pt>
                <c:pt idx="7">
                  <c:v>1.75</c:v>
                </c:pt>
                <c:pt idx="8">
                  <c:v>#N/A</c:v>
                </c:pt>
                <c:pt idx="9">
                  <c:v>1.07</c:v>
                </c:pt>
              </c:numCache>
            </c:numRef>
          </c:val>
          <c:extLst xmlns:c16r2="http://schemas.microsoft.com/office/drawing/2015/06/chart">
            <c:ext xmlns:c16="http://schemas.microsoft.com/office/drawing/2014/chart" uri="{C3380CC4-5D6E-409C-BE32-E72D297353CC}">
              <c16:uniqueId val="{00000005-ABB3-442D-BF10-E2A00DE6DA6B}"/>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1.0900000000000001</c:v>
                </c:pt>
                <c:pt idx="2">
                  <c:v>#N/A</c:v>
                </c:pt>
                <c:pt idx="3">
                  <c:v>1.1599999999999999</c:v>
                </c:pt>
                <c:pt idx="4">
                  <c:v>#N/A</c:v>
                </c:pt>
                <c:pt idx="5">
                  <c:v>1.55</c:v>
                </c:pt>
                <c:pt idx="6">
                  <c:v>#N/A</c:v>
                </c:pt>
                <c:pt idx="7">
                  <c:v>1.64</c:v>
                </c:pt>
                <c:pt idx="8">
                  <c:v>#N/A</c:v>
                </c:pt>
                <c:pt idx="9">
                  <c:v>1.26</c:v>
                </c:pt>
              </c:numCache>
            </c:numRef>
          </c:val>
          <c:extLst xmlns:c16r2="http://schemas.microsoft.com/office/drawing/2015/06/chart">
            <c:ext xmlns:c16="http://schemas.microsoft.com/office/drawing/2014/chart" uri="{C3380CC4-5D6E-409C-BE32-E72D297353CC}">
              <c16:uniqueId val="{00000006-ABB3-442D-BF10-E2A00DE6DA6B}"/>
            </c:ext>
          </c:extLst>
        </c:ser>
        <c:ser>
          <c:idx val="7"/>
          <c:order val="7"/>
          <c:tx>
            <c:strRef>
              <c:f>データシート!$A$34</c:f>
              <c:strCache>
                <c:ptCount val="1"/>
                <c:pt idx="0">
                  <c:v>下水道事業特別会計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c:v>
                </c:pt>
                <c:pt idx="2">
                  <c:v>#N/A</c:v>
                </c:pt>
                <c:pt idx="3">
                  <c:v>0</c:v>
                </c:pt>
                <c:pt idx="4">
                  <c:v>#N/A</c:v>
                </c:pt>
                <c:pt idx="5">
                  <c:v>0.1</c:v>
                </c:pt>
                <c:pt idx="6">
                  <c:v>#N/A</c:v>
                </c:pt>
                <c:pt idx="7">
                  <c:v>1.35</c:v>
                </c:pt>
                <c:pt idx="8">
                  <c:v>#N/A</c:v>
                </c:pt>
                <c:pt idx="9">
                  <c:v>1.76</c:v>
                </c:pt>
              </c:numCache>
            </c:numRef>
          </c:val>
          <c:extLst xmlns:c16r2="http://schemas.microsoft.com/office/drawing/2015/06/chart">
            <c:ext xmlns:c16="http://schemas.microsoft.com/office/drawing/2014/chart" uri="{C3380CC4-5D6E-409C-BE32-E72D297353CC}">
              <c16:uniqueId val="{00000007-ABB3-442D-BF10-E2A00DE6DA6B}"/>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4.49</c:v>
                </c:pt>
                <c:pt idx="2">
                  <c:v>#N/A</c:v>
                </c:pt>
                <c:pt idx="3">
                  <c:v>4.53</c:v>
                </c:pt>
                <c:pt idx="4">
                  <c:v>#N/A</c:v>
                </c:pt>
                <c:pt idx="5">
                  <c:v>3.96</c:v>
                </c:pt>
                <c:pt idx="6">
                  <c:v>#N/A</c:v>
                </c:pt>
                <c:pt idx="7">
                  <c:v>4.2699999999999996</c:v>
                </c:pt>
                <c:pt idx="8">
                  <c:v>#N/A</c:v>
                </c:pt>
                <c:pt idx="9">
                  <c:v>4.5199999999999996</c:v>
                </c:pt>
              </c:numCache>
            </c:numRef>
          </c:val>
          <c:extLst xmlns:c16r2="http://schemas.microsoft.com/office/drawing/2015/06/chart">
            <c:ext xmlns:c16="http://schemas.microsoft.com/office/drawing/2014/chart" uri="{C3380CC4-5D6E-409C-BE32-E72D297353CC}">
              <c16:uniqueId val="{00000008-ABB3-442D-BF10-E2A00DE6DA6B}"/>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3.31</c:v>
                </c:pt>
                <c:pt idx="2">
                  <c:v>#N/A</c:v>
                </c:pt>
                <c:pt idx="3">
                  <c:v>4.16</c:v>
                </c:pt>
                <c:pt idx="4">
                  <c:v>#N/A</c:v>
                </c:pt>
                <c:pt idx="5">
                  <c:v>4.66</c:v>
                </c:pt>
                <c:pt idx="6">
                  <c:v>#N/A</c:v>
                </c:pt>
                <c:pt idx="7">
                  <c:v>5.15</c:v>
                </c:pt>
                <c:pt idx="8">
                  <c:v>#N/A</c:v>
                </c:pt>
                <c:pt idx="9">
                  <c:v>6.46</c:v>
                </c:pt>
              </c:numCache>
            </c:numRef>
          </c:val>
          <c:extLst xmlns:c16r2="http://schemas.microsoft.com/office/drawing/2015/06/chart">
            <c:ext xmlns:c16="http://schemas.microsoft.com/office/drawing/2014/chart" uri="{C3380CC4-5D6E-409C-BE32-E72D297353CC}">
              <c16:uniqueId val="{00000009-ABB3-442D-BF10-E2A00DE6DA6B}"/>
            </c:ext>
          </c:extLst>
        </c:ser>
        <c:dLbls>
          <c:showLegendKey val="0"/>
          <c:showVal val="0"/>
          <c:showCatName val="0"/>
          <c:showSerName val="0"/>
          <c:showPercent val="0"/>
          <c:showBubbleSize val="0"/>
        </c:dLbls>
        <c:gapWidth val="150"/>
        <c:overlap val="100"/>
        <c:axId val="210510592"/>
        <c:axId val="210512128"/>
      </c:barChart>
      <c:catAx>
        <c:axId val="2105105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0512128"/>
        <c:crosses val="autoZero"/>
        <c:auto val="1"/>
        <c:lblAlgn val="ctr"/>
        <c:lblOffset val="100"/>
        <c:tickLblSkip val="1"/>
        <c:tickMarkSkip val="1"/>
        <c:noMultiLvlLbl val="0"/>
      </c:catAx>
      <c:valAx>
        <c:axId val="21051212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051059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1701</c:v>
                </c:pt>
                <c:pt idx="5">
                  <c:v>1723</c:v>
                </c:pt>
                <c:pt idx="8">
                  <c:v>1635</c:v>
                </c:pt>
                <c:pt idx="11">
                  <c:v>1509</c:v>
                </c:pt>
                <c:pt idx="14">
                  <c:v>1458</c:v>
                </c:pt>
              </c:numCache>
            </c:numRef>
          </c:val>
          <c:extLst xmlns:c16r2="http://schemas.microsoft.com/office/drawing/2015/06/chart">
            <c:ext xmlns:c16="http://schemas.microsoft.com/office/drawing/2014/chart" uri="{C3380CC4-5D6E-409C-BE32-E72D297353CC}">
              <c16:uniqueId val="{00000000-B261-40A5-91C3-C97D23FAF62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B261-40A5-91C3-C97D23FAF62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17</c:v>
                </c:pt>
                <c:pt idx="3">
                  <c:v>14</c:v>
                </c:pt>
                <c:pt idx="6">
                  <c:v>15</c:v>
                </c:pt>
                <c:pt idx="9">
                  <c:v>15</c:v>
                </c:pt>
                <c:pt idx="12">
                  <c:v>15</c:v>
                </c:pt>
              </c:numCache>
            </c:numRef>
          </c:val>
          <c:extLst xmlns:c16r2="http://schemas.microsoft.com/office/drawing/2015/06/chart">
            <c:ext xmlns:c16="http://schemas.microsoft.com/office/drawing/2014/chart" uri="{C3380CC4-5D6E-409C-BE32-E72D297353CC}">
              <c16:uniqueId val="{00000002-B261-40A5-91C3-C97D23FAF62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50</c:v>
                </c:pt>
                <c:pt idx="3">
                  <c:v>50</c:v>
                </c:pt>
                <c:pt idx="6">
                  <c:v>3</c:v>
                </c:pt>
                <c:pt idx="9">
                  <c:v>3</c:v>
                </c:pt>
                <c:pt idx="12">
                  <c:v>5</c:v>
                </c:pt>
              </c:numCache>
            </c:numRef>
          </c:val>
          <c:extLst xmlns:c16r2="http://schemas.microsoft.com/office/drawing/2015/06/chart">
            <c:ext xmlns:c16="http://schemas.microsoft.com/office/drawing/2014/chart" uri="{C3380CC4-5D6E-409C-BE32-E72D297353CC}">
              <c16:uniqueId val="{00000003-B261-40A5-91C3-C97D23FAF62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337</c:v>
                </c:pt>
                <c:pt idx="3">
                  <c:v>359</c:v>
                </c:pt>
                <c:pt idx="6">
                  <c:v>344</c:v>
                </c:pt>
                <c:pt idx="9">
                  <c:v>336</c:v>
                </c:pt>
                <c:pt idx="12">
                  <c:v>324</c:v>
                </c:pt>
              </c:numCache>
            </c:numRef>
          </c:val>
          <c:extLst xmlns:c16r2="http://schemas.microsoft.com/office/drawing/2015/06/chart">
            <c:ext xmlns:c16="http://schemas.microsoft.com/office/drawing/2014/chart" uri="{C3380CC4-5D6E-409C-BE32-E72D297353CC}">
              <c16:uniqueId val="{00000004-B261-40A5-91C3-C97D23FAF62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B261-40A5-91C3-C97D23FAF62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B261-40A5-91C3-C97D23FAF62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2215</c:v>
                </c:pt>
                <c:pt idx="3">
                  <c:v>2015</c:v>
                </c:pt>
                <c:pt idx="6">
                  <c:v>1997</c:v>
                </c:pt>
                <c:pt idx="9">
                  <c:v>1896</c:v>
                </c:pt>
                <c:pt idx="12">
                  <c:v>1772</c:v>
                </c:pt>
              </c:numCache>
            </c:numRef>
          </c:val>
          <c:extLst xmlns:c16r2="http://schemas.microsoft.com/office/drawing/2015/06/chart">
            <c:ext xmlns:c16="http://schemas.microsoft.com/office/drawing/2014/chart" uri="{C3380CC4-5D6E-409C-BE32-E72D297353CC}">
              <c16:uniqueId val="{00000007-B261-40A5-91C3-C97D23FAF62E}"/>
            </c:ext>
          </c:extLst>
        </c:ser>
        <c:dLbls>
          <c:showLegendKey val="0"/>
          <c:showVal val="0"/>
          <c:showCatName val="0"/>
          <c:showSerName val="0"/>
          <c:showPercent val="0"/>
          <c:showBubbleSize val="0"/>
        </c:dLbls>
        <c:gapWidth val="100"/>
        <c:overlap val="100"/>
        <c:axId val="199356416"/>
        <c:axId val="19935833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918</c:v>
                </c:pt>
                <c:pt idx="2">
                  <c:v>#N/A</c:v>
                </c:pt>
                <c:pt idx="3">
                  <c:v>#N/A</c:v>
                </c:pt>
                <c:pt idx="4">
                  <c:v>715</c:v>
                </c:pt>
                <c:pt idx="5">
                  <c:v>#N/A</c:v>
                </c:pt>
                <c:pt idx="6">
                  <c:v>#N/A</c:v>
                </c:pt>
                <c:pt idx="7">
                  <c:v>724</c:v>
                </c:pt>
                <c:pt idx="8">
                  <c:v>#N/A</c:v>
                </c:pt>
                <c:pt idx="9">
                  <c:v>#N/A</c:v>
                </c:pt>
                <c:pt idx="10">
                  <c:v>741</c:v>
                </c:pt>
                <c:pt idx="11">
                  <c:v>#N/A</c:v>
                </c:pt>
                <c:pt idx="12">
                  <c:v>#N/A</c:v>
                </c:pt>
                <c:pt idx="13">
                  <c:v>658</c:v>
                </c:pt>
                <c:pt idx="14">
                  <c:v>#N/A</c:v>
                </c:pt>
              </c:numCache>
            </c:numRef>
          </c:val>
          <c:smooth val="0"/>
          <c:extLst xmlns:c16r2="http://schemas.microsoft.com/office/drawing/2015/06/chart">
            <c:ext xmlns:c16="http://schemas.microsoft.com/office/drawing/2014/chart" uri="{C3380CC4-5D6E-409C-BE32-E72D297353CC}">
              <c16:uniqueId val="{00000008-B261-40A5-91C3-C97D23FAF62E}"/>
            </c:ext>
          </c:extLst>
        </c:ser>
        <c:dLbls>
          <c:showLegendKey val="0"/>
          <c:showVal val="0"/>
          <c:showCatName val="0"/>
          <c:showSerName val="0"/>
          <c:showPercent val="0"/>
          <c:showBubbleSize val="0"/>
        </c:dLbls>
        <c:marker val="1"/>
        <c:smooth val="0"/>
        <c:axId val="199356416"/>
        <c:axId val="199358336"/>
      </c:lineChart>
      <c:catAx>
        <c:axId val="199356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99358336"/>
        <c:crosses val="autoZero"/>
        <c:auto val="1"/>
        <c:lblAlgn val="ctr"/>
        <c:lblOffset val="100"/>
        <c:tickLblSkip val="1"/>
        <c:tickMarkSkip val="1"/>
        <c:noMultiLvlLbl val="0"/>
      </c:catAx>
      <c:valAx>
        <c:axId val="19935833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993564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15813</c:v>
                </c:pt>
                <c:pt idx="5">
                  <c:v>15602</c:v>
                </c:pt>
                <c:pt idx="8">
                  <c:v>16003</c:v>
                </c:pt>
                <c:pt idx="11">
                  <c:v>16035</c:v>
                </c:pt>
                <c:pt idx="14">
                  <c:v>16274</c:v>
                </c:pt>
              </c:numCache>
            </c:numRef>
          </c:val>
          <c:extLst xmlns:c16r2="http://schemas.microsoft.com/office/drawing/2015/06/chart">
            <c:ext xmlns:c16="http://schemas.microsoft.com/office/drawing/2014/chart" uri="{C3380CC4-5D6E-409C-BE32-E72D297353CC}">
              <c16:uniqueId val="{00000000-B05D-4E86-A013-0061281DDF7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444</c:v>
                </c:pt>
                <c:pt idx="5">
                  <c:v>344</c:v>
                </c:pt>
                <c:pt idx="8">
                  <c:v>293</c:v>
                </c:pt>
                <c:pt idx="11">
                  <c:v>251</c:v>
                </c:pt>
                <c:pt idx="14">
                  <c:v>256</c:v>
                </c:pt>
              </c:numCache>
            </c:numRef>
          </c:val>
          <c:extLst xmlns:c16r2="http://schemas.microsoft.com/office/drawing/2015/06/chart">
            <c:ext xmlns:c16="http://schemas.microsoft.com/office/drawing/2014/chart" uri="{C3380CC4-5D6E-409C-BE32-E72D297353CC}">
              <c16:uniqueId val="{00000001-B05D-4E86-A013-0061281DDF7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4607</c:v>
                </c:pt>
                <c:pt idx="5">
                  <c:v>4900</c:v>
                </c:pt>
                <c:pt idx="8">
                  <c:v>5008</c:v>
                </c:pt>
                <c:pt idx="11">
                  <c:v>4795</c:v>
                </c:pt>
                <c:pt idx="14">
                  <c:v>4944</c:v>
                </c:pt>
              </c:numCache>
            </c:numRef>
          </c:val>
          <c:extLst xmlns:c16r2="http://schemas.microsoft.com/office/drawing/2015/06/chart">
            <c:ext xmlns:c16="http://schemas.microsoft.com/office/drawing/2014/chart" uri="{C3380CC4-5D6E-409C-BE32-E72D297353CC}">
              <c16:uniqueId val="{00000002-B05D-4E86-A013-0061281DDF7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B05D-4E86-A013-0061281DDF7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B05D-4E86-A013-0061281DDF7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B05D-4E86-A013-0061281DDF7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3092</c:v>
                </c:pt>
                <c:pt idx="3">
                  <c:v>3048</c:v>
                </c:pt>
                <c:pt idx="6">
                  <c:v>3030</c:v>
                </c:pt>
                <c:pt idx="9">
                  <c:v>2724</c:v>
                </c:pt>
                <c:pt idx="12">
                  <c:v>2675</c:v>
                </c:pt>
              </c:numCache>
            </c:numRef>
          </c:val>
          <c:extLst xmlns:c16r2="http://schemas.microsoft.com/office/drawing/2015/06/chart">
            <c:ext xmlns:c16="http://schemas.microsoft.com/office/drawing/2014/chart" uri="{C3380CC4-5D6E-409C-BE32-E72D297353CC}">
              <c16:uniqueId val="{00000006-B05D-4E86-A013-0061281DDF7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86</c:v>
                </c:pt>
                <c:pt idx="3">
                  <c:v>876</c:v>
                </c:pt>
                <c:pt idx="6">
                  <c:v>2225</c:v>
                </c:pt>
                <c:pt idx="9">
                  <c:v>2230</c:v>
                </c:pt>
                <c:pt idx="12">
                  <c:v>2228</c:v>
                </c:pt>
              </c:numCache>
            </c:numRef>
          </c:val>
          <c:extLst xmlns:c16r2="http://schemas.microsoft.com/office/drawing/2015/06/chart">
            <c:ext xmlns:c16="http://schemas.microsoft.com/office/drawing/2014/chart" uri="{C3380CC4-5D6E-409C-BE32-E72D297353CC}">
              <c16:uniqueId val="{00000007-B05D-4E86-A013-0061281DDF7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3658</c:v>
                </c:pt>
                <c:pt idx="3">
                  <c:v>3609</c:v>
                </c:pt>
                <c:pt idx="6">
                  <c:v>3495</c:v>
                </c:pt>
                <c:pt idx="9">
                  <c:v>3296</c:v>
                </c:pt>
                <c:pt idx="12">
                  <c:v>3152</c:v>
                </c:pt>
              </c:numCache>
            </c:numRef>
          </c:val>
          <c:extLst xmlns:c16r2="http://schemas.microsoft.com/office/drawing/2015/06/chart">
            <c:ext xmlns:c16="http://schemas.microsoft.com/office/drawing/2014/chart" uri="{C3380CC4-5D6E-409C-BE32-E72D297353CC}">
              <c16:uniqueId val="{00000008-B05D-4E86-A013-0061281DDF7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120</c:v>
                </c:pt>
                <c:pt idx="3">
                  <c:v>107</c:v>
                </c:pt>
                <c:pt idx="6">
                  <c:v>96</c:v>
                </c:pt>
                <c:pt idx="9">
                  <c:v>82</c:v>
                </c:pt>
                <c:pt idx="12">
                  <c:v>68</c:v>
                </c:pt>
              </c:numCache>
            </c:numRef>
          </c:val>
          <c:extLst xmlns:c16r2="http://schemas.microsoft.com/office/drawing/2015/06/chart">
            <c:ext xmlns:c16="http://schemas.microsoft.com/office/drawing/2014/chart" uri="{C3380CC4-5D6E-409C-BE32-E72D297353CC}">
              <c16:uniqueId val="{00000009-B05D-4E86-A013-0061281DDF7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18128</c:v>
                </c:pt>
                <c:pt idx="3">
                  <c:v>18004</c:v>
                </c:pt>
                <c:pt idx="6">
                  <c:v>18515</c:v>
                </c:pt>
                <c:pt idx="9">
                  <c:v>18825</c:v>
                </c:pt>
                <c:pt idx="12">
                  <c:v>19328</c:v>
                </c:pt>
              </c:numCache>
            </c:numRef>
          </c:val>
          <c:extLst xmlns:c16r2="http://schemas.microsoft.com/office/drawing/2015/06/chart">
            <c:ext xmlns:c16="http://schemas.microsoft.com/office/drawing/2014/chart" uri="{C3380CC4-5D6E-409C-BE32-E72D297353CC}">
              <c16:uniqueId val="{0000000A-B05D-4E86-A013-0061281DDF7D}"/>
            </c:ext>
          </c:extLst>
        </c:ser>
        <c:dLbls>
          <c:showLegendKey val="0"/>
          <c:showVal val="0"/>
          <c:showCatName val="0"/>
          <c:showSerName val="0"/>
          <c:showPercent val="0"/>
          <c:showBubbleSize val="0"/>
        </c:dLbls>
        <c:gapWidth val="100"/>
        <c:overlap val="100"/>
        <c:axId val="211215104"/>
        <c:axId val="21121702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4221</c:v>
                </c:pt>
                <c:pt idx="2">
                  <c:v>#N/A</c:v>
                </c:pt>
                <c:pt idx="3">
                  <c:v>#N/A</c:v>
                </c:pt>
                <c:pt idx="4">
                  <c:v>4799</c:v>
                </c:pt>
                <c:pt idx="5">
                  <c:v>#N/A</c:v>
                </c:pt>
                <c:pt idx="6">
                  <c:v>#N/A</c:v>
                </c:pt>
                <c:pt idx="7">
                  <c:v>6057</c:v>
                </c:pt>
                <c:pt idx="8">
                  <c:v>#N/A</c:v>
                </c:pt>
                <c:pt idx="9">
                  <c:v>#N/A</c:v>
                </c:pt>
                <c:pt idx="10">
                  <c:v>6075</c:v>
                </c:pt>
                <c:pt idx="11">
                  <c:v>#N/A</c:v>
                </c:pt>
                <c:pt idx="12">
                  <c:v>#N/A</c:v>
                </c:pt>
                <c:pt idx="13">
                  <c:v>5977</c:v>
                </c:pt>
                <c:pt idx="14">
                  <c:v>#N/A</c:v>
                </c:pt>
              </c:numCache>
            </c:numRef>
          </c:val>
          <c:smooth val="0"/>
          <c:extLst xmlns:c16r2="http://schemas.microsoft.com/office/drawing/2015/06/chart">
            <c:ext xmlns:c16="http://schemas.microsoft.com/office/drawing/2014/chart" uri="{C3380CC4-5D6E-409C-BE32-E72D297353CC}">
              <c16:uniqueId val="{0000000B-B05D-4E86-A013-0061281DDF7D}"/>
            </c:ext>
          </c:extLst>
        </c:ser>
        <c:dLbls>
          <c:showLegendKey val="0"/>
          <c:showVal val="0"/>
          <c:showCatName val="0"/>
          <c:showSerName val="0"/>
          <c:showPercent val="0"/>
          <c:showBubbleSize val="0"/>
        </c:dLbls>
        <c:marker val="1"/>
        <c:smooth val="0"/>
        <c:axId val="211215104"/>
        <c:axId val="211217024"/>
      </c:lineChart>
      <c:catAx>
        <c:axId val="2112151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11217024"/>
        <c:crosses val="autoZero"/>
        <c:auto val="1"/>
        <c:lblAlgn val="ctr"/>
        <c:lblOffset val="100"/>
        <c:tickLblSkip val="1"/>
        <c:tickMarkSkip val="1"/>
        <c:noMultiLvlLbl val="0"/>
      </c:catAx>
      <c:valAx>
        <c:axId val="2112170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12151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2472</c:v>
                </c:pt>
                <c:pt idx="1">
                  <c:v>2294</c:v>
                </c:pt>
                <c:pt idx="2">
                  <c:v>2389</c:v>
                </c:pt>
              </c:numCache>
            </c:numRef>
          </c:val>
          <c:extLst xmlns:c16r2="http://schemas.microsoft.com/office/drawing/2015/06/chart">
            <c:ext xmlns:c16="http://schemas.microsoft.com/office/drawing/2014/chart" uri="{C3380CC4-5D6E-409C-BE32-E72D297353CC}">
              <c16:uniqueId val="{00000000-657C-4FD4-B2B6-A32C861C29C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790</c:v>
                </c:pt>
                <c:pt idx="1">
                  <c:v>791</c:v>
                </c:pt>
                <c:pt idx="2">
                  <c:v>794</c:v>
                </c:pt>
              </c:numCache>
            </c:numRef>
          </c:val>
          <c:extLst xmlns:c16r2="http://schemas.microsoft.com/office/drawing/2015/06/chart">
            <c:ext xmlns:c16="http://schemas.microsoft.com/office/drawing/2014/chart" uri="{C3380CC4-5D6E-409C-BE32-E72D297353CC}">
              <c16:uniqueId val="{00000001-657C-4FD4-B2B6-A32C861C29C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1529</c:v>
                </c:pt>
                <c:pt idx="1">
                  <c:v>1445</c:v>
                </c:pt>
                <c:pt idx="2">
                  <c:v>1408</c:v>
                </c:pt>
              </c:numCache>
            </c:numRef>
          </c:val>
          <c:extLst xmlns:c16r2="http://schemas.microsoft.com/office/drawing/2015/06/chart">
            <c:ext xmlns:c16="http://schemas.microsoft.com/office/drawing/2014/chart" uri="{C3380CC4-5D6E-409C-BE32-E72D297353CC}">
              <c16:uniqueId val="{00000002-657C-4FD4-B2B6-A32C861C29CC}"/>
            </c:ext>
          </c:extLst>
        </c:ser>
        <c:dLbls>
          <c:showLegendKey val="0"/>
          <c:showVal val="0"/>
          <c:showCatName val="0"/>
          <c:showSerName val="0"/>
          <c:showPercent val="0"/>
          <c:showBubbleSize val="0"/>
        </c:dLbls>
        <c:gapWidth val="120"/>
        <c:overlap val="100"/>
        <c:axId val="169222144"/>
        <c:axId val="169223680"/>
      </c:barChart>
      <c:catAx>
        <c:axId val="1692221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69223680"/>
        <c:crosses val="autoZero"/>
        <c:auto val="1"/>
        <c:lblAlgn val="ctr"/>
        <c:lblOffset val="100"/>
        <c:tickLblSkip val="1"/>
        <c:tickMarkSkip val="1"/>
        <c:noMultiLvlLbl val="0"/>
      </c:catAx>
      <c:valAx>
        <c:axId val="16922368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692221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{DBF89D53-5A73-402B-B6C0-374AFB77B812}</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4781-4079-8CE4-4CFAA72AE9F1}"/>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{BA4975AD-0BF8-4697-AF51-12C2BED2B194}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781-4079-8CE4-4CFAA72AE9F1}"/>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{D092FEF2-362B-494F-B4D9-28824BE6311D}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781-4079-8CE4-4CFAA72AE9F1}"/>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{A58AD088-EB70-4321-B8A7-1A3E28C30082}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781-4079-8CE4-4CFAA72AE9F1}"/>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{32B63ABA-5DB1-49FC-82D8-D994279FA15C}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781-4079-8CE4-4CFAA72AE9F1}"/>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{A4E612F5-0BD1-491E-8A27-2207E9AA721A}</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4781-4079-8CE4-4CFAA72AE9F1}"/>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{2A9D1313-A662-4E2A-B297-C3E322C97DDE}</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4781-4079-8CE4-4CFAA72AE9F1}"/>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{1E57A847-4E3E-4291-ACB9-5AD345523890}</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4781-4079-8CE4-4CFAA72AE9F1}"/>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{26AB59A4-8C98-4035-A672-EDD7619F7D5D}</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4781-4079-8CE4-4CFAA72AE9F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50</c:v>
                </c:pt>
                <c:pt idx="16">
                  <c:v>52.8</c:v>
                </c:pt>
                <c:pt idx="24">
                  <c:v>56.1</c:v>
                </c:pt>
                <c:pt idx="32">
                  <c:v>55.5</c:v>
                </c:pt>
              </c:numCache>
            </c:numRef>
          </c:xVal>
          <c:yVal>
            <c:numRef>
              <c:f>公会計指標分析・財政指標組合せ分析表!$BP$51:$DC$51</c:f>
              <c:numCache>
                <c:formatCode>#,##0.0;"▲ "#,##0.0</c:formatCode>
                <c:ptCount val="40"/>
                <c:pt idx="8">
                  <c:v>49</c:v>
                </c:pt>
                <c:pt idx="16">
                  <c:v>62.3</c:v>
                </c:pt>
                <c:pt idx="24">
                  <c:v>62.2</c:v>
                </c:pt>
                <c:pt idx="32">
                  <c:v>60.8</c:v>
                </c:pt>
              </c:numCache>
            </c:numRef>
          </c:yVal>
          <c:smooth val="0"/>
          <c:extLst xmlns:c16r2="http://schemas.microsoft.com/office/drawing/2015/06/chart">
            <c:ext xmlns:c16="http://schemas.microsoft.com/office/drawing/2014/chart" uri="{C3380CC4-5D6E-409C-BE32-E72D297353CC}">
              <c16:uniqueId val="{00000009-4781-4079-8CE4-4CFAA72AE9F1}"/>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{0FC21350-E13F-478C-ACDC-8899C0D0AEDB}</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4781-4079-8CE4-4CFAA72AE9F1}"/>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{2F5CEFCC-FE5A-43C7-AFC5-08AAA90710D0}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781-4079-8CE4-4CFAA72AE9F1}"/>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{5FF0028F-5937-4073-BEB6-8FC72478BEF9}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781-4079-8CE4-4CFAA72AE9F1}"/>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{F7377E58-EC6D-465F-BEBF-98641008CFE3}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781-4079-8CE4-4CFAA72AE9F1}"/>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{A8F117F3-E693-4C2F-9370-10844DB76CA2}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781-4079-8CE4-4CFAA72AE9F1}"/>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{566DAAE9-99FC-48BA-8DF6-A5B05FBBFB67}</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4781-4079-8CE4-4CFAA72AE9F1}"/>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{6057FA0C-F0B8-429A-A695-0278A5E4F160}</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4781-4079-8CE4-4CFAA72AE9F1}"/>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{4F30AA81-7224-4D3D-89F2-4C8EF59E5EA6}</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4781-4079-8CE4-4CFAA72AE9F1}"/>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{FA48EAF4-3878-4F5B-9806-BF43F3310DBF}</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4781-4079-8CE4-4CFAA72AE9F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52.9</c:v>
                </c:pt>
                <c:pt idx="16">
                  <c:v>58.3</c:v>
                </c:pt>
                <c:pt idx="24">
                  <c:v>59.6</c:v>
                </c:pt>
                <c:pt idx="32">
                  <c:v>60.5</c:v>
                </c:pt>
              </c:numCache>
            </c:numRef>
          </c:xVal>
          <c:yVal>
            <c:numRef>
              <c:f>公会計指標分析・財政指標組合せ分析表!$BP$55:$DC$55</c:f>
              <c:numCache>
                <c:formatCode>#,##0.0;"▲ "#,##0.0</c:formatCode>
                <c:ptCount val="40"/>
                <c:pt idx="8">
                  <c:v>58.5</c:v>
                </c:pt>
                <c:pt idx="16">
                  <c:v>54.6</c:v>
                </c:pt>
                <c:pt idx="24">
                  <c:v>53.2</c:v>
                </c:pt>
                <c:pt idx="32">
                  <c:v>47.9</c:v>
                </c:pt>
              </c:numCache>
            </c:numRef>
          </c:yVal>
          <c:smooth val="0"/>
          <c:extLst xmlns:c16r2="http://schemas.microsoft.com/office/drawing/2015/06/chart">
            <c:ext xmlns:c16="http://schemas.microsoft.com/office/drawing/2014/chart" uri="{C3380CC4-5D6E-409C-BE32-E72D297353CC}">
              <c16:uniqueId val="{00000013-4781-4079-8CE4-4CFAA72AE9F1}"/>
            </c:ext>
          </c:extLst>
        </c:ser>
        <c:dLbls>
          <c:showLegendKey val="0"/>
          <c:showVal val="1"/>
          <c:showCatName val="0"/>
          <c:showSerName val="0"/>
          <c:showPercent val="0"/>
          <c:showBubbleSize val="0"/>
        </c:dLbls>
        <c:axId val="210898304"/>
        <c:axId val="210908672"/>
      </c:scatterChart>
      <c:valAx>
        <c:axId val="210898304"/>
        <c:scaling>
          <c:orientation val="minMax"/>
          <c:max val="62"/>
          <c:min val="4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0908672"/>
        <c:crosses val="autoZero"/>
        <c:crossBetween val="midCat"/>
      </c:valAx>
      <c:valAx>
        <c:axId val="210908672"/>
        <c:scaling>
          <c:orientation val="minMax"/>
          <c:max val="65"/>
          <c:min val="46"/>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089830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{B054358B-F9F4-4E7F-A85D-E26F1CEDEE40}</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5447-48AB-A811-9CA584ADE37C}"/>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{1A0BE0B8-AA51-42C3-848B-E54231FB7CF2}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447-48AB-A811-9CA584ADE37C}"/>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{02D82AA8-31C9-4C4F-8D90-0D71CB2A4794}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447-48AB-A811-9CA584ADE37C}"/>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{CDDBF78C-4E11-4F6C-8C13-79BE78FACC9E}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447-48AB-A811-9CA584ADE37C}"/>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{BA76C7A7-E0FD-4A3E-AFE5-1AEBB830E9EF}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447-48AB-A811-9CA584ADE37C}"/>
                </c:ext>
              </c:extLst>
            </c:dLbl>
            <c:dLbl>
              <c:idx val="8"/>
              <c:layout/>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{F4694C88-B836-44BA-BA2A-B1D7AE4FBE47}</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5447-48AB-A811-9CA584ADE37C}"/>
                </c:ext>
              </c:extLst>
            </c:dLbl>
            <c:dLbl>
              <c:idx val="16"/>
              <c:layout/>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{37453036-CBB3-4B8E-B4CE-B4C75605B56C}</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5447-48AB-A811-9CA584ADE37C}"/>
                </c:ext>
              </c:extLst>
            </c:dLbl>
            <c:dLbl>
              <c:idx val="24"/>
              <c:layout/>
              <c:tx>
                <c:strRef>
                  <c:f>公会計指標分析・財政指標組合せ分析表!$CN$72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{D9250AC6-33E0-4A88-9645-49DACA0E5EB6}</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5447-48AB-A811-9CA584ADE37C}"/>
                </c:ext>
              </c:extLst>
            </c:dLbl>
            <c:dLbl>
              <c:idx val="32"/>
              <c:layout/>
              <c:tx>
                <c:strRef>
                  <c:f>公会計指標分析・財政指標組合せ分析表!$CV$72</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{11F12A0F-ACD1-4C0C-9BF7-CDAE35ACA46B}</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5447-48AB-A811-9CA584ADE37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12</c:v>
                </c:pt>
                <c:pt idx="8">
                  <c:v>10</c:v>
                </c:pt>
                <c:pt idx="16">
                  <c:v>8.1</c:v>
                </c:pt>
                <c:pt idx="24">
                  <c:v>7.4</c:v>
                </c:pt>
                <c:pt idx="32">
                  <c:v>7.2</c:v>
                </c:pt>
              </c:numCache>
            </c:numRef>
          </c:xVal>
          <c:yVal>
            <c:numRef>
              <c:f>公会計指標分析・財政指標組合せ分析表!$BP$73:$DC$73</c:f>
              <c:numCache>
                <c:formatCode>#,##0.0;"▲ "#,##0.0</c:formatCode>
                <c:ptCount val="40"/>
                <c:pt idx="0">
                  <c:v>44.2</c:v>
                </c:pt>
                <c:pt idx="8">
                  <c:v>49</c:v>
                </c:pt>
                <c:pt idx="16">
                  <c:v>62.3</c:v>
                </c:pt>
                <c:pt idx="24">
                  <c:v>62.2</c:v>
                </c:pt>
                <c:pt idx="32">
                  <c:v>60.8</c:v>
                </c:pt>
              </c:numCache>
            </c:numRef>
          </c:yVal>
          <c:smooth val="0"/>
          <c:extLst xmlns:c16r2="http://schemas.microsoft.com/office/drawing/2015/06/chart">
            <c:ext xmlns:c16="http://schemas.microsoft.com/office/drawing/2014/chart" uri="{C3380CC4-5D6E-409C-BE32-E72D297353CC}">
              <c16:uniqueId val="{00000009-5447-48AB-A811-9CA584ADE37C}"/>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{9DCDD03C-45C2-41CA-8F4C-87B8A700A609}</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5447-48AB-A811-9CA584ADE37C}"/>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{6B73A040-714D-4DCF-A689-26E49701A451}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447-48AB-A811-9CA584ADE37C}"/>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{05859A26-3B9A-4DED-8B3A-47F95F2BB64A}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447-48AB-A811-9CA584ADE37C}"/>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{D9B07DA7-1837-411D-B187-5309F71690A8}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447-48AB-A811-9CA584ADE37C}"/>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{47B3BE8E-F4D3-43E5-B913-B7E882E2FAF7}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447-48AB-A811-9CA584ADE37C}"/>
                </c:ext>
              </c:extLst>
            </c:dLbl>
            <c:dLbl>
              <c:idx val="8"/>
              <c:layout/>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{A71A8DE8-4C99-4F61-BF4A-EAF6F949018E}</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5447-48AB-A811-9CA584ADE37C}"/>
                </c:ext>
              </c:extLst>
            </c:dLbl>
            <c:dLbl>
              <c:idx val="16"/>
              <c:layout/>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{A1F44B8A-2A81-4410-9E61-9BB1556BE86E}</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5447-48AB-A811-9CA584ADE37C}"/>
                </c:ext>
              </c:extLst>
            </c:dLbl>
            <c:dLbl>
              <c:idx val="24"/>
              <c:layout/>
              <c:tx>
                <c:strRef>
                  <c:f>公会計指標分析・財政指標組合せ分析表!$CN$72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{8E54FFB2-EF8A-443C-8F0D-B292B12E51FF}</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5447-48AB-A811-9CA584ADE37C}"/>
                </c:ext>
              </c:extLst>
            </c:dLbl>
            <c:dLbl>
              <c:idx val="32"/>
              <c:layout/>
              <c:tx>
                <c:strRef>
                  <c:f>公会計指標分析・財政指標組合せ分析表!$CV$72</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{0A968B86-E1E9-4430-839F-D53A2F254C1E}</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5447-48AB-A811-9CA584ADE37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11.1</c:v>
                </c:pt>
                <c:pt idx="8">
                  <c:v>10.7</c:v>
                </c:pt>
                <c:pt idx="16">
                  <c:v>10</c:v>
                </c:pt>
                <c:pt idx="24">
                  <c:v>9.8000000000000007</c:v>
                </c:pt>
                <c:pt idx="32">
                  <c:v>9.6</c:v>
                </c:pt>
              </c:numCache>
            </c:numRef>
          </c:xVal>
          <c:yVal>
            <c:numRef>
              <c:f>公会計指標分析・財政指標組合せ分析表!$BP$77:$DC$77</c:f>
              <c:numCache>
                <c:formatCode>#,##0.0;"▲ "#,##0.0</c:formatCode>
                <c:ptCount val="40"/>
                <c:pt idx="0">
                  <c:v>60.8</c:v>
                </c:pt>
                <c:pt idx="8">
                  <c:v>58.5</c:v>
                </c:pt>
                <c:pt idx="16">
                  <c:v>54.6</c:v>
                </c:pt>
                <c:pt idx="24">
                  <c:v>53.2</c:v>
                </c:pt>
                <c:pt idx="32">
                  <c:v>47.9</c:v>
                </c:pt>
              </c:numCache>
            </c:numRef>
          </c:yVal>
          <c:smooth val="0"/>
          <c:extLst xmlns:c16r2="http://schemas.microsoft.com/office/drawing/2015/06/chart">
            <c:ext xmlns:c16="http://schemas.microsoft.com/office/drawing/2014/chart" uri="{C3380CC4-5D6E-409C-BE32-E72D297353CC}">
              <c16:uniqueId val="{00000013-5447-48AB-A811-9CA584ADE37C}"/>
            </c:ext>
          </c:extLst>
        </c:ser>
        <c:dLbls>
          <c:showLegendKey val="0"/>
          <c:showVal val="1"/>
          <c:showCatName val="0"/>
          <c:showSerName val="0"/>
          <c:showPercent val="0"/>
          <c:showBubbleSize val="0"/>
        </c:dLbls>
        <c:axId val="211850752"/>
        <c:axId val="211852672"/>
      </c:scatterChart>
      <c:valAx>
        <c:axId val="211850752"/>
        <c:scaling>
          <c:orientation val="minMax"/>
          <c:max val="12.4"/>
          <c:min val="6.9"/>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1852672"/>
        <c:crosses val="autoZero"/>
        <c:crossBetween val="midCat"/>
      </c:valAx>
      <c:valAx>
        <c:axId val="211852672"/>
        <c:scaling>
          <c:orientation val="minMax"/>
          <c:max val="66"/>
          <c:min val="4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1850752"/>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地方税と地方消費税交付金が伸びたことにより、前年と比べて＋</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ポイント増となり、全国平均を上回り、類似団体においても上位に位置している状況である。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今後も一層の行政の効率化を図るとともに、課税客体の把握に努め、自主財源の充実を目指し、財政の健全化を図る。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94192</xdr:rowOff>
    </xdr:to>
    <xdr:cxnSp macro="">
      <xdr:nvCxnSpPr>
        <xdr:cNvPr id="64" name="直線コネクタ 63"/>
        <xdr:cNvCxnSpPr/>
      </xdr:nvCxnSpPr>
      <xdr:spPr>
        <a:xfrm flipV="1">
          <a:off x="4953000" y="6341533"/>
          <a:ext cx="0" cy="14679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40</xdr:row>
      <xdr:rowOff>86783</xdr:rowOff>
    </xdr:from>
    <xdr:to>
      <xdr:col>23</xdr:col>
      <xdr:colOff>133350</xdr:colOff>
      <xdr:row>40</xdr:row>
      <xdr:rowOff>106892</xdr:rowOff>
    </xdr:to>
    <xdr:cxnSp macro="">
      <xdr:nvCxnSpPr>
        <xdr:cNvPr id="69" name="直線コネクタ 68"/>
        <xdr:cNvCxnSpPr/>
      </xdr:nvCxnSpPr>
      <xdr:spPr>
        <a:xfrm flipV="1">
          <a:off x="4114800" y="694478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127652</xdr:rowOff>
    </xdr:from>
    <xdr:ext cx="762000" cy="259045"/>
    <xdr:sp macro="" textlink="">
      <xdr:nvSpPr>
        <xdr:cNvPr id="70" name="財政力平均値テキスト"/>
        <xdr:cNvSpPr txBox="1"/>
      </xdr:nvSpPr>
      <xdr:spPr>
        <a:xfrm>
          <a:off x="5041900" y="7328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1" name="フローチャート: 判断 70"/>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40</xdr:row>
      <xdr:rowOff>106892</xdr:rowOff>
    </xdr:from>
    <xdr:to>
      <xdr:col>19</xdr:col>
      <xdr:colOff>133350</xdr:colOff>
      <xdr:row>40</xdr:row>
      <xdr:rowOff>147108</xdr:rowOff>
    </xdr:to>
    <xdr:cxnSp macro="">
      <xdr:nvCxnSpPr>
        <xdr:cNvPr id="72" name="直線コネクタ 71"/>
        <xdr:cNvCxnSpPr/>
      </xdr:nvCxnSpPr>
      <xdr:spPr>
        <a:xfrm flipV="1">
          <a:off x="3225800" y="6964892"/>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70502</xdr:rowOff>
    </xdr:from>
    <xdr:ext cx="736600" cy="259045"/>
    <xdr:sp macro="" textlink="">
      <xdr:nvSpPr>
        <xdr:cNvPr id="74" name="テキスト ボックス 73"/>
        <xdr:cNvSpPr txBox="1"/>
      </xdr:nvSpPr>
      <xdr:spPr>
        <a:xfrm>
          <a:off x="3733800" y="7442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147108</xdr:rowOff>
    </xdr:from>
    <xdr:to>
      <xdr:col>15</xdr:col>
      <xdr:colOff>82550</xdr:colOff>
      <xdr:row>40</xdr:row>
      <xdr:rowOff>167217</xdr:rowOff>
    </xdr:to>
    <xdr:cxnSp macro="">
      <xdr:nvCxnSpPr>
        <xdr:cNvPr id="75" name="直線コネクタ 74"/>
        <xdr:cNvCxnSpPr/>
      </xdr:nvCxnSpPr>
      <xdr:spPr>
        <a:xfrm flipV="1">
          <a:off x="2336800" y="700510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7" name="テキスト ボックス 76"/>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40</xdr:row>
      <xdr:rowOff>167217</xdr:rowOff>
    </xdr:from>
    <xdr:to>
      <xdr:col>11</xdr:col>
      <xdr:colOff>31750</xdr:colOff>
      <xdr:row>41</xdr:row>
      <xdr:rowOff>15875</xdr:rowOff>
    </xdr:to>
    <xdr:cxnSp macro="">
      <xdr:nvCxnSpPr>
        <xdr:cNvPr id="78" name="直線コネクタ 77"/>
        <xdr:cNvCxnSpPr/>
      </xdr:nvCxnSpPr>
      <xdr:spPr>
        <a:xfrm flipV="1">
          <a:off x="1447800" y="702521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9" name="フローチャート: 判断 78"/>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70502</xdr:rowOff>
    </xdr:from>
    <xdr:ext cx="762000" cy="259045"/>
    <xdr:sp macro="" textlink="">
      <xdr:nvSpPr>
        <xdr:cNvPr id="80" name="テキスト ボックス 79"/>
        <xdr:cNvSpPr txBox="1"/>
      </xdr:nvSpPr>
      <xdr:spPr>
        <a:xfrm>
          <a:off x="1955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115358</xdr:rowOff>
    </xdr:from>
    <xdr:to>
      <xdr:col>7</xdr:col>
      <xdr:colOff>31750</xdr:colOff>
      <xdr:row>43</xdr:row>
      <xdr:rowOff>45508</xdr:rowOff>
    </xdr:to>
    <xdr:sp macro="" textlink="">
      <xdr:nvSpPr>
        <xdr:cNvPr id="81" name="フローチャート: 判断 80"/>
        <xdr:cNvSpPr/>
      </xdr:nvSpPr>
      <xdr:spPr>
        <a:xfrm>
          <a:off x="1397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30285</xdr:rowOff>
    </xdr:from>
    <xdr:ext cx="762000" cy="259045"/>
    <xdr:sp macro="" textlink="">
      <xdr:nvSpPr>
        <xdr:cNvPr id="82" name="テキスト ボックス 81"/>
        <xdr:cNvSpPr txBox="1"/>
      </xdr:nvSpPr>
      <xdr:spPr>
        <a:xfrm>
          <a:off x="1066800" y="7402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35983</xdr:rowOff>
    </xdr:from>
    <xdr:to>
      <xdr:col>23</xdr:col>
      <xdr:colOff>184150</xdr:colOff>
      <xdr:row>40</xdr:row>
      <xdr:rowOff>137583</xdr:rowOff>
    </xdr:to>
    <xdr:sp macro="" textlink="">
      <xdr:nvSpPr>
        <xdr:cNvPr id="88" name="楕円 87"/>
        <xdr:cNvSpPr/>
      </xdr:nvSpPr>
      <xdr:spPr>
        <a:xfrm>
          <a:off x="4902200" y="689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39</xdr:row>
      <xdr:rowOff>52510</xdr:rowOff>
    </xdr:from>
    <xdr:ext cx="762000" cy="259045"/>
    <xdr:sp macro="" textlink="">
      <xdr:nvSpPr>
        <xdr:cNvPr id="89" name="財政力該当値テキスト"/>
        <xdr:cNvSpPr txBox="1"/>
      </xdr:nvSpPr>
      <xdr:spPr>
        <a:xfrm>
          <a:off x="5041900" y="67390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40</xdr:row>
      <xdr:rowOff>56092</xdr:rowOff>
    </xdr:from>
    <xdr:to>
      <xdr:col>19</xdr:col>
      <xdr:colOff>184150</xdr:colOff>
      <xdr:row>40</xdr:row>
      <xdr:rowOff>157692</xdr:rowOff>
    </xdr:to>
    <xdr:sp macro="" textlink="">
      <xdr:nvSpPr>
        <xdr:cNvPr id="90" name="楕円 89"/>
        <xdr:cNvSpPr/>
      </xdr:nvSpPr>
      <xdr:spPr>
        <a:xfrm>
          <a:off x="4064000" y="6914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38</xdr:row>
      <xdr:rowOff>167869</xdr:rowOff>
    </xdr:from>
    <xdr:ext cx="736600" cy="259045"/>
    <xdr:sp macro="" textlink="">
      <xdr:nvSpPr>
        <xdr:cNvPr id="91" name="テキスト ボックス 90"/>
        <xdr:cNvSpPr txBox="1"/>
      </xdr:nvSpPr>
      <xdr:spPr>
        <a:xfrm>
          <a:off x="3733800" y="66829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40</xdr:row>
      <xdr:rowOff>96308</xdr:rowOff>
    </xdr:from>
    <xdr:to>
      <xdr:col>15</xdr:col>
      <xdr:colOff>133350</xdr:colOff>
      <xdr:row>41</xdr:row>
      <xdr:rowOff>26458</xdr:rowOff>
    </xdr:to>
    <xdr:sp macro="" textlink="">
      <xdr:nvSpPr>
        <xdr:cNvPr id="92" name="楕円 91"/>
        <xdr:cNvSpPr/>
      </xdr:nvSpPr>
      <xdr:spPr>
        <a:xfrm>
          <a:off x="3175000" y="6954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36635</xdr:rowOff>
    </xdr:from>
    <xdr:ext cx="762000" cy="259045"/>
    <xdr:sp macro="" textlink="">
      <xdr:nvSpPr>
        <xdr:cNvPr id="93" name="テキスト ボックス 92"/>
        <xdr:cNvSpPr txBox="1"/>
      </xdr:nvSpPr>
      <xdr:spPr>
        <a:xfrm>
          <a:off x="2844800" y="672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40</xdr:row>
      <xdr:rowOff>116417</xdr:rowOff>
    </xdr:from>
    <xdr:to>
      <xdr:col>11</xdr:col>
      <xdr:colOff>82550</xdr:colOff>
      <xdr:row>41</xdr:row>
      <xdr:rowOff>46567</xdr:rowOff>
    </xdr:to>
    <xdr:sp macro="" textlink="">
      <xdr:nvSpPr>
        <xdr:cNvPr id="94" name="楕円 93"/>
        <xdr:cNvSpPr/>
      </xdr:nvSpPr>
      <xdr:spPr>
        <a:xfrm>
          <a:off x="2286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56744</xdr:rowOff>
    </xdr:from>
    <xdr:ext cx="762000" cy="259045"/>
    <xdr:sp macro="" textlink="">
      <xdr:nvSpPr>
        <xdr:cNvPr id="95" name="テキスト ボックス 94"/>
        <xdr:cNvSpPr txBox="1"/>
      </xdr:nvSpPr>
      <xdr:spPr>
        <a:xfrm>
          <a:off x="1955800" y="674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136525</xdr:rowOff>
    </xdr:from>
    <xdr:to>
      <xdr:col>7</xdr:col>
      <xdr:colOff>31750</xdr:colOff>
      <xdr:row>41</xdr:row>
      <xdr:rowOff>66675</xdr:rowOff>
    </xdr:to>
    <xdr:sp macro="" textlink="">
      <xdr:nvSpPr>
        <xdr:cNvPr id="96" name="楕円 95"/>
        <xdr:cNvSpPr/>
      </xdr:nvSpPr>
      <xdr:spPr>
        <a:xfrm>
          <a:off x="1397000" y="699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76852</xdr:rowOff>
    </xdr:from>
    <xdr:ext cx="762000" cy="259045"/>
    <xdr:sp macro="" textlink="">
      <xdr:nvSpPr>
        <xdr:cNvPr id="97" name="テキスト ボックス 96"/>
        <xdr:cNvSpPr txBox="1"/>
      </xdr:nvSpPr>
      <xdr:spPr>
        <a:xfrm>
          <a:off x="1066800" y="6763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50">
              <a:latin typeface="ＭＳ Ｐゴシック" panose="020B0600070205080204" pitchFamily="50" charset="-128"/>
              <a:ea typeface="ＭＳ Ｐゴシック" panose="020B0600070205080204" pitchFamily="50" charset="-128"/>
            </a:rPr>
            <a:t>　平成</a:t>
          </a:r>
          <a:r>
            <a:rPr kumimoji="1" lang="en-US" altLang="ja-JP" sz="1150">
              <a:latin typeface="ＭＳ Ｐゴシック" panose="020B0600070205080204" pitchFamily="50" charset="-128"/>
              <a:ea typeface="ＭＳ Ｐゴシック" panose="020B0600070205080204" pitchFamily="50" charset="-128"/>
            </a:rPr>
            <a:t>16</a:t>
          </a:r>
          <a:r>
            <a:rPr kumimoji="1" lang="ja-JP" altLang="en-US" sz="1150">
              <a:latin typeface="ＭＳ Ｐゴシック" panose="020B0600070205080204" pitchFamily="50" charset="-128"/>
              <a:ea typeface="ＭＳ Ｐゴシック" panose="020B0600070205080204" pitchFamily="50" charset="-128"/>
            </a:rPr>
            <a:t>年度から</a:t>
          </a:r>
          <a:r>
            <a:rPr kumimoji="1" lang="en-US" altLang="ja-JP" sz="1150">
              <a:latin typeface="ＭＳ Ｐゴシック" panose="020B0600070205080204" pitchFamily="50" charset="-128"/>
              <a:ea typeface="ＭＳ Ｐゴシック" panose="020B0600070205080204" pitchFamily="50" charset="-128"/>
            </a:rPr>
            <a:t>21</a:t>
          </a:r>
          <a:r>
            <a:rPr kumimoji="1" lang="ja-JP" altLang="en-US" sz="1150">
              <a:latin typeface="ＭＳ Ｐゴシック" panose="020B0600070205080204" pitchFamily="50" charset="-128"/>
              <a:ea typeface="ＭＳ Ｐゴシック" panose="020B0600070205080204" pitchFamily="50" charset="-128"/>
            </a:rPr>
            <a:t>年度の間に実施した公的資金補償金免除繰上償還による高利率の地方債の繰上償還や借換により後年度の公債費が減少し、平成</a:t>
          </a:r>
          <a:r>
            <a:rPr kumimoji="1" lang="en-US" altLang="ja-JP" sz="1150">
              <a:latin typeface="ＭＳ Ｐゴシック" panose="020B0600070205080204" pitchFamily="50" charset="-128"/>
              <a:ea typeface="ＭＳ Ｐゴシック" panose="020B0600070205080204" pitchFamily="50" charset="-128"/>
            </a:rPr>
            <a:t>22</a:t>
          </a:r>
          <a:r>
            <a:rPr kumimoji="1" lang="ja-JP" altLang="en-US" sz="1150">
              <a:latin typeface="ＭＳ Ｐゴシック" panose="020B0600070205080204" pitchFamily="50" charset="-128"/>
              <a:ea typeface="ＭＳ Ｐゴシック" panose="020B0600070205080204" pitchFamily="50" charset="-128"/>
            </a:rPr>
            <a:t>年度には大きく改善された。平成</a:t>
          </a:r>
          <a:r>
            <a:rPr kumimoji="1" lang="en-US" altLang="ja-JP" sz="1150">
              <a:latin typeface="ＭＳ Ｐゴシック" panose="020B0600070205080204" pitchFamily="50" charset="-128"/>
              <a:ea typeface="ＭＳ Ｐゴシック" panose="020B0600070205080204" pitchFamily="50" charset="-128"/>
            </a:rPr>
            <a:t>24</a:t>
          </a:r>
          <a:r>
            <a:rPr kumimoji="1" lang="ja-JP" altLang="en-US" sz="1150">
              <a:latin typeface="ＭＳ Ｐゴシック" panose="020B0600070205080204" pitchFamily="50" charset="-128"/>
              <a:ea typeface="ＭＳ Ｐゴシック" panose="020B0600070205080204" pitchFamily="50" charset="-128"/>
            </a:rPr>
            <a:t>年度には歳入経常一般財源の減少と扶助費の増加により比率が悪化したが、その後は公債費が減少し、平成</a:t>
          </a:r>
          <a:r>
            <a:rPr kumimoji="1" lang="en-US" altLang="ja-JP" sz="1150">
              <a:latin typeface="ＭＳ Ｐゴシック" panose="020B0600070205080204" pitchFamily="50" charset="-128"/>
              <a:ea typeface="ＭＳ Ｐゴシック" panose="020B0600070205080204" pitchFamily="50" charset="-128"/>
            </a:rPr>
            <a:t>27</a:t>
          </a:r>
          <a:r>
            <a:rPr kumimoji="1" lang="ja-JP" altLang="en-US" sz="1150">
              <a:latin typeface="ＭＳ Ｐゴシック" panose="020B0600070205080204" pitchFamily="50" charset="-128"/>
              <a:ea typeface="ＭＳ Ｐゴシック" panose="020B0600070205080204" pitchFamily="50" charset="-128"/>
            </a:rPr>
            <a:t>年度は</a:t>
          </a:r>
          <a:r>
            <a:rPr kumimoji="1" lang="en-US" altLang="ja-JP" sz="1150">
              <a:latin typeface="ＭＳ Ｐゴシック" panose="020B0600070205080204" pitchFamily="50" charset="-128"/>
              <a:ea typeface="ＭＳ Ｐゴシック" panose="020B0600070205080204" pitchFamily="50" charset="-128"/>
            </a:rPr>
            <a:t>87.6%</a:t>
          </a:r>
          <a:r>
            <a:rPr kumimoji="1" lang="ja-JP" altLang="en-US" sz="1150">
              <a:latin typeface="ＭＳ Ｐゴシック" panose="020B0600070205080204" pitchFamily="50" charset="-128"/>
              <a:ea typeface="ＭＳ Ｐゴシック" panose="020B0600070205080204" pitchFamily="50" charset="-128"/>
            </a:rPr>
            <a:t>となった。しかし、平成</a:t>
          </a:r>
          <a:r>
            <a:rPr kumimoji="1" lang="en-US" altLang="ja-JP" sz="1150">
              <a:latin typeface="ＭＳ Ｐゴシック" panose="020B0600070205080204" pitchFamily="50" charset="-128"/>
              <a:ea typeface="ＭＳ Ｐゴシック" panose="020B0600070205080204" pitchFamily="50" charset="-128"/>
            </a:rPr>
            <a:t>28</a:t>
          </a:r>
          <a:r>
            <a:rPr kumimoji="1" lang="ja-JP" altLang="en-US" sz="1150">
              <a:latin typeface="ＭＳ Ｐゴシック" panose="020B0600070205080204" pitchFamily="50" charset="-128"/>
              <a:ea typeface="ＭＳ Ｐゴシック" panose="020B0600070205080204" pitchFamily="50" charset="-128"/>
            </a:rPr>
            <a:t>年度から公債費元金が増加傾向となり比率は悪化していたが、平成</a:t>
          </a:r>
          <a:r>
            <a:rPr kumimoji="1" lang="en-US" altLang="ja-JP" sz="1150">
              <a:latin typeface="ＭＳ Ｐゴシック" panose="020B0600070205080204" pitchFamily="50" charset="-128"/>
              <a:ea typeface="ＭＳ Ｐゴシック" panose="020B0600070205080204" pitchFamily="50" charset="-128"/>
            </a:rPr>
            <a:t>30</a:t>
          </a:r>
          <a:r>
            <a:rPr kumimoji="1" lang="ja-JP" altLang="en-US" sz="1150">
              <a:latin typeface="ＭＳ Ｐゴシック" panose="020B0600070205080204" pitchFamily="50" charset="-128"/>
              <a:ea typeface="ＭＳ Ｐゴシック" panose="020B0600070205080204" pitchFamily="50" charset="-128"/>
            </a:rPr>
            <a:t>年度は地方税の増に伴い、</a:t>
          </a:r>
          <a:r>
            <a:rPr kumimoji="1" lang="en-US" altLang="ja-JP" sz="1150">
              <a:latin typeface="ＭＳ Ｐゴシック" panose="020B0600070205080204" pitchFamily="50" charset="-128"/>
              <a:ea typeface="ＭＳ Ｐゴシック" panose="020B0600070205080204" pitchFamily="50" charset="-128"/>
            </a:rPr>
            <a:t>91.4%</a:t>
          </a:r>
          <a:r>
            <a:rPr kumimoji="1" lang="ja-JP" altLang="en-US" sz="1150">
              <a:latin typeface="ＭＳ Ｐゴシック" panose="020B0600070205080204" pitchFamily="50" charset="-128"/>
              <a:ea typeface="ＭＳ Ｐゴシック" panose="020B0600070205080204" pitchFamily="50" charset="-128"/>
            </a:rPr>
            <a:t>と前年度比</a:t>
          </a:r>
          <a:r>
            <a:rPr kumimoji="1" lang="en-US" altLang="ja-JP" sz="1150">
              <a:latin typeface="ＭＳ Ｐゴシック" panose="020B0600070205080204" pitchFamily="50" charset="-128"/>
              <a:ea typeface="ＭＳ Ｐゴシック" panose="020B0600070205080204" pitchFamily="50" charset="-128"/>
            </a:rPr>
            <a:t>1.0</a:t>
          </a:r>
          <a:r>
            <a:rPr kumimoji="1" lang="ja-JP" altLang="en-US" sz="1150">
              <a:latin typeface="ＭＳ Ｐゴシック" panose="020B0600070205080204" pitchFamily="50" charset="-128"/>
              <a:ea typeface="ＭＳ Ｐゴシック" panose="020B0600070205080204" pitchFamily="50" charset="-128"/>
            </a:rPr>
            <a:t>ポイントの改善となった。</a:t>
          </a:r>
        </a:p>
        <a:p>
          <a:r>
            <a:rPr kumimoji="1" lang="ja-JP" altLang="en-US" sz="1150">
              <a:latin typeface="ＭＳ Ｐゴシック" panose="020B0600070205080204" pitchFamily="50" charset="-128"/>
              <a:ea typeface="ＭＳ Ｐゴシック" panose="020B0600070205080204" pitchFamily="50" charset="-128"/>
            </a:rPr>
            <a:t>　引き続き公債費負担適正化計画による公債費の管理、中期財政収支ビジョン等による人件費、物件費の抑制を図り、財政構造の弾力性確保に努める。</a:t>
          </a:r>
        </a:p>
        <a:p>
          <a:endParaRPr kumimoji="1" lang="ja-JP" altLang="en-US"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4" name="直線コネクタ 113"/>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6" name="直線コネクタ 115"/>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8" name="直線コネクタ 117"/>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0" name="直線コネクタ 119"/>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2" name="直線コネクタ 121"/>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4" name="直線コネクタ 123"/>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133894</xdr:rowOff>
    </xdr:from>
    <xdr:to>
      <xdr:col>23</xdr:col>
      <xdr:colOff>133350</xdr:colOff>
      <xdr:row>66</xdr:row>
      <xdr:rowOff>134257</xdr:rowOff>
    </xdr:to>
    <xdr:cxnSp macro="">
      <xdr:nvCxnSpPr>
        <xdr:cNvPr id="129" name="直線コネクタ 128"/>
        <xdr:cNvCxnSpPr/>
      </xdr:nvCxnSpPr>
      <xdr:spPr>
        <a:xfrm flipV="1">
          <a:off x="4953000" y="10077994"/>
          <a:ext cx="0" cy="13719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106334</xdr:rowOff>
    </xdr:from>
    <xdr:ext cx="762000" cy="259045"/>
    <xdr:sp macro="" textlink="">
      <xdr:nvSpPr>
        <xdr:cNvPr id="130" name="財政構造の弾力性最小値テキスト"/>
        <xdr:cNvSpPr txBox="1"/>
      </xdr:nvSpPr>
      <xdr:spPr>
        <a:xfrm>
          <a:off x="5041900" y="11422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134257</xdr:rowOff>
    </xdr:from>
    <xdr:to>
      <xdr:col>24</xdr:col>
      <xdr:colOff>12700</xdr:colOff>
      <xdr:row>66</xdr:row>
      <xdr:rowOff>134257</xdr:rowOff>
    </xdr:to>
    <xdr:cxnSp macro="">
      <xdr:nvCxnSpPr>
        <xdr:cNvPr id="131" name="直線コネクタ 130"/>
        <xdr:cNvCxnSpPr/>
      </xdr:nvCxnSpPr>
      <xdr:spPr>
        <a:xfrm>
          <a:off x="4864100" y="11449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48821</xdr:rowOff>
    </xdr:from>
    <xdr:ext cx="762000" cy="259045"/>
    <xdr:sp macro="" textlink="">
      <xdr:nvSpPr>
        <xdr:cNvPr id="132" name="財政構造の弾力性最大値テキスト"/>
        <xdr:cNvSpPr txBox="1"/>
      </xdr:nvSpPr>
      <xdr:spPr>
        <a:xfrm>
          <a:off x="5041900" y="9821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133894</xdr:rowOff>
    </xdr:from>
    <xdr:to>
      <xdr:col>24</xdr:col>
      <xdr:colOff>12700</xdr:colOff>
      <xdr:row>58</xdr:row>
      <xdr:rowOff>133894</xdr:rowOff>
    </xdr:to>
    <xdr:cxnSp macro="">
      <xdr:nvCxnSpPr>
        <xdr:cNvPr id="133" name="直線コネクタ 132"/>
        <xdr:cNvCxnSpPr/>
      </xdr:nvCxnSpPr>
      <xdr:spPr>
        <a:xfrm>
          <a:off x="4864100" y="1007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39188</xdr:rowOff>
    </xdr:from>
    <xdr:to>
      <xdr:col>23</xdr:col>
      <xdr:colOff>133350</xdr:colOff>
      <xdr:row>60</xdr:row>
      <xdr:rowOff>73660</xdr:rowOff>
    </xdr:to>
    <xdr:cxnSp macro="">
      <xdr:nvCxnSpPr>
        <xdr:cNvPr id="134" name="直線コネクタ 133"/>
        <xdr:cNvCxnSpPr/>
      </xdr:nvCxnSpPr>
      <xdr:spPr>
        <a:xfrm flipV="1">
          <a:off x="4114800" y="10326188"/>
          <a:ext cx="8382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15620</xdr:rowOff>
    </xdr:from>
    <xdr:ext cx="762000" cy="259045"/>
    <xdr:sp macro="" textlink="">
      <xdr:nvSpPr>
        <xdr:cNvPr id="135" name="財政構造の弾力性平均値テキスト"/>
        <xdr:cNvSpPr txBox="1"/>
      </xdr:nvSpPr>
      <xdr:spPr>
        <a:xfrm>
          <a:off x="5041900" y="103026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43543</xdr:rowOff>
    </xdr:from>
    <xdr:to>
      <xdr:col>23</xdr:col>
      <xdr:colOff>184150</xdr:colOff>
      <xdr:row>60</xdr:row>
      <xdr:rowOff>145143</xdr:rowOff>
    </xdr:to>
    <xdr:sp macro="" textlink="">
      <xdr:nvSpPr>
        <xdr:cNvPr id="136" name="フローチャート: 判断 135"/>
        <xdr:cNvSpPr/>
      </xdr:nvSpPr>
      <xdr:spPr>
        <a:xfrm>
          <a:off x="49022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169273</xdr:rowOff>
    </xdr:from>
    <xdr:to>
      <xdr:col>19</xdr:col>
      <xdr:colOff>133350</xdr:colOff>
      <xdr:row>60</xdr:row>
      <xdr:rowOff>73660</xdr:rowOff>
    </xdr:to>
    <xdr:cxnSp macro="">
      <xdr:nvCxnSpPr>
        <xdr:cNvPr id="137" name="直線コネクタ 136"/>
        <xdr:cNvCxnSpPr/>
      </xdr:nvCxnSpPr>
      <xdr:spPr>
        <a:xfrm>
          <a:off x="3225800" y="10284823"/>
          <a:ext cx="889000" cy="75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15966</xdr:rowOff>
    </xdr:from>
    <xdr:to>
      <xdr:col>19</xdr:col>
      <xdr:colOff>184150</xdr:colOff>
      <xdr:row>60</xdr:row>
      <xdr:rowOff>117566</xdr:rowOff>
    </xdr:to>
    <xdr:sp macro="" textlink="">
      <xdr:nvSpPr>
        <xdr:cNvPr id="138" name="フローチャート: 判断 137"/>
        <xdr:cNvSpPr/>
      </xdr:nvSpPr>
      <xdr:spPr>
        <a:xfrm>
          <a:off x="4064000" y="10302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127743</xdr:rowOff>
    </xdr:from>
    <xdr:ext cx="736600" cy="259045"/>
    <xdr:sp macro="" textlink="">
      <xdr:nvSpPr>
        <xdr:cNvPr id="139" name="テキスト ボックス 138"/>
        <xdr:cNvSpPr txBox="1"/>
      </xdr:nvSpPr>
      <xdr:spPr>
        <a:xfrm>
          <a:off x="3733800" y="100718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79647</xdr:rowOff>
    </xdr:from>
    <xdr:to>
      <xdr:col>15</xdr:col>
      <xdr:colOff>82550</xdr:colOff>
      <xdr:row>59</xdr:row>
      <xdr:rowOff>169273</xdr:rowOff>
    </xdr:to>
    <xdr:cxnSp macro="">
      <xdr:nvCxnSpPr>
        <xdr:cNvPr id="140" name="直線コネクタ 139"/>
        <xdr:cNvCxnSpPr/>
      </xdr:nvCxnSpPr>
      <xdr:spPr>
        <a:xfrm>
          <a:off x="2336800" y="10195197"/>
          <a:ext cx="8890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146050</xdr:rowOff>
    </xdr:from>
    <xdr:to>
      <xdr:col>15</xdr:col>
      <xdr:colOff>133350</xdr:colOff>
      <xdr:row>60</xdr:row>
      <xdr:rowOff>76200</xdr:rowOff>
    </xdr:to>
    <xdr:sp macro="" textlink="">
      <xdr:nvSpPr>
        <xdr:cNvPr id="141" name="フローチャート: 判断 140"/>
        <xdr:cNvSpPr/>
      </xdr:nvSpPr>
      <xdr:spPr>
        <a:xfrm>
          <a:off x="31750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60977</xdr:rowOff>
    </xdr:from>
    <xdr:ext cx="762000" cy="259045"/>
    <xdr:sp macro="" textlink="">
      <xdr:nvSpPr>
        <xdr:cNvPr id="142" name="テキスト ボックス 141"/>
        <xdr:cNvSpPr txBox="1"/>
      </xdr:nvSpPr>
      <xdr:spPr>
        <a:xfrm>
          <a:off x="2844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79647</xdr:rowOff>
    </xdr:from>
    <xdr:to>
      <xdr:col>11</xdr:col>
      <xdr:colOff>31750</xdr:colOff>
      <xdr:row>59</xdr:row>
      <xdr:rowOff>162378</xdr:rowOff>
    </xdr:to>
    <xdr:cxnSp macro="">
      <xdr:nvCxnSpPr>
        <xdr:cNvPr id="143" name="直線コネクタ 142"/>
        <xdr:cNvCxnSpPr/>
      </xdr:nvCxnSpPr>
      <xdr:spPr>
        <a:xfrm flipV="1">
          <a:off x="1447800" y="10195197"/>
          <a:ext cx="889000" cy="82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73660</xdr:rowOff>
    </xdr:from>
    <xdr:to>
      <xdr:col>11</xdr:col>
      <xdr:colOff>82550</xdr:colOff>
      <xdr:row>60</xdr:row>
      <xdr:rowOff>3810</xdr:rowOff>
    </xdr:to>
    <xdr:sp macro="" textlink="">
      <xdr:nvSpPr>
        <xdr:cNvPr id="144" name="フローチャート: 判断 143"/>
        <xdr:cNvSpPr/>
      </xdr:nvSpPr>
      <xdr:spPr>
        <a:xfrm>
          <a:off x="2286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160037</xdr:rowOff>
    </xdr:from>
    <xdr:ext cx="762000" cy="259045"/>
    <xdr:sp macro="" textlink="">
      <xdr:nvSpPr>
        <xdr:cNvPr id="145" name="テキスト ボックス 144"/>
        <xdr:cNvSpPr txBox="1"/>
      </xdr:nvSpPr>
      <xdr:spPr>
        <a:xfrm>
          <a:off x="1955800" y="1027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115026</xdr:rowOff>
    </xdr:from>
    <xdr:to>
      <xdr:col>7</xdr:col>
      <xdr:colOff>31750</xdr:colOff>
      <xdr:row>60</xdr:row>
      <xdr:rowOff>45176</xdr:rowOff>
    </xdr:to>
    <xdr:sp macro="" textlink="">
      <xdr:nvSpPr>
        <xdr:cNvPr id="146" name="フローチャート: 判断 145"/>
        <xdr:cNvSpPr/>
      </xdr:nvSpPr>
      <xdr:spPr>
        <a:xfrm>
          <a:off x="1397000" y="1023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29953</xdr:rowOff>
    </xdr:from>
    <xdr:ext cx="762000" cy="259045"/>
    <xdr:sp macro="" textlink="">
      <xdr:nvSpPr>
        <xdr:cNvPr id="147" name="テキスト ボックス 146"/>
        <xdr:cNvSpPr txBox="1"/>
      </xdr:nvSpPr>
      <xdr:spPr>
        <a:xfrm>
          <a:off x="1066800" y="1031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159838</xdr:rowOff>
    </xdr:from>
    <xdr:to>
      <xdr:col>23</xdr:col>
      <xdr:colOff>184150</xdr:colOff>
      <xdr:row>60</xdr:row>
      <xdr:rowOff>89988</xdr:rowOff>
    </xdr:to>
    <xdr:sp macro="" textlink="">
      <xdr:nvSpPr>
        <xdr:cNvPr id="153" name="楕円 152"/>
        <xdr:cNvSpPr/>
      </xdr:nvSpPr>
      <xdr:spPr>
        <a:xfrm>
          <a:off x="4902200" y="10275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59</xdr:row>
      <xdr:rowOff>4915</xdr:rowOff>
    </xdr:from>
    <xdr:ext cx="762000" cy="259045"/>
    <xdr:sp macro="" textlink="">
      <xdr:nvSpPr>
        <xdr:cNvPr id="154" name="財政構造の弾力性該当値テキスト"/>
        <xdr:cNvSpPr txBox="1"/>
      </xdr:nvSpPr>
      <xdr:spPr>
        <a:xfrm>
          <a:off x="5041900" y="10120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60</xdr:row>
      <xdr:rowOff>22860</xdr:rowOff>
    </xdr:from>
    <xdr:to>
      <xdr:col>19</xdr:col>
      <xdr:colOff>184150</xdr:colOff>
      <xdr:row>60</xdr:row>
      <xdr:rowOff>124460</xdr:rowOff>
    </xdr:to>
    <xdr:sp macro="" textlink="">
      <xdr:nvSpPr>
        <xdr:cNvPr id="155" name="楕円 154"/>
        <xdr:cNvSpPr/>
      </xdr:nvSpPr>
      <xdr:spPr>
        <a:xfrm>
          <a:off x="40640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109237</xdr:rowOff>
    </xdr:from>
    <xdr:ext cx="736600" cy="259045"/>
    <xdr:sp macro="" textlink="">
      <xdr:nvSpPr>
        <xdr:cNvPr id="156" name="テキスト ボックス 155"/>
        <xdr:cNvSpPr txBox="1"/>
      </xdr:nvSpPr>
      <xdr:spPr>
        <a:xfrm>
          <a:off x="3733800" y="10396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118473</xdr:rowOff>
    </xdr:from>
    <xdr:to>
      <xdr:col>15</xdr:col>
      <xdr:colOff>133350</xdr:colOff>
      <xdr:row>60</xdr:row>
      <xdr:rowOff>48623</xdr:rowOff>
    </xdr:to>
    <xdr:sp macro="" textlink="">
      <xdr:nvSpPr>
        <xdr:cNvPr id="157" name="楕円 156"/>
        <xdr:cNvSpPr/>
      </xdr:nvSpPr>
      <xdr:spPr>
        <a:xfrm>
          <a:off x="3175000" y="1023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58800</xdr:rowOff>
    </xdr:from>
    <xdr:ext cx="762000" cy="259045"/>
    <xdr:sp macro="" textlink="">
      <xdr:nvSpPr>
        <xdr:cNvPr id="158" name="テキスト ボックス 157"/>
        <xdr:cNvSpPr txBox="1"/>
      </xdr:nvSpPr>
      <xdr:spPr>
        <a:xfrm>
          <a:off x="2844800" y="10002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28847</xdr:rowOff>
    </xdr:from>
    <xdr:to>
      <xdr:col>11</xdr:col>
      <xdr:colOff>82550</xdr:colOff>
      <xdr:row>59</xdr:row>
      <xdr:rowOff>130447</xdr:rowOff>
    </xdr:to>
    <xdr:sp macro="" textlink="">
      <xdr:nvSpPr>
        <xdr:cNvPr id="159" name="楕円 158"/>
        <xdr:cNvSpPr/>
      </xdr:nvSpPr>
      <xdr:spPr>
        <a:xfrm>
          <a:off x="2286000" y="10144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140624</xdr:rowOff>
    </xdr:from>
    <xdr:ext cx="762000" cy="259045"/>
    <xdr:sp macro="" textlink="">
      <xdr:nvSpPr>
        <xdr:cNvPr id="160" name="テキスト ボックス 159"/>
        <xdr:cNvSpPr txBox="1"/>
      </xdr:nvSpPr>
      <xdr:spPr>
        <a:xfrm>
          <a:off x="1955800" y="9913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111578</xdr:rowOff>
    </xdr:from>
    <xdr:to>
      <xdr:col>7</xdr:col>
      <xdr:colOff>31750</xdr:colOff>
      <xdr:row>60</xdr:row>
      <xdr:rowOff>41728</xdr:rowOff>
    </xdr:to>
    <xdr:sp macro="" textlink="">
      <xdr:nvSpPr>
        <xdr:cNvPr id="161" name="楕円 160"/>
        <xdr:cNvSpPr/>
      </xdr:nvSpPr>
      <xdr:spPr>
        <a:xfrm>
          <a:off x="1397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51905</xdr:rowOff>
    </xdr:from>
    <xdr:ext cx="762000" cy="259045"/>
    <xdr:sp macro="" textlink="">
      <xdr:nvSpPr>
        <xdr:cNvPr id="162" name="テキスト ボックス 161"/>
        <xdr:cNvSpPr txBox="1"/>
      </xdr:nvSpPr>
      <xdr:spPr>
        <a:xfrm>
          <a:off x="1066800" y="999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[124,173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集中改革プラン等の実施により人件費の抑制を図ってきたこと及び物件費の抑制に努めてきたことにより、全国平均を下回る額となっている。</a:t>
          </a:r>
        </a:p>
        <a:p>
          <a:r>
            <a:rPr kumimoji="1" lang="ja-JP" altLang="en-US" sz="1300">
              <a:latin typeface="ＭＳ Ｐゴシック" panose="020B0600070205080204" pitchFamily="50" charset="-128"/>
              <a:ea typeface="ＭＳ Ｐゴシック" panose="020B0600070205080204" pitchFamily="50" charset="-128"/>
            </a:rPr>
            <a:t>　人件費については、大幅な削減は難しく、電算システム保守委託料などの民間委託業務の増加により物件費等は増加傾向にあるため適正な管理を行い健全な財政運営に努める。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6" name="テキスト ボックス 175"/>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9" name="直線コネクタ 178"/>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80" name="テキスト ボックス 179"/>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1" name="直線コネクタ 180"/>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2" name="テキスト ボックス 181"/>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83" name="直線コネクタ 182"/>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4" name="テキスト ボックス 183"/>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73853</xdr:rowOff>
    </xdr:from>
    <xdr:to>
      <xdr:col>23</xdr:col>
      <xdr:colOff>133350</xdr:colOff>
      <xdr:row>88</xdr:row>
      <xdr:rowOff>144979</xdr:rowOff>
    </xdr:to>
    <xdr:cxnSp macro="">
      <xdr:nvCxnSpPr>
        <xdr:cNvPr id="188" name="直線コネクタ 187"/>
        <xdr:cNvCxnSpPr/>
      </xdr:nvCxnSpPr>
      <xdr:spPr>
        <a:xfrm flipV="1">
          <a:off x="4953000" y="13961303"/>
          <a:ext cx="0" cy="12712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117056</xdr:rowOff>
    </xdr:from>
    <xdr:ext cx="762000" cy="259045"/>
    <xdr:sp macro="" textlink="">
      <xdr:nvSpPr>
        <xdr:cNvPr id="189" name="人件費・物件費等の状況最小値テキスト"/>
        <xdr:cNvSpPr txBox="1"/>
      </xdr:nvSpPr>
      <xdr:spPr>
        <a:xfrm>
          <a:off x="5041900" y="152046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144979</xdr:rowOff>
    </xdr:from>
    <xdr:to>
      <xdr:col>24</xdr:col>
      <xdr:colOff>12700</xdr:colOff>
      <xdr:row>88</xdr:row>
      <xdr:rowOff>144979</xdr:rowOff>
    </xdr:to>
    <xdr:cxnSp macro="">
      <xdr:nvCxnSpPr>
        <xdr:cNvPr id="190" name="直線コネクタ 189"/>
        <xdr:cNvCxnSpPr/>
      </xdr:nvCxnSpPr>
      <xdr:spPr>
        <a:xfrm>
          <a:off x="4864100" y="15232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160230</xdr:rowOff>
    </xdr:from>
    <xdr:ext cx="762000" cy="259045"/>
    <xdr:sp macro="" textlink="">
      <xdr:nvSpPr>
        <xdr:cNvPr id="191" name="人件費・物件費等の状況最大値テキスト"/>
        <xdr:cNvSpPr txBox="1"/>
      </xdr:nvSpPr>
      <xdr:spPr>
        <a:xfrm>
          <a:off x="5041900" y="137047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73853</xdr:rowOff>
    </xdr:from>
    <xdr:to>
      <xdr:col>24</xdr:col>
      <xdr:colOff>12700</xdr:colOff>
      <xdr:row>81</xdr:row>
      <xdr:rowOff>73853</xdr:rowOff>
    </xdr:to>
    <xdr:cxnSp macro="">
      <xdr:nvCxnSpPr>
        <xdr:cNvPr id="192" name="直線コネクタ 191"/>
        <xdr:cNvCxnSpPr/>
      </xdr:nvCxnSpPr>
      <xdr:spPr>
        <a:xfrm>
          <a:off x="4864100" y="13961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88674</xdr:rowOff>
    </xdr:from>
    <xdr:to>
      <xdr:col>23</xdr:col>
      <xdr:colOff>133350</xdr:colOff>
      <xdr:row>82</xdr:row>
      <xdr:rowOff>94562</xdr:rowOff>
    </xdr:to>
    <xdr:cxnSp macro="">
      <xdr:nvCxnSpPr>
        <xdr:cNvPr id="193" name="直線コネクタ 192"/>
        <xdr:cNvCxnSpPr/>
      </xdr:nvCxnSpPr>
      <xdr:spPr>
        <a:xfrm flipV="1">
          <a:off x="4114800" y="14147574"/>
          <a:ext cx="838200" cy="5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129472</xdr:rowOff>
    </xdr:from>
    <xdr:ext cx="762000" cy="259045"/>
    <xdr:sp macro="" textlink="">
      <xdr:nvSpPr>
        <xdr:cNvPr id="194" name="人件費・物件費等の状況平均値テキスト"/>
        <xdr:cNvSpPr txBox="1"/>
      </xdr:nvSpPr>
      <xdr:spPr>
        <a:xfrm>
          <a:off x="5041900" y="143598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157395</xdr:rowOff>
    </xdr:from>
    <xdr:to>
      <xdr:col>23</xdr:col>
      <xdr:colOff>184150</xdr:colOff>
      <xdr:row>84</xdr:row>
      <xdr:rowOff>87545</xdr:rowOff>
    </xdr:to>
    <xdr:sp macro="" textlink="">
      <xdr:nvSpPr>
        <xdr:cNvPr id="195" name="フローチャート: 判断 194"/>
        <xdr:cNvSpPr/>
      </xdr:nvSpPr>
      <xdr:spPr>
        <a:xfrm>
          <a:off x="4902200" y="14387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58801</xdr:rowOff>
    </xdr:from>
    <xdr:to>
      <xdr:col>19</xdr:col>
      <xdr:colOff>133350</xdr:colOff>
      <xdr:row>82</xdr:row>
      <xdr:rowOff>94562</xdr:rowOff>
    </xdr:to>
    <xdr:cxnSp macro="">
      <xdr:nvCxnSpPr>
        <xdr:cNvPr id="196" name="直線コネクタ 195"/>
        <xdr:cNvCxnSpPr/>
      </xdr:nvCxnSpPr>
      <xdr:spPr>
        <a:xfrm>
          <a:off x="3225800" y="14117701"/>
          <a:ext cx="889000" cy="35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131251</xdr:rowOff>
    </xdr:from>
    <xdr:to>
      <xdr:col>19</xdr:col>
      <xdr:colOff>184150</xdr:colOff>
      <xdr:row>84</xdr:row>
      <xdr:rowOff>61401</xdr:rowOff>
    </xdr:to>
    <xdr:sp macro="" textlink="">
      <xdr:nvSpPr>
        <xdr:cNvPr id="197" name="フローチャート: 判断 196"/>
        <xdr:cNvSpPr/>
      </xdr:nvSpPr>
      <xdr:spPr>
        <a:xfrm>
          <a:off x="4064000" y="14361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46178</xdr:rowOff>
    </xdr:from>
    <xdr:ext cx="736600" cy="259045"/>
    <xdr:sp macro="" textlink="">
      <xdr:nvSpPr>
        <xdr:cNvPr id="198" name="テキスト ボックス 197"/>
        <xdr:cNvSpPr txBox="1"/>
      </xdr:nvSpPr>
      <xdr:spPr>
        <a:xfrm>
          <a:off x="3733800" y="144479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58505</xdr:rowOff>
    </xdr:from>
    <xdr:to>
      <xdr:col>15</xdr:col>
      <xdr:colOff>82550</xdr:colOff>
      <xdr:row>82</xdr:row>
      <xdr:rowOff>58801</xdr:rowOff>
    </xdr:to>
    <xdr:cxnSp macro="">
      <xdr:nvCxnSpPr>
        <xdr:cNvPr id="199" name="直線コネクタ 198"/>
        <xdr:cNvCxnSpPr/>
      </xdr:nvCxnSpPr>
      <xdr:spPr>
        <a:xfrm>
          <a:off x="2336800" y="14117405"/>
          <a:ext cx="889000" cy="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106824</xdr:rowOff>
    </xdr:from>
    <xdr:to>
      <xdr:col>15</xdr:col>
      <xdr:colOff>133350</xdr:colOff>
      <xdr:row>84</xdr:row>
      <xdr:rowOff>36974</xdr:rowOff>
    </xdr:to>
    <xdr:sp macro="" textlink="">
      <xdr:nvSpPr>
        <xdr:cNvPr id="200" name="フローチャート: 判断 199"/>
        <xdr:cNvSpPr/>
      </xdr:nvSpPr>
      <xdr:spPr>
        <a:xfrm>
          <a:off x="3175000" y="14337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21751</xdr:rowOff>
    </xdr:from>
    <xdr:ext cx="762000" cy="259045"/>
    <xdr:sp macro="" textlink="">
      <xdr:nvSpPr>
        <xdr:cNvPr id="201" name="テキスト ボックス 200"/>
        <xdr:cNvSpPr txBox="1"/>
      </xdr:nvSpPr>
      <xdr:spPr>
        <a:xfrm>
          <a:off x="2844800" y="14423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46228</xdr:rowOff>
    </xdr:from>
    <xdr:to>
      <xdr:col>11</xdr:col>
      <xdr:colOff>31750</xdr:colOff>
      <xdr:row>82</xdr:row>
      <xdr:rowOff>58505</xdr:rowOff>
    </xdr:to>
    <xdr:cxnSp macro="">
      <xdr:nvCxnSpPr>
        <xdr:cNvPr id="202" name="直線コネクタ 201"/>
        <xdr:cNvCxnSpPr/>
      </xdr:nvCxnSpPr>
      <xdr:spPr>
        <a:xfrm>
          <a:off x="1447800" y="14105128"/>
          <a:ext cx="889000" cy="12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64888</xdr:rowOff>
    </xdr:from>
    <xdr:to>
      <xdr:col>11</xdr:col>
      <xdr:colOff>82550</xdr:colOff>
      <xdr:row>83</xdr:row>
      <xdr:rowOff>166488</xdr:rowOff>
    </xdr:to>
    <xdr:sp macro="" textlink="">
      <xdr:nvSpPr>
        <xdr:cNvPr id="203" name="フローチャート: 判断 202"/>
        <xdr:cNvSpPr/>
      </xdr:nvSpPr>
      <xdr:spPr>
        <a:xfrm>
          <a:off x="2286000" y="14295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151265</xdr:rowOff>
    </xdr:from>
    <xdr:ext cx="762000" cy="259045"/>
    <xdr:sp macro="" textlink="">
      <xdr:nvSpPr>
        <xdr:cNvPr id="204" name="テキスト ボックス 203"/>
        <xdr:cNvSpPr txBox="1"/>
      </xdr:nvSpPr>
      <xdr:spPr>
        <a:xfrm>
          <a:off x="1955800" y="14381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35249</xdr:rowOff>
    </xdr:from>
    <xdr:to>
      <xdr:col>7</xdr:col>
      <xdr:colOff>31750</xdr:colOff>
      <xdr:row>83</xdr:row>
      <xdr:rowOff>136849</xdr:rowOff>
    </xdr:to>
    <xdr:sp macro="" textlink="">
      <xdr:nvSpPr>
        <xdr:cNvPr id="205" name="フローチャート: 判断 204"/>
        <xdr:cNvSpPr/>
      </xdr:nvSpPr>
      <xdr:spPr>
        <a:xfrm>
          <a:off x="1397000" y="1426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121626</xdr:rowOff>
    </xdr:from>
    <xdr:ext cx="762000" cy="259045"/>
    <xdr:sp macro="" textlink="">
      <xdr:nvSpPr>
        <xdr:cNvPr id="206" name="テキスト ボックス 205"/>
        <xdr:cNvSpPr txBox="1"/>
      </xdr:nvSpPr>
      <xdr:spPr>
        <a:xfrm>
          <a:off x="1066800" y="143519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37874</xdr:rowOff>
    </xdr:from>
    <xdr:to>
      <xdr:col>23</xdr:col>
      <xdr:colOff>184150</xdr:colOff>
      <xdr:row>82</xdr:row>
      <xdr:rowOff>139474</xdr:rowOff>
    </xdr:to>
    <xdr:sp macro="" textlink="">
      <xdr:nvSpPr>
        <xdr:cNvPr id="212" name="楕円 211"/>
        <xdr:cNvSpPr/>
      </xdr:nvSpPr>
      <xdr:spPr>
        <a:xfrm>
          <a:off x="4902200" y="14096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54401</xdr:rowOff>
    </xdr:from>
    <xdr:ext cx="762000" cy="259045"/>
    <xdr:sp macro="" textlink="">
      <xdr:nvSpPr>
        <xdr:cNvPr id="213" name="人件費・物件費等の状況該当値テキスト"/>
        <xdr:cNvSpPr txBox="1"/>
      </xdr:nvSpPr>
      <xdr:spPr>
        <a:xfrm>
          <a:off x="5041900" y="13941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43762</xdr:rowOff>
    </xdr:from>
    <xdr:to>
      <xdr:col>19</xdr:col>
      <xdr:colOff>184150</xdr:colOff>
      <xdr:row>82</xdr:row>
      <xdr:rowOff>145362</xdr:rowOff>
    </xdr:to>
    <xdr:sp macro="" textlink="">
      <xdr:nvSpPr>
        <xdr:cNvPr id="214" name="楕円 213"/>
        <xdr:cNvSpPr/>
      </xdr:nvSpPr>
      <xdr:spPr>
        <a:xfrm>
          <a:off x="4064000" y="14102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155539</xdr:rowOff>
    </xdr:from>
    <xdr:ext cx="736600" cy="259045"/>
    <xdr:sp macro="" textlink="">
      <xdr:nvSpPr>
        <xdr:cNvPr id="215" name="テキスト ボックス 214"/>
        <xdr:cNvSpPr txBox="1"/>
      </xdr:nvSpPr>
      <xdr:spPr>
        <a:xfrm>
          <a:off x="3733800" y="138715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8001</xdr:rowOff>
    </xdr:from>
    <xdr:to>
      <xdr:col>15</xdr:col>
      <xdr:colOff>133350</xdr:colOff>
      <xdr:row>82</xdr:row>
      <xdr:rowOff>109601</xdr:rowOff>
    </xdr:to>
    <xdr:sp macro="" textlink="">
      <xdr:nvSpPr>
        <xdr:cNvPr id="216" name="楕円 215"/>
        <xdr:cNvSpPr/>
      </xdr:nvSpPr>
      <xdr:spPr>
        <a:xfrm>
          <a:off x="3175000" y="14066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119778</xdr:rowOff>
    </xdr:from>
    <xdr:ext cx="762000" cy="259045"/>
    <xdr:sp macro="" textlink="">
      <xdr:nvSpPr>
        <xdr:cNvPr id="217" name="テキスト ボックス 216"/>
        <xdr:cNvSpPr txBox="1"/>
      </xdr:nvSpPr>
      <xdr:spPr>
        <a:xfrm>
          <a:off x="2844800" y="138357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7705</xdr:rowOff>
    </xdr:from>
    <xdr:to>
      <xdr:col>11</xdr:col>
      <xdr:colOff>82550</xdr:colOff>
      <xdr:row>82</xdr:row>
      <xdr:rowOff>109305</xdr:rowOff>
    </xdr:to>
    <xdr:sp macro="" textlink="">
      <xdr:nvSpPr>
        <xdr:cNvPr id="218" name="楕円 217"/>
        <xdr:cNvSpPr/>
      </xdr:nvSpPr>
      <xdr:spPr>
        <a:xfrm>
          <a:off x="2286000" y="14066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119482</xdr:rowOff>
    </xdr:from>
    <xdr:ext cx="762000" cy="259045"/>
    <xdr:sp macro="" textlink="">
      <xdr:nvSpPr>
        <xdr:cNvPr id="219" name="テキスト ボックス 218"/>
        <xdr:cNvSpPr txBox="1"/>
      </xdr:nvSpPr>
      <xdr:spPr>
        <a:xfrm>
          <a:off x="1955800" y="13835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166878</xdr:rowOff>
    </xdr:from>
    <xdr:to>
      <xdr:col>7</xdr:col>
      <xdr:colOff>31750</xdr:colOff>
      <xdr:row>82</xdr:row>
      <xdr:rowOff>97028</xdr:rowOff>
    </xdr:to>
    <xdr:sp macro="" textlink="">
      <xdr:nvSpPr>
        <xdr:cNvPr id="220" name="楕円 219"/>
        <xdr:cNvSpPr/>
      </xdr:nvSpPr>
      <xdr:spPr>
        <a:xfrm>
          <a:off x="1397000" y="14054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107205</xdr:rowOff>
    </xdr:from>
    <xdr:ext cx="762000" cy="259045"/>
    <xdr:sp macro="" textlink="">
      <xdr:nvSpPr>
        <xdr:cNvPr id="221" name="テキスト ボックス 220"/>
        <xdr:cNvSpPr txBox="1"/>
      </xdr:nvSpPr>
      <xdr:spPr>
        <a:xfrm>
          <a:off x="1066800" y="13823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国に準拠した給与制度の適正な実施により、全国市平均を下回り類似団体平均とほぼ同じ指数であるが、国家公務員の給与改定特例法による措置のため平成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年度は指数が</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を超えることとなった。</a:t>
          </a:r>
        </a:p>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年度からは平成</a:t>
          </a:r>
          <a:r>
            <a:rPr kumimoji="1" lang="en-US" altLang="ja-JP" sz="1300">
              <a:latin typeface="ＭＳ Ｐゴシック" panose="020B0600070205080204" pitchFamily="50" charset="-128"/>
              <a:ea typeface="ＭＳ Ｐゴシック" panose="020B0600070205080204" pitchFamily="50" charset="-128"/>
            </a:rPr>
            <a:t>23</a:t>
          </a:r>
          <a:r>
            <a:rPr kumimoji="1" lang="ja-JP" altLang="en-US" sz="1300">
              <a:latin typeface="ＭＳ Ｐゴシック" panose="020B0600070205080204" pitchFamily="50" charset="-128"/>
              <a:ea typeface="ＭＳ Ｐゴシック" panose="020B0600070205080204" pitchFamily="50" charset="-128"/>
            </a:rPr>
            <a:t>年度以前と同程度の指数となり、平成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年度は類似団体平均を若干下回ることとなっているが、今後も引き続き給与の適正化に努める。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7" name="直線コネクタ 236"/>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8" name="テキスト ボックス 237"/>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9" name="直線コネクタ 238"/>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0" name="テキスト ボックス 239"/>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1" name="直線コネクタ 240"/>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2" name="テキスト ボックス 241"/>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3" name="直線コネクタ 242"/>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4" name="テキスト ボックス 243"/>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5" name="直線コネクタ 244"/>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6" name="テキスト ボックス 245"/>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7" name="直線コネクタ 246"/>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8" name="テキスト ボックス 247"/>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85573</xdr:rowOff>
    </xdr:from>
    <xdr:to>
      <xdr:col>81</xdr:col>
      <xdr:colOff>44450</xdr:colOff>
      <xdr:row>90</xdr:row>
      <xdr:rowOff>47777</xdr:rowOff>
    </xdr:to>
    <xdr:cxnSp macro="">
      <xdr:nvCxnSpPr>
        <xdr:cNvPr id="252" name="直線コネクタ 251"/>
        <xdr:cNvCxnSpPr/>
      </xdr:nvCxnSpPr>
      <xdr:spPr>
        <a:xfrm flipV="1">
          <a:off x="17018000" y="13973023"/>
          <a:ext cx="0" cy="15052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19854</xdr:rowOff>
    </xdr:from>
    <xdr:ext cx="762000" cy="259045"/>
    <xdr:sp macro="" textlink="">
      <xdr:nvSpPr>
        <xdr:cNvPr id="253" name="給与水準   （国との比較）最小値テキスト"/>
        <xdr:cNvSpPr txBox="1"/>
      </xdr:nvSpPr>
      <xdr:spPr>
        <a:xfrm>
          <a:off x="17106900" y="15450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47777</xdr:rowOff>
    </xdr:from>
    <xdr:to>
      <xdr:col>81</xdr:col>
      <xdr:colOff>133350</xdr:colOff>
      <xdr:row>90</xdr:row>
      <xdr:rowOff>47777</xdr:rowOff>
    </xdr:to>
    <xdr:cxnSp macro="">
      <xdr:nvCxnSpPr>
        <xdr:cNvPr id="254" name="直線コネクタ 253"/>
        <xdr:cNvCxnSpPr/>
      </xdr:nvCxnSpPr>
      <xdr:spPr>
        <a:xfrm>
          <a:off x="16929100" y="15478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500</xdr:rowOff>
    </xdr:from>
    <xdr:ext cx="762000" cy="259045"/>
    <xdr:sp macro="" textlink="">
      <xdr:nvSpPr>
        <xdr:cNvPr id="255" name="給与水準   （国との比較）最大値テキスト"/>
        <xdr:cNvSpPr txBox="1"/>
      </xdr:nvSpPr>
      <xdr:spPr>
        <a:xfrm>
          <a:off x="17106900" y="13716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85573</xdr:rowOff>
    </xdr:from>
    <xdr:to>
      <xdr:col>81</xdr:col>
      <xdr:colOff>133350</xdr:colOff>
      <xdr:row>81</xdr:row>
      <xdr:rowOff>85573</xdr:rowOff>
    </xdr:to>
    <xdr:cxnSp macro="">
      <xdr:nvCxnSpPr>
        <xdr:cNvPr id="256" name="直線コネクタ 255"/>
        <xdr:cNvCxnSpPr/>
      </xdr:nvCxnSpPr>
      <xdr:spPr>
        <a:xfrm>
          <a:off x="16929100" y="1397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147562</xdr:rowOff>
    </xdr:from>
    <xdr:to>
      <xdr:col>81</xdr:col>
      <xdr:colOff>44450</xdr:colOff>
      <xdr:row>86</xdr:row>
      <xdr:rowOff>159052</xdr:rowOff>
    </xdr:to>
    <xdr:cxnSp macro="">
      <xdr:nvCxnSpPr>
        <xdr:cNvPr id="257" name="直線コネクタ 256"/>
        <xdr:cNvCxnSpPr/>
      </xdr:nvCxnSpPr>
      <xdr:spPr>
        <a:xfrm flipV="1">
          <a:off x="16179800" y="14892262"/>
          <a:ext cx="8382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137782</xdr:rowOff>
    </xdr:from>
    <xdr:ext cx="762000" cy="259045"/>
    <xdr:sp macro="" textlink="">
      <xdr:nvSpPr>
        <xdr:cNvPr id="258" name="給与水準   （国との比較）平均値テキスト"/>
        <xdr:cNvSpPr txBox="1"/>
      </xdr:nvSpPr>
      <xdr:spPr>
        <a:xfrm>
          <a:off x="17106900" y="14882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165705</xdr:rowOff>
    </xdr:from>
    <xdr:to>
      <xdr:col>81</xdr:col>
      <xdr:colOff>95250</xdr:colOff>
      <xdr:row>87</xdr:row>
      <xdr:rowOff>95855</xdr:rowOff>
    </xdr:to>
    <xdr:sp macro="" textlink="">
      <xdr:nvSpPr>
        <xdr:cNvPr id="259" name="フローチャート: 判断 258"/>
        <xdr:cNvSpPr/>
      </xdr:nvSpPr>
      <xdr:spPr>
        <a:xfrm>
          <a:off x="16967200" y="1491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159052</xdr:rowOff>
    </xdr:from>
    <xdr:to>
      <xdr:col>77</xdr:col>
      <xdr:colOff>44450</xdr:colOff>
      <xdr:row>86</xdr:row>
      <xdr:rowOff>170543</xdr:rowOff>
    </xdr:to>
    <xdr:cxnSp macro="">
      <xdr:nvCxnSpPr>
        <xdr:cNvPr id="260" name="直線コネクタ 259"/>
        <xdr:cNvCxnSpPr/>
      </xdr:nvCxnSpPr>
      <xdr:spPr>
        <a:xfrm flipV="1">
          <a:off x="15290800" y="14903752"/>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5745</xdr:rowOff>
    </xdr:from>
    <xdr:to>
      <xdr:col>77</xdr:col>
      <xdr:colOff>95250</xdr:colOff>
      <xdr:row>87</xdr:row>
      <xdr:rowOff>107345</xdr:rowOff>
    </xdr:to>
    <xdr:sp macro="" textlink="">
      <xdr:nvSpPr>
        <xdr:cNvPr id="261" name="フローチャート: 判断 260"/>
        <xdr:cNvSpPr/>
      </xdr:nvSpPr>
      <xdr:spPr>
        <a:xfrm>
          <a:off x="16129000" y="14921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92122</xdr:rowOff>
    </xdr:from>
    <xdr:ext cx="736600" cy="259045"/>
    <xdr:sp macro="" textlink="">
      <xdr:nvSpPr>
        <xdr:cNvPr id="262" name="テキスト ボックス 261"/>
        <xdr:cNvSpPr txBox="1"/>
      </xdr:nvSpPr>
      <xdr:spPr>
        <a:xfrm>
          <a:off x="15798800" y="15008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170543</xdr:rowOff>
    </xdr:from>
    <xdr:to>
      <xdr:col>72</xdr:col>
      <xdr:colOff>203200</xdr:colOff>
      <xdr:row>87</xdr:row>
      <xdr:rowOff>79527</xdr:rowOff>
    </xdr:to>
    <xdr:cxnSp macro="">
      <xdr:nvCxnSpPr>
        <xdr:cNvPr id="263" name="直線コネクタ 262"/>
        <xdr:cNvCxnSpPr/>
      </xdr:nvCxnSpPr>
      <xdr:spPr>
        <a:xfrm flipV="1">
          <a:off x="14401800" y="1491524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17236</xdr:rowOff>
    </xdr:from>
    <xdr:to>
      <xdr:col>73</xdr:col>
      <xdr:colOff>44450</xdr:colOff>
      <xdr:row>87</xdr:row>
      <xdr:rowOff>118836</xdr:rowOff>
    </xdr:to>
    <xdr:sp macro="" textlink="">
      <xdr:nvSpPr>
        <xdr:cNvPr id="264" name="フローチャート: 判断 263"/>
        <xdr:cNvSpPr/>
      </xdr:nvSpPr>
      <xdr:spPr>
        <a:xfrm>
          <a:off x="15240000" y="14933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103613</xdr:rowOff>
    </xdr:from>
    <xdr:ext cx="762000" cy="259045"/>
    <xdr:sp macro="" textlink="">
      <xdr:nvSpPr>
        <xdr:cNvPr id="265" name="テキスト ボックス 264"/>
        <xdr:cNvSpPr txBox="1"/>
      </xdr:nvSpPr>
      <xdr:spPr>
        <a:xfrm>
          <a:off x="14909800" y="15019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22073</xdr:rowOff>
    </xdr:from>
    <xdr:to>
      <xdr:col>68</xdr:col>
      <xdr:colOff>152400</xdr:colOff>
      <xdr:row>87</xdr:row>
      <xdr:rowOff>79527</xdr:rowOff>
    </xdr:to>
    <xdr:cxnSp macro="">
      <xdr:nvCxnSpPr>
        <xdr:cNvPr id="266" name="直線コネクタ 265"/>
        <xdr:cNvCxnSpPr/>
      </xdr:nvCxnSpPr>
      <xdr:spPr>
        <a:xfrm>
          <a:off x="13512800" y="14938223"/>
          <a:ext cx="889000" cy="57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17236</xdr:rowOff>
    </xdr:from>
    <xdr:to>
      <xdr:col>68</xdr:col>
      <xdr:colOff>203200</xdr:colOff>
      <xdr:row>87</xdr:row>
      <xdr:rowOff>118836</xdr:rowOff>
    </xdr:to>
    <xdr:sp macro="" textlink="">
      <xdr:nvSpPr>
        <xdr:cNvPr id="267" name="フローチャート: 判断 266"/>
        <xdr:cNvSpPr/>
      </xdr:nvSpPr>
      <xdr:spPr>
        <a:xfrm>
          <a:off x="14351000" y="14933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129013</xdr:rowOff>
    </xdr:from>
    <xdr:ext cx="762000" cy="259045"/>
    <xdr:sp macro="" textlink="">
      <xdr:nvSpPr>
        <xdr:cNvPr id="268" name="テキスト ボックス 267"/>
        <xdr:cNvSpPr txBox="1"/>
      </xdr:nvSpPr>
      <xdr:spPr>
        <a:xfrm>
          <a:off x="14020800" y="14702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96762</xdr:rowOff>
    </xdr:from>
    <xdr:to>
      <xdr:col>64</xdr:col>
      <xdr:colOff>152400</xdr:colOff>
      <xdr:row>87</xdr:row>
      <xdr:rowOff>26912</xdr:rowOff>
    </xdr:to>
    <xdr:sp macro="" textlink="">
      <xdr:nvSpPr>
        <xdr:cNvPr id="269" name="フローチャート: 判断 268"/>
        <xdr:cNvSpPr/>
      </xdr:nvSpPr>
      <xdr:spPr>
        <a:xfrm>
          <a:off x="13462000" y="14841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37089</xdr:rowOff>
    </xdr:from>
    <xdr:ext cx="762000" cy="259045"/>
    <xdr:sp macro="" textlink="">
      <xdr:nvSpPr>
        <xdr:cNvPr id="270" name="テキスト ボックス 269"/>
        <xdr:cNvSpPr txBox="1"/>
      </xdr:nvSpPr>
      <xdr:spPr>
        <a:xfrm>
          <a:off x="13131800" y="14610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96762</xdr:rowOff>
    </xdr:from>
    <xdr:to>
      <xdr:col>81</xdr:col>
      <xdr:colOff>95250</xdr:colOff>
      <xdr:row>87</xdr:row>
      <xdr:rowOff>26912</xdr:rowOff>
    </xdr:to>
    <xdr:sp macro="" textlink="">
      <xdr:nvSpPr>
        <xdr:cNvPr id="276" name="楕円 275"/>
        <xdr:cNvSpPr/>
      </xdr:nvSpPr>
      <xdr:spPr>
        <a:xfrm>
          <a:off x="16967200" y="14841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113289</xdr:rowOff>
    </xdr:from>
    <xdr:ext cx="762000" cy="259045"/>
    <xdr:sp macro="" textlink="">
      <xdr:nvSpPr>
        <xdr:cNvPr id="277" name="給与水準   （国との比較）該当値テキスト"/>
        <xdr:cNvSpPr txBox="1"/>
      </xdr:nvSpPr>
      <xdr:spPr>
        <a:xfrm>
          <a:off x="17106900" y="14686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108252</xdr:rowOff>
    </xdr:from>
    <xdr:to>
      <xdr:col>77</xdr:col>
      <xdr:colOff>95250</xdr:colOff>
      <xdr:row>87</xdr:row>
      <xdr:rowOff>38402</xdr:rowOff>
    </xdr:to>
    <xdr:sp macro="" textlink="">
      <xdr:nvSpPr>
        <xdr:cNvPr id="278" name="楕円 277"/>
        <xdr:cNvSpPr/>
      </xdr:nvSpPr>
      <xdr:spPr>
        <a:xfrm>
          <a:off x="16129000" y="1485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48579</xdr:rowOff>
    </xdr:from>
    <xdr:ext cx="736600" cy="259045"/>
    <xdr:sp macro="" textlink="">
      <xdr:nvSpPr>
        <xdr:cNvPr id="279" name="テキスト ボックス 278"/>
        <xdr:cNvSpPr txBox="1"/>
      </xdr:nvSpPr>
      <xdr:spPr>
        <a:xfrm>
          <a:off x="15798800" y="146218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119743</xdr:rowOff>
    </xdr:from>
    <xdr:to>
      <xdr:col>73</xdr:col>
      <xdr:colOff>44450</xdr:colOff>
      <xdr:row>87</xdr:row>
      <xdr:rowOff>49893</xdr:rowOff>
    </xdr:to>
    <xdr:sp macro="" textlink="">
      <xdr:nvSpPr>
        <xdr:cNvPr id="280" name="楕円 279"/>
        <xdr:cNvSpPr/>
      </xdr:nvSpPr>
      <xdr:spPr>
        <a:xfrm>
          <a:off x="15240000" y="14864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60070</xdr:rowOff>
    </xdr:from>
    <xdr:ext cx="762000" cy="259045"/>
    <xdr:sp macro="" textlink="">
      <xdr:nvSpPr>
        <xdr:cNvPr id="281" name="テキスト ボックス 280"/>
        <xdr:cNvSpPr txBox="1"/>
      </xdr:nvSpPr>
      <xdr:spPr>
        <a:xfrm>
          <a:off x="14909800" y="14633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28727</xdr:rowOff>
    </xdr:from>
    <xdr:to>
      <xdr:col>68</xdr:col>
      <xdr:colOff>203200</xdr:colOff>
      <xdr:row>87</xdr:row>
      <xdr:rowOff>130327</xdr:rowOff>
    </xdr:to>
    <xdr:sp macro="" textlink="">
      <xdr:nvSpPr>
        <xdr:cNvPr id="282" name="楕円 281"/>
        <xdr:cNvSpPr/>
      </xdr:nvSpPr>
      <xdr:spPr>
        <a:xfrm>
          <a:off x="14351000" y="14944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115104</xdr:rowOff>
    </xdr:from>
    <xdr:ext cx="762000" cy="259045"/>
    <xdr:sp macro="" textlink="">
      <xdr:nvSpPr>
        <xdr:cNvPr id="283" name="テキスト ボックス 282"/>
        <xdr:cNvSpPr txBox="1"/>
      </xdr:nvSpPr>
      <xdr:spPr>
        <a:xfrm>
          <a:off x="14020800" y="150312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142723</xdr:rowOff>
    </xdr:from>
    <xdr:to>
      <xdr:col>64</xdr:col>
      <xdr:colOff>152400</xdr:colOff>
      <xdr:row>87</xdr:row>
      <xdr:rowOff>72873</xdr:rowOff>
    </xdr:to>
    <xdr:sp macro="" textlink="">
      <xdr:nvSpPr>
        <xdr:cNvPr id="284" name="楕円 283"/>
        <xdr:cNvSpPr/>
      </xdr:nvSpPr>
      <xdr:spPr>
        <a:xfrm>
          <a:off x="13462000" y="1488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57650</xdr:rowOff>
    </xdr:from>
    <xdr:ext cx="762000" cy="259045"/>
    <xdr:sp macro="" textlink="">
      <xdr:nvSpPr>
        <xdr:cNvPr id="285" name="テキスト ボックス 284"/>
        <xdr:cNvSpPr txBox="1"/>
      </xdr:nvSpPr>
      <xdr:spPr>
        <a:xfrm>
          <a:off x="13131800" y="14973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集中改革プランに基づき、退職不補充や民間委託の推進、課の統合等により職員数を着実に減少し、類似団体平均を</a:t>
          </a:r>
          <a:r>
            <a:rPr kumimoji="1" lang="en-US" altLang="ja-JP" sz="1300">
              <a:latin typeface="ＭＳ Ｐゴシック" panose="020B0600070205080204" pitchFamily="50" charset="-128"/>
              <a:ea typeface="ＭＳ Ｐゴシック" panose="020B0600070205080204" pitchFamily="50" charset="-128"/>
            </a:rPr>
            <a:t>1.63</a:t>
          </a:r>
          <a:r>
            <a:rPr kumimoji="1" lang="ja-JP" altLang="en-US" sz="1300">
              <a:latin typeface="ＭＳ Ｐゴシック" panose="020B0600070205080204" pitchFamily="50" charset="-128"/>
              <a:ea typeface="ＭＳ Ｐゴシック" panose="020B0600070205080204" pitchFamily="50" charset="-128"/>
            </a:rPr>
            <a:t>人下回る職員数となっている。</a:t>
          </a: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年度の職員数は</a:t>
          </a:r>
          <a:r>
            <a:rPr kumimoji="1" lang="en-US" altLang="ja-JP" sz="1300">
              <a:latin typeface="ＭＳ Ｐゴシック" panose="020B0600070205080204" pitchFamily="50" charset="-128"/>
              <a:ea typeface="ＭＳ Ｐゴシック" panose="020B0600070205080204" pitchFamily="50" charset="-128"/>
            </a:rPr>
            <a:t>401</a:t>
          </a:r>
          <a:r>
            <a:rPr kumimoji="1" lang="ja-JP" altLang="en-US" sz="1300">
              <a:latin typeface="ＭＳ Ｐゴシック" panose="020B0600070205080204" pitchFamily="50" charset="-128"/>
              <a:ea typeface="ＭＳ Ｐゴシック" panose="020B0600070205080204" pitchFamily="50" charset="-128"/>
            </a:rPr>
            <a:t>人で前年度より</a:t>
          </a:r>
          <a:r>
            <a:rPr kumimoji="1" lang="en-US" altLang="ja-JP" sz="1300">
              <a:latin typeface="ＭＳ Ｐゴシック" panose="020B0600070205080204" pitchFamily="50" charset="-128"/>
              <a:ea typeface="ＭＳ Ｐゴシック" panose="020B0600070205080204" pitchFamily="50" charset="-128"/>
            </a:rPr>
            <a:t>9</a:t>
          </a:r>
          <a:r>
            <a:rPr kumimoji="1" lang="ja-JP" altLang="en-US" sz="1300">
              <a:latin typeface="ＭＳ Ｐゴシック" panose="020B0600070205080204" pitchFamily="50" charset="-128"/>
              <a:ea typeface="ＭＳ Ｐゴシック" panose="020B0600070205080204" pitchFamily="50" charset="-128"/>
            </a:rPr>
            <a:t>人増となったが、引き続き定員適正化計画に基づく事務事業の見直しによる機構改革や保育所民営化等の民間委託を引き続き検討し、職員数の適正管理に努める。</a:t>
          </a:r>
        </a:p>
      </xdr:txBody>
    </xdr:sp>
    <xdr:clientData/>
  </xdr:twoCellAnchor>
  <xdr:oneCellAnchor>
    <xdr:from>
      <xdr:col>61</xdr:col>
      <xdr:colOff>6350</xdr:colOff>
      <xdr:row>54</xdr:row>
      <xdr:rowOff>139700</xdr:rowOff>
    </xdr:from>
    <xdr:ext cx="349839" cy="225703"/>
    <xdr:sp macro="" textlink="">
      <xdr:nvSpPr>
        <xdr:cNvPr id="299" name="テキスト ボックス 298"/>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168366</xdr:rowOff>
    </xdr:from>
    <xdr:to>
      <xdr:col>81</xdr:col>
      <xdr:colOff>44450</xdr:colOff>
      <xdr:row>67</xdr:row>
      <xdr:rowOff>105289</xdr:rowOff>
    </xdr:to>
    <xdr:cxnSp macro="">
      <xdr:nvCxnSpPr>
        <xdr:cNvPr id="317" name="直線コネクタ 316"/>
        <xdr:cNvCxnSpPr/>
      </xdr:nvCxnSpPr>
      <xdr:spPr>
        <a:xfrm flipV="1">
          <a:off x="17018000" y="10112466"/>
          <a:ext cx="0" cy="1479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77366</xdr:rowOff>
    </xdr:from>
    <xdr:ext cx="762000" cy="259045"/>
    <xdr:sp macro="" textlink="">
      <xdr:nvSpPr>
        <xdr:cNvPr id="318" name="定員管理の状況最小値テキスト"/>
        <xdr:cNvSpPr txBox="1"/>
      </xdr:nvSpPr>
      <xdr:spPr>
        <a:xfrm>
          <a:off x="17106900" y="11564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105289</xdr:rowOff>
    </xdr:from>
    <xdr:to>
      <xdr:col>81</xdr:col>
      <xdr:colOff>133350</xdr:colOff>
      <xdr:row>67</xdr:row>
      <xdr:rowOff>105289</xdr:rowOff>
    </xdr:to>
    <xdr:cxnSp macro="">
      <xdr:nvCxnSpPr>
        <xdr:cNvPr id="319" name="直線コネクタ 318"/>
        <xdr:cNvCxnSpPr/>
      </xdr:nvCxnSpPr>
      <xdr:spPr>
        <a:xfrm>
          <a:off x="16929100" y="11592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83293</xdr:rowOff>
    </xdr:from>
    <xdr:ext cx="762000" cy="259045"/>
    <xdr:sp macro="" textlink="">
      <xdr:nvSpPr>
        <xdr:cNvPr id="320" name="定員管理の状況最大値テキスト"/>
        <xdr:cNvSpPr txBox="1"/>
      </xdr:nvSpPr>
      <xdr:spPr>
        <a:xfrm>
          <a:off x="17106900" y="9855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168366</xdr:rowOff>
    </xdr:from>
    <xdr:to>
      <xdr:col>81</xdr:col>
      <xdr:colOff>133350</xdr:colOff>
      <xdr:row>58</xdr:row>
      <xdr:rowOff>168366</xdr:rowOff>
    </xdr:to>
    <xdr:cxnSp macro="">
      <xdr:nvCxnSpPr>
        <xdr:cNvPr id="321" name="直線コネクタ 320"/>
        <xdr:cNvCxnSpPr/>
      </xdr:nvCxnSpPr>
      <xdr:spPr>
        <a:xfrm>
          <a:off x="16929100" y="10112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80312</xdr:rowOff>
    </xdr:from>
    <xdr:to>
      <xdr:col>81</xdr:col>
      <xdr:colOff>44450</xdr:colOff>
      <xdr:row>61</xdr:row>
      <xdr:rowOff>99846</xdr:rowOff>
    </xdr:to>
    <xdr:cxnSp macro="">
      <xdr:nvCxnSpPr>
        <xdr:cNvPr id="322" name="直線コネクタ 321"/>
        <xdr:cNvCxnSpPr/>
      </xdr:nvCxnSpPr>
      <xdr:spPr>
        <a:xfrm>
          <a:off x="16179800" y="10538762"/>
          <a:ext cx="838200" cy="19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36968</xdr:rowOff>
    </xdr:from>
    <xdr:ext cx="762000" cy="259045"/>
    <xdr:sp macro="" textlink="">
      <xdr:nvSpPr>
        <xdr:cNvPr id="323" name="定員管理の状況平均値テキスト"/>
        <xdr:cNvSpPr txBox="1"/>
      </xdr:nvSpPr>
      <xdr:spPr>
        <a:xfrm>
          <a:off x="17106900" y="106668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64891</xdr:rowOff>
    </xdr:from>
    <xdr:to>
      <xdr:col>81</xdr:col>
      <xdr:colOff>95250</xdr:colOff>
      <xdr:row>62</xdr:row>
      <xdr:rowOff>166491</xdr:rowOff>
    </xdr:to>
    <xdr:sp macro="" textlink="">
      <xdr:nvSpPr>
        <xdr:cNvPr id="324" name="フローチャート: 判断 323"/>
        <xdr:cNvSpPr/>
      </xdr:nvSpPr>
      <xdr:spPr>
        <a:xfrm>
          <a:off x="16967200" y="1069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67673</xdr:rowOff>
    </xdr:from>
    <xdr:to>
      <xdr:col>77</xdr:col>
      <xdr:colOff>44450</xdr:colOff>
      <xdr:row>61</xdr:row>
      <xdr:rowOff>80312</xdr:rowOff>
    </xdr:to>
    <xdr:cxnSp macro="">
      <xdr:nvCxnSpPr>
        <xdr:cNvPr id="325" name="直線コネクタ 324"/>
        <xdr:cNvCxnSpPr/>
      </xdr:nvCxnSpPr>
      <xdr:spPr>
        <a:xfrm>
          <a:off x="15290800" y="10526123"/>
          <a:ext cx="889000" cy="1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63742</xdr:rowOff>
    </xdr:from>
    <xdr:to>
      <xdr:col>77</xdr:col>
      <xdr:colOff>95250</xdr:colOff>
      <xdr:row>62</xdr:row>
      <xdr:rowOff>165342</xdr:rowOff>
    </xdr:to>
    <xdr:sp macro="" textlink="">
      <xdr:nvSpPr>
        <xdr:cNvPr id="326" name="フローチャート: 判断 325"/>
        <xdr:cNvSpPr/>
      </xdr:nvSpPr>
      <xdr:spPr>
        <a:xfrm>
          <a:off x="16129000" y="1069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150119</xdr:rowOff>
    </xdr:from>
    <xdr:ext cx="736600" cy="259045"/>
    <xdr:sp macro="" textlink="">
      <xdr:nvSpPr>
        <xdr:cNvPr id="327" name="テキスト ボックス 326"/>
        <xdr:cNvSpPr txBox="1"/>
      </xdr:nvSpPr>
      <xdr:spPr>
        <a:xfrm>
          <a:off x="15798800" y="107800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43543</xdr:rowOff>
    </xdr:from>
    <xdr:to>
      <xdr:col>72</xdr:col>
      <xdr:colOff>203200</xdr:colOff>
      <xdr:row>61</xdr:row>
      <xdr:rowOff>67673</xdr:rowOff>
    </xdr:to>
    <xdr:cxnSp macro="">
      <xdr:nvCxnSpPr>
        <xdr:cNvPr id="328" name="直線コネクタ 327"/>
        <xdr:cNvCxnSpPr/>
      </xdr:nvCxnSpPr>
      <xdr:spPr>
        <a:xfrm>
          <a:off x="14401800" y="10501993"/>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52251</xdr:rowOff>
    </xdr:from>
    <xdr:to>
      <xdr:col>73</xdr:col>
      <xdr:colOff>44450</xdr:colOff>
      <xdr:row>62</xdr:row>
      <xdr:rowOff>153851</xdr:rowOff>
    </xdr:to>
    <xdr:sp macro="" textlink="">
      <xdr:nvSpPr>
        <xdr:cNvPr id="329" name="フローチャート: 判断 328"/>
        <xdr:cNvSpPr/>
      </xdr:nvSpPr>
      <xdr:spPr>
        <a:xfrm>
          <a:off x="15240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138628</xdr:rowOff>
    </xdr:from>
    <xdr:ext cx="762000" cy="259045"/>
    <xdr:sp macro="" textlink="">
      <xdr:nvSpPr>
        <xdr:cNvPr id="330" name="テキスト ボックス 329"/>
        <xdr:cNvSpPr txBox="1"/>
      </xdr:nvSpPr>
      <xdr:spPr>
        <a:xfrm>
          <a:off x="14909800" y="10768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28605</xdr:rowOff>
    </xdr:from>
    <xdr:to>
      <xdr:col>68</xdr:col>
      <xdr:colOff>152400</xdr:colOff>
      <xdr:row>61</xdr:row>
      <xdr:rowOff>43543</xdr:rowOff>
    </xdr:to>
    <xdr:cxnSp macro="">
      <xdr:nvCxnSpPr>
        <xdr:cNvPr id="331" name="直線コネクタ 330"/>
        <xdr:cNvCxnSpPr/>
      </xdr:nvCxnSpPr>
      <xdr:spPr>
        <a:xfrm>
          <a:off x="13512800" y="10487055"/>
          <a:ext cx="889000" cy="1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35016</xdr:rowOff>
    </xdr:from>
    <xdr:to>
      <xdr:col>68</xdr:col>
      <xdr:colOff>203200</xdr:colOff>
      <xdr:row>62</xdr:row>
      <xdr:rowOff>136616</xdr:rowOff>
    </xdr:to>
    <xdr:sp macro="" textlink="">
      <xdr:nvSpPr>
        <xdr:cNvPr id="332" name="フローチャート: 判断 331"/>
        <xdr:cNvSpPr/>
      </xdr:nvSpPr>
      <xdr:spPr>
        <a:xfrm>
          <a:off x="14351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121393</xdr:rowOff>
    </xdr:from>
    <xdr:ext cx="762000" cy="259045"/>
    <xdr:sp macro="" textlink="">
      <xdr:nvSpPr>
        <xdr:cNvPr id="333" name="テキスト ボックス 332"/>
        <xdr:cNvSpPr txBox="1"/>
      </xdr:nvSpPr>
      <xdr:spPr>
        <a:xfrm>
          <a:off x="14020800" y="10751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158206</xdr:rowOff>
    </xdr:from>
    <xdr:to>
      <xdr:col>64</xdr:col>
      <xdr:colOff>152400</xdr:colOff>
      <xdr:row>62</xdr:row>
      <xdr:rowOff>88356</xdr:rowOff>
    </xdr:to>
    <xdr:sp macro="" textlink="">
      <xdr:nvSpPr>
        <xdr:cNvPr id="334" name="フローチャート: 判断 333"/>
        <xdr:cNvSpPr/>
      </xdr:nvSpPr>
      <xdr:spPr>
        <a:xfrm>
          <a:off x="13462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73133</xdr:rowOff>
    </xdr:from>
    <xdr:ext cx="762000" cy="259045"/>
    <xdr:sp macro="" textlink="">
      <xdr:nvSpPr>
        <xdr:cNvPr id="335" name="テキスト ボックス 334"/>
        <xdr:cNvSpPr txBox="1"/>
      </xdr:nvSpPr>
      <xdr:spPr>
        <a:xfrm>
          <a:off x="13131800" y="107030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49046</xdr:rowOff>
    </xdr:from>
    <xdr:to>
      <xdr:col>81</xdr:col>
      <xdr:colOff>95250</xdr:colOff>
      <xdr:row>61</xdr:row>
      <xdr:rowOff>150646</xdr:rowOff>
    </xdr:to>
    <xdr:sp macro="" textlink="">
      <xdr:nvSpPr>
        <xdr:cNvPr id="341" name="楕円 340"/>
        <xdr:cNvSpPr/>
      </xdr:nvSpPr>
      <xdr:spPr>
        <a:xfrm>
          <a:off x="16967200" y="1050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65573</xdr:rowOff>
    </xdr:from>
    <xdr:ext cx="762000" cy="259045"/>
    <xdr:sp macro="" textlink="">
      <xdr:nvSpPr>
        <xdr:cNvPr id="342" name="定員管理の状況該当値テキスト"/>
        <xdr:cNvSpPr txBox="1"/>
      </xdr:nvSpPr>
      <xdr:spPr>
        <a:xfrm>
          <a:off x="17106900" y="10352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29512</xdr:rowOff>
    </xdr:from>
    <xdr:to>
      <xdr:col>77</xdr:col>
      <xdr:colOff>95250</xdr:colOff>
      <xdr:row>61</xdr:row>
      <xdr:rowOff>131112</xdr:rowOff>
    </xdr:to>
    <xdr:sp macro="" textlink="">
      <xdr:nvSpPr>
        <xdr:cNvPr id="343" name="楕円 342"/>
        <xdr:cNvSpPr/>
      </xdr:nvSpPr>
      <xdr:spPr>
        <a:xfrm>
          <a:off x="16129000" y="10487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141289</xdr:rowOff>
    </xdr:from>
    <xdr:ext cx="736600" cy="259045"/>
    <xdr:sp macro="" textlink="">
      <xdr:nvSpPr>
        <xdr:cNvPr id="344" name="テキスト ボックス 343"/>
        <xdr:cNvSpPr txBox="1"/>
      </xdr:nvSpPr>
      <xdr:spPr>
        <a:xfrm>
          <a:off x="15798800" y="10256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16873</xdr:rowOff>
    </xdr:from>
    <xdr:to>
      <xdr:col>73</xdr:col>
      <xdr:colOff>44450</xdr:colOff>
      <xdr:row>61</xdr:row>
      <xdr:rowOff>118473</xdr:rowOff>
    </xdr:to>
    <xdr:sp macro="" textlink="">
      <xdr:nvSpPr>
        <xdr:cNvPr id="345" name="楕円 344"/>
        <xdr:cNvSpPr/>
      </xdr:nvSpPr>
      <xdr:spPr>
        <a:xfrm>
          <a:off x="15240000" y="1047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128650</xdr:rowOff>
    </xdr:from>
    <xdr:ext cx="762000" cy="259045"/>
    <xdr:sp macro="" textlink="">
      <xdr:nvSpPr>
        <xdr:cNvPr id="346" name="テキスト ボックス 345"/>
        <xdr:cNvSpPr txBox="1"/>
      </xdr:nvSpPr>
      <xdr:spPr>
        <a:xfrm>
          <a:off x="14909800" y="1024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164193</xdr:rowOff>
    </xdr:from>
    <xdr:to>
      <xdr:col>68</xdr:col>
      <xdr:colOff>203200</xdr:colOff>
      <xdr:row>61</xdr:row>
      <xdr:rowOff>94343</xdr:rowOff>
    </xdr:to>
    <xdr:sp macro="" textlink="">
      <xdr:nvSpPr>
        <xdr:cNvPr id="347" name="楕円 346"/>
        <xdr:cNvSpPr/>
      </xdr:nvSpPr>
      <xdr:spPr>
        <a:xfrm>
          <a:off x="14351000" y="1045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104520</xdr:rowOff>
    </xdr:from>
    <xdr:ext cx="762000" cy="259045"/>
    <xdr:sp macro="" textlink="">
      <xdr:nvSpPr>
        <xdr:cNvPr id="348" name="テキスト ボックス 347"/>
        <xdr:cNvSpPr txBox="1"/>
      </xdr:nvSpPr>
      <xdr:spPr>
        <a:xfrm>
          <a:off x="14020800" y="10220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149255</xdr:rowOff>
    </xdr:from>
    <xdr:to>
      <xdr:col>64</xdr:col>
      <xdr:colOff>152400</xdr:colOff>
      <xdr:row>61</xdr:row>
      <xdr:rowOff>79405</xdr:rowOff>
    </xdr:to>
    <xdr:sp macro="" textlink="">
      <xdr:nvSpPr>
        <xdr:cNvPr id="349" name="楕円 348"/>
        <xdr:cNvSpPr/>
      </xdr:nvSpPr>
      <xdr:spPr>
        <a:xfrm>
          <a:off x="13462000" y="1043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89582</xdr:rowOff>
    </xdr:from>
    <xdr:ext cx="762000" cy="259045"/>
    <xdr:sp macro="" textlink="">
      <xdr:nvSpPr>
        <xdr:cNvPr id="350" name="テキスト ボックス 349"/>
        <xdr:cNvSpPr txBox="1"/>
      </xdr:nvSpPr>
      <xdr:spPr>
        <a:xfrm>
          <a:off x="13131800" y="10205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平成</a:t>
          </a:r>
          <a:r>
            <a:rPr kumimoji="1" lang="en-US" altLang="ja-JP" sz="1200">
              <a:latin typeface="ＭＳ Ｐゴシック" panose="020B0600070205080204" pitchFamily="50" charset="-128"/>
              <a:ea typeface="ＭＳ Ｐゴシック" panose="020B0600070205080204" pitchFamily="50" charset="-128"/>
            </a:rPr>
            <a:t>12</a:t>
          </a:r>
          <a:r>
            <a:rPr kumimoji="1" lang="ja-JP" altLang="en-US" sz="1200">
              <a:latin typeface="ＭＳ Ｐゴシック" panose="020B0600070205080204" pitchFamily="50" charset="-128"/>
              <a:ea typeface="ＭＳ Ｐゴシック" panose="020B0600070205080204" pitchFamily="50" charset="-128"/>
            </a:rPr>
            <a:t>年度から策定している公債費負担適正化計画に基づく市債発行の抑制や、平成</a:t>
          </a:r>
          <a:r>
            <a:rPr kumimoji="1" lang="en-US" altLang="ja-JP" sz="1200">
              <a:latin typeface="ＭＳ Ｐゴシック" panose="020B0600070205080204" pitchFamily="50" charset="-128"/>
              <a:ea typeface="ＭＳ Ｐゴシック" panose="020B0600070205080204" pitchFamily="50" charset="-128"/>
            </a:rPr>
            <a:t>19</a:t>
          </a:r>
          <a:r>
            <a:rPr kumimoji="1" lang="ja-JP" altLang="en-US" sz="1200">
              <a:latin typeface="ＭＳ Ｐゴシック" panose="020B0600070205080204" pitchFamily="50" charset="-128"/>
              <a:ea typeface="ＭＳ Ｐゴシック" panose="020B0600070205080204" pitchFamily="50" charset="-128"/>
            </a:rPr>
            <a:t>年度から</a:t>
          </a:r>
          <a:r>
            <a:rPr kumimoji="1" lang="en-US" altLang="ja-JP" sz="1200">
              <a:latin typeface="ＭＳ Ｐゴシック" panose="020B0600070205080204" pitchFamily="50" charset="-128"/>
              <a:ea typeface="ＭＳ Ｐゴシック" panose="020B0600070205080204" pitchFamily="50" charset="-128"/>
            </a:rPr>
            <a:t>21</a:t>
          </a:r>
          <a:r>
            <a:rPr kumimoji="1" lang="ja-JP" altLang="en-US" sz="1200">
              <a:latin typeface="ＭＳ Ｐゴシック" panose="020B0600070205080204" pitchFamily="50" charset="-128"/>
              <a:ea typeface="ＭＳ Ｐゴシック" panose="020B0600070205080204" pitchFamily="50" charset="-128"/>
            </a:rPr>
            <a:t>年度までに実施した公的資金補償金免除繰上償還に減債基金を充当し、借換債を抑制したこと等により公債費は減少し、平成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年度は</a:t>
          </a:r>
          <a:r>
            <a:rPr kumimoji="1" lang="en-US" altLang="ja-JP" sz="1200">
              <a:latin typeface="ＭＳ Ｐゴシック" panose="020B0600070205080204" pitchFamily="50" charset="-128"/>
              <a:ea typeface="ＭＳ Ｐゴシック" panose="020B0600070205080204" pitchFamily="50" charset="-128"/>
            </a:rPr>
            <a:t>7.2%</a:t>
          </a:r>
          <a:r>
            <a:rPr kumimoji="1" lang="ja-JP" altLang="en-US" sz="1200">
              <a:latin typeface="ＭＳ Ｐゴシック" panose="020B0600070205080204" pitchFamily="50" charset="-128"/>
              <a:ea typeface="ＭＳ Ｐゴシック" panose="020B0600070205080204" pitchFamily="50" charset="-128"/>
            </a:rPr>
            <a:t>まで減少した。</a:t>
          </a:r>
        </a:p>
        <a:p>
          <a:r>
            <a:rPr kumimoji="1" lang="ja-JP" altLang="en-US" sz="1200">
              <a:latin typeface="ＭＳ Ｐゴシック" panose="020B0600070205080204" pitchFamily="50" charset="-128"/>
              <a:ea typeface="ＭＳ Ｐゴシック" panose="020B0600070205080204" pitchFamily="50" charset="-128"/>
            </a:rPr>
            <a:t>　今後は、土地区画整理事業や都市再生整備事業等の大型事業の実施による市債の発行が見込まれ、公債費の適正管理がこれまで以上に必要となる。　　</a:t>
          </a:r>
        </a:p>
        <a:p>
          <a:r>
            <a:rPr kumimoji="1" lang="ja-JP" altLang="en-US" sz="1200">
              <a:latin typeface="ＭＳ Ｐゴシック" panose="020B0600070205080204" pitchFamily="50" charset="-128"/>
              <a:ea typeface="ＭＳ Ｐゴシック" panose="020B0600070205080204" pitchFamily="50" charset="-128"/>
            </a:rPr>
            <a:t>　今後も公債費負担適正化計画に基づく計画的な事業の実施により、公債費負担の健全化に努める。</a:t>
          </a:r>
        </a:p>
      </xdr:txBody>
    </xdr:sp>
    <xdr:clientData/>
  </xdr:twoCellAnchor>
  <xdr:oneCellAnchor>
    <xdr:from>
      <xdr:col>61</xdr:col>
      <xdr:colOff>6350</xdr:colOff>
      <xdr:row>32</xdr:row>
      <xdr:rowOff>101600</xdr:rowOff>
    </xdr:from>
    <xdr:ext cx="298543" cy="225703"/>
    <xdr:sp macro="" textlink="">
      <xdr:nvSpPr>
        <xdr:cNvPr id="364" name="テキスト ボックス 36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8" name="テキスト ボックス 367"/>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0" name="テキスト ボックス 369"/>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2" name="テキスト ボックス 371"/>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4" name="テキスト ボックス 373"/>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6" name="テキスト ボックス 375"/>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7" name="直線コネクタ 376"/>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8"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24553</xdr:rowOff>
    </xdr:from>
    <xdr:to>
      <xdr:col>81</xdr:col>
      <xdr:colOff>44450</xdr:colOff>
      <xdr:row>44</xdr:row>
      <xdr:rowOff>80645</xdr:rowOff>
    </xdr:to>
    <xdr:cxnSp macro="">
      <xdr:nvCxnSpPr>
        <xdr:cNvPr id="379" name="直線コネクタ 378"/>
        <xdr:cNvCxnSpPr/>
      </xdr:nvCxnSpPr>
      <xdr:spPr>
        <a:xfrm flipV="1">
          <a:off x="17018000" y="6196753"/>
          <a:ext cx="0" cy="14276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52722</xdr:rowOff>
    </xdr:from>
    <xdr:ext cx="762000" cy="259045"/>
    <xdr:sp macro="" textlink="">
      <xdr:nvSpPr>
        <xdr:cNvPr id="380" name="公債費負担の状況最小値テキスト"/>
        <xdr:cNvSpPr txBox="1"/>
      </xdr:nvSpPr>
      <xdr:spPr>
        <a:xfrm>
          <a:off x="17106900" y="759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80645</xdr:rowOff>
    </xdr:from>
    <xdr:to>
      <xdr:col>81</xdr:col>
      <xdr:colOff>133350</xdr:colOff>
      <xdr:row>44</xdr:row>
      <xdr:rowOff>80645</xdr:rowOff>
    </xdr:to>
    <xdr:cxnSp macro="">
      <xdr:nvCxnSpPr>
        <xdr:cNvPr id="381" name="直線コネクタ 380"/>
        <xdr:cNvCxnSpPr/>
      </xdr:nvCxnSpPr>
      <xdr:spPr>
        <a:xfrm>
          <a:off x="16929100" y="7624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110930</xdr:rowOff>
    </xdr:from>
    <xdr:ext cx="762000" cy="259045"/>
    <xdr:sp macro="" textlink="">
      <xdr:nvSpPr>
        <xdr:cNvPr id="382" name="公債費負担の状況最大値テキスト"/>
        <xdr:cNvSpPr txBox="1"/>
      </xdr:nvSpPr>
      <xdr:spPr>
        <a:xfrm>
          <a:off x="17106900" y="594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24553</xdr:rowOff>
    </xdr:from>
    <xdr:to>
      <xdr:col>81</xdr:col>
      <xdr:colOff>133350</xdr:colOff>
      <xdr:row>36</xdr:row>
      <xdr:rowOff>24553</xdr:rowOff>
    </xdr:to>
    <xdr:cxnSp macro="">
      <xdr:nvCxnSpPr>
        <xdr:cNvPr id="383" name="直線コネクタ 382"/>
        <xdr:cNvCxnSpPr/>
      </xdr:nvCxnSpPr>
      <xdr:spPr>
        <a:xfrm>
          <a:off x="16929100" y="61967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153247</xdr:rowOff>
    </xdr:from>
    <xdr:to>
      <xdr:col>81</xdr:col>
      <xdr:colOff>44450</xdr:colOff>
      <xdr:row>36</xdr:row>
      <xdr:rowOff>157268</xdr:rowOff>
    </xdr:to>
    <xdr:cxnSp macro="">
      <xdr:nvCxnSpPr>
        <xdr:cNvPr id="384" name="直線コネクタ 383"/>
        <xdr:cNvCxnSpPr/>
      </xdr:nvCxnSpPr>
      <xdr:spPr>
        <a:xfrm flipV="1">
          <a:off x="16179800" y="6325447"/>
          <a:ext cx="8382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122784</xdr:rowOff>
    </xdr:from>
    <xdr:ext cx="762000" cy="259045"/>
    <xdr:sp macro="" textlink="">
      <xdr:nvSpPr>
        <xdr:cNvPr id="385" name="公債費負担の状況平均値テキスト"/>
        <xdr:cNvSpPr txBox="1"/>
      </xdr:nvSpPr>
      <xdr:spPr>
        <a:xfrm>
          <a:off x="17106900" y="62949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150707</xdr:rowOff>
    </xdr:from>
    <xdr:to>
      <xdr:col>81</xdr:col>
      <xdr:colOff>95250</xdr:colOff>
      <xdr:row>37</xdr:row>
      <xdr:rowOff>80857</xdr:rowOff>
    </xdr:to>
    <xdr:sp macro="" textlink="">
      <xdr:nvSpPr>
        <xdr:cNvPr id="386" name="フローチャート: 判断 385"/>
        <xdr:cNvSpPr/>
      </xdr:nvSpPr>
      <xdr:spPr>
        <a:xfrm>
          <a:off x="169672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157268</xdr:rowOff>
    </xdr:from>
    <xdr:to>
      <xdr:col>77</xdr:col>
      <xdr:colOff>44450</xdr:colOff>
      <xdr:row>36</xdr:row>
      <xdr:rowOff>171344</xdr:rowOff>
    </xdr:to>
    <xdr:cxnSp macro="">
      <xdr:nvCxnSpPr>
        <xdr:cNvPr id="387" name="直線コネクタ 386"/>
        <xdr:cNvCxnSpPr/>
      </xdr:nvCxnSpPr>
      <xdr:spPr>
        <a:xfrm flipV="1">
          <a:off x="15290800" y="6329468"/>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154728</xdr:rowOff>
    </xdr:from>
    <xdr:to>
      <xdr:col>77</xdr:col>
      <xdr:colOff>95250</xdr:colOff>
      <xdr:row>37</xdr:row>
      <xdr:rowOff>84878</xdr:rowOff>
    </xdr:to>
    <xdr:sp macro="" textlink="">
      <xdr:nvSpPr>
        <xdr:cNvPr id="388" name="フローチャート: 判断 387"/>
        <xdr:cNvSpPr/>
      </xdr:nvSpPr>
      <xdr:spPr>
        <a:xfrm>
          <a:off x="16129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69655</xdr:rowOff>
    </xdr:from>
    <xdr:ext cx="736600" cy="259045"/>
    <xdr:sp macro="" textlink="">
      <xdr:nvSpPr>
        <xdr:cNvPr id="389" name="テキスト ボックス 388"/>
        <xdr:cNvSpPr txBox="1"/>
      </xdr:nvSpPr>
      <xdr:spPr>
        <a:xfrm>
          <a:off x="15798800" y="6413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171344</xdr:rowOff>
    </xdr:from>
    <xdr:to>
      <xdr:col>72</xdr:col>
      <xdr:colOff>203200</xdr:colOff>
      <xdr:row>37</xdr:row>
      <xdr:rowOff>38100</xdr:rowOff>
    </xdr:to>
    <xdr:cxnSp macro="">
      <xdr:nvCxnSpPr>
        <xdr:cNvPr id="390" name="直線コネクタ 389"/>
        <xdr:cNvCxnSpPr/>
      </xdr:nvCxnSpPr>
      <xdr:spPr>
        <a:xfrm flipV="1">
          <a:off x="14401800" y="6343544"/>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158750</xdr:rowOff>
    </xdr:from>
    <xdr:to>
      <xdr:col>73</xdr:col>
      <xdr:colOff>44450</xdr:colOff>
      <xdr:row>37</xdr:row>
      <xdr:rowOff>88900</xdr:rowOff>
    </xdr:to>
    <xdr:sp macro="" textlink="">
      <xdr:nvSpPr>
        <xdr:cNvPr id="391" name="フローチャート: 判断 390"/>
        <xdr:cNvSpPr/>
      </xdr:nvSpPr>
      <xdr:spPr>
        <a:xfrm>
          <a:off x="15240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73677</xdr:rowOff>
    </xdr:from>
    <xdr:ext cx="762000" cy="259045"/>
    <xdr:sp macro="" textlink="">
      <xdr:nvSpPr>
        <xdr:cNvPr id="392" name="テキスト ボックス 391"/>
        <xdr:cNvSpPr txBox="1"/>
      </xdr:nvSpPr>
      <xdr:spPr>
        <a:xfrm>
          <a:off x="14909800" y="641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38100</xdr:rowOff>
    </xdr:from>
    <xdr:to>
      <xdr:col>68</xdr:col>
      <xdr:colOff>152400</xdr:colOff>
      <xdr:row>37</xdr:row>
      <xdr:rowOff>78317</xdr:rowOff>
    </xdr:to>
    <xdr:cxnSp macro="">
      <xdr:nvCxnSpPr>
        <xdr:cNvPr id="393" name="直線コネクタ 392"/>
        <xdr:cNvCxnSpPr/>
      </xdr:nvCxnSpPr>
      <xdr:spPr>
        <a:xfrm flipV="1">
          <a:off x="13512800" y="6381750"/>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37</xdr:row>
      <xdr:rowOff>1376</xdr:rowOff>
    </xdr:from>
    <xdr:to>
      <xdr:col>68</xdr:col>
      <xdr:colOff>203200</xdr:colOff>
      <xdr:row>37</xdr:row>
      <xdr:rowOff>102976</xdr:rowOff>
    </xdr:to>
    <xdr:sp macro="" textlink="">
      <xdr:nvSpPr>
        <xdr:cNvPr id="394" name="フローチャート: 判断 393"/>
        <xdr:cNvSpPr/>
      </xdr:nvSpPr>
      <xdr:spPr>
        <a:xfrm>
          <a:off x="14351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87753</xdr:rowOff>
    </xdr:from>
    <xdr:ext cx="762000" cy="259045"/>
    <xdr:sp macro="" textlink="">
      <xdr:nvSpPr>
        <xdr:cNvPr id="395" name="テキスト ボックス 394"/>
        <xdr:cNvSpPr txBox="1"/>
      </xdr:nvSpPr>
      <xdr:spPr>
        <a:xfrm>
          <a:off x="14020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9419</xdr:rowOff>
    </xdr:from>
    <xdr:to>
      <xdr:col>64</xdr:col>
      <xdr:colOff>152400</xdr:colOff>
      <xdr:row>37</xdr:row>
      <xdr:rowOff>111019</xdr:rowOff>
    </xdr:to>
    <xdr:sp macro="" textlink="">
      <xdr:nvSpPr>
        <xdr:cNvPr id="396" name="フローチャート: 判断 395"/>
        <xdr:cNvSpPr/>
      </xdr:nvSpPr>
      <xdr:spPr>
        <a:xfrm>
          <a:off x="13462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121196</xdr:rowOff>
    </xdr:from>
    <xdr:ext cx="762000" cy="259045"/>
    <xdr:sp macro="" textlink="">
      <xdr:nvSpPr>
        <xdr:cNvPr id="397" name="テキスト ボックス 396"/>
        <xdr:cNvSpPr txBox="1"/>
      </xdr:nvSpPr>
      <xdr:spPr>
        <a:xfrm>
          <a:off x="13131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8" name="テキスト ボックス 397"/>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9" name="テキスト ボックス 398"/>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0" name="テキスト ボックス 399"/>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1" name="テキスト ボックス 400"/>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2" name="テキスト ボックス 401"/>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102447</xdr:rowOff>
    </xdr:from>
    <xdr:to>
      <xdr:col>81</xdr:col>
      <xdr:colOff>95250</xdr:colOff>
      <xdr:row>37</xdr:row>
      <xdr:rowOff>32597</xdr:rowOff>
    </xdr:to>
    <xdr:sp macro="" textlink="">
      <xdr:nvSpPr>
        <xdr:cNvPr id="403" name="楕円 402"/>
        <xdr:cNvSpPr/>
      </xdr:nvSpPr>
      <xdr:spPr>
        <a:xfrm>
          <a:off x="16967200" y="6274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118974</xdr:rowOff>
    </xdr:from>
    <xdr:ext cx="762000" cy="259045"/>
    <xdr:sp macro="" textlink="">
      <xdr:nvSpPr>
        <xdr:cNvPr id="404" name="公債費負担の状況該当値テキスト"/>
        <xdr:cNvSpPr txBox="1"/>
      </xdr:nvSpPr>
      <xdr:spPr>
        <a:xfrm>
          <a:off x="17106900" y="61197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106468</xdr:rowOff>
    </xdr:from>
    <xdr:to>
      <xdr:col>77</xdr:col>
      <xdr:colOff>95250</xdr:colOff>
      <xdr:row>37</xdr:row>
      <xdr:rowOff>36618</xdr:rowOff>
    </xdr:to>
    <xdr:sp macro="" textlink="">
      <xdr:nvSpPr>
        <xdr:cNvPr id="405" name="楕円 404"/>
        <xdr:cNvSpPr/>
      </xdr:nvSpPr>
      <xdr:spPr>
        <a:xfrm>
          <a:off x="161290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46795</xdr:rowOff>
    </xdr:from>
    <xdr:ext cx="736600" cy="259045"/>
    <xdr:sp macro="" textlink="">
      <xdr:nvSpPr>
        <xdr:cNvPr id="406" name="テキスト ボックス 405"/>
        <xdr:cNvSpPr txBox="1"/>
      </xdr:nvSpPr>
      <xdr:spPr>
        <a:xfrm>
          <a:off x="15798800" y="60475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120544</xdr:rowOff>
    </xdr:from>
    <xdr:to>
      <xdr:col>73</xdr:col>
      <xdr:colOff>44450</xdr:colOff>
      <xdr:row>37</xdr:row>
      <xdr:rowOff>50694</xdr:rowOff>
    </xdr:to>
    <xdr:sp macro="" textlink="">
      <xdr:nvSpPr>
        <xdr:cNvPr id="407" name="楕円 406"/>
        <xdr:cNvSpPr/>
      </xdr:nvSpPr>
      <xdr:spPr>
        <a:xfrm>
          <a:off x="15240000" y="6292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60871</xdr:rowOff>
    </xdr:from>
    <xdr:ext cx="762000" cy="259045"/>
    <xdr:sp macro="" textlink="">
      <xdr:nvSpPr>
        <xdr:cNvPr id="408" name="テキスト ボックス 407"/>
        <xdr:cNvSpPr txBox="1"/>
      </xdr:nvSpPr>
      <xdr:spPr>
        <a:xfrm>
          <a:off x="14909800" y="6061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158750</xdr:rowOff>
    </xdr:from>
    <xdr:to>
      <xdr:col>68</xdr:col>
      <xdr:colOff>203200</xdr:colOff>
      <xdr:row>37</xdr:row>
      <xdr:rowOff>88900</xdr:rowOff>
    </xdr:to>
    <xdr:sp macro="" textlink="">
      <xdr:nvSpPr>
        <xdr:cNvPr id="409" name="楕円 408"/>
        <xdr:cNvSpPr/>
      </xdr:nvSpPr>
      <xdr:spPr>
        <a:xfrm>
          <a:off x="143510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99077</xdr:rowOff>
    </xdr:from>
    <xdr:ext cx="762000" cy="259045"/>
    <xdr:sp macro="" textlink="">
      <xdr:nvSpPr>
        <xdr:cNvPr id="410" name="テキスト ボックス 409"/>
        <xdr:cNvSpPr txBox="1"/>
      </xdr:nvSpPr>
      <xdr:spPr>
        <a:xfrm>
          <a:off x="14020800" y="609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27517</xdr:rowOff>
    </xdr:from>
    <xdr:to>
      <xdr:col>64</xdr:col>
      <xdr:colOff>152400</xdr:colOff>
      <xdr:row>37</xdr:row>
      <xdr:rowOff>129117</xdr:rowOff>
    </xdr:to>
    <xdr:sp macro="" textlink="">
      <xdr:nvSpPr>
        <xdr:cNvPr id="411" name="楕円 410"/>
        <xdr:cNvSpPr/>
      </xdr:nvSpPr>
      <xdr:spPr>
        <a:xfrm>
          <a:off x="134620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113894</xdr:rowOff>
    </xdr:from>
    <xdr:ext cx="762000" cy="259045"/>
    <xdr:sp macro="" textlink="">
      <xdr:nvSpPr>
        <xdr:cNvPr id="412" name="テキスト ボックス 411"/>
        <xdr:cNvSpPr txBox="1"/>
      </xdr:nvSpPr>
      <xdr:spPr>
        <a:xfrm>
          <a:off x="13131800" y="6457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3" name="正方形/長方形 41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4" name="テキスト ボックス 413"/>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5" name="テキスト ボックス 414"/>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[60.8%]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6" name="正方形/長方形 415"/>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7" name="正方形/長方形 416"/>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8" name="正方形/長方形 417"/>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9" name="正方形/長方形 418"/>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0" name="正方形/長方形 419"/>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1" name="正方形/長方形 420"/>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2" name="正方形/長方形 421"/>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3" name="正方形/長方形 42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4" name="正方形/長方形 423"/>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5" name="テキスト ボックス 424"/>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ピーク時には約</a:t>
          </a:r>
          <a:r>
            <a:rPr kumimoji="1" lang="en-US" altLang="ja-JP" sz="1300">
              <a:latin typeface="ＭＳ Ｐゴシック" panose="020B0600070205080204" pitchFamily="50" charset="-128"/>
              <a:ea typeface="ＭＳ Ｐゴシック" panose="020B0600070205080204" pitchFamily="50" charset="-128"/>
            </a:rPr>
            <a:t>340</a:t>
          </a:r>
          <a:r>
            <a:rPr kumimoji="1" lang="ja-JP" altLang="en-US" sz="1300">
              <a:latin typeface="ＭＳ Ｐゴシック" panose="020B0600070205080204" pitchFamily="50" charset="-128"/>
              <a:ea typeface="ＭＳ Ｐゴシック" panose="020B0600070205080204" pitchFamily="50" charset="-128"/>
            </a:rPr>
            <a:t>億円あった地方債残高は平成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年度には約</a:t>
          </a:r>
          <a:r>
            <a:rPr kumimoji="1" lang="en-US" altLang="ja-JP" sz="1300">
              <a:latin typeface="ＭＳ Ｐゴシック" panose="020B0600070205080204" pitchFamily="50" charset="-128"/>
              <a:ea typeface="ＭＳ Ｐゴシック" panose="020B0600070205080204" pitchFamily="50" charset="-128"/>
            </a:rPr>
            <a:t>175</a:t>
          </a:r>
          <a:r>
            <a:rPr kumimoji="1" lang="ja-JP" altLang="en-US" sz="1300">
              <a:latin typeface="ＭＳ Ｐゴシック" panose="020B0600070205080204" pitchFamily="50" charset="-128"/>
              <a:ea typeface="ＭＳ Ｐゴシック" panose="020B0600070205080204" pitchFamily="50" charset="-128"/>
            </a:rPr>
            <a:t>億円まで減少したものの、南海トラフ地震への防災対策の実施等により地方債残高は増加し平成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年度は約</a:t>
          </a:r>
          <a:r>
            <a:rPr kumimoji="1" lang="en-US" altLang="ja-JP" sz="1300">
              <a:latin typeface="ＭＳ Ｐゴシック" panose="020B0600070205080204" pitchFamily="50" charset="-128"/>
              <a:ea typeface="ＭＳ Ｐゴシック" panose="020B0600070205080204" pitchFamily="50" charset="-128"/>
            </a:rPr>
            <a:t>193</a:t>
          </a:r>
          <a:r>
            <a:rPr kumimoji="1" lang="ja-JP" altLang="en-US" sz="1300">
              <a:latin typeface="ＭＳ Ｐゴシック" panose="020B0600070205080204" pitchFamily="50" charset="-128"/>
              <a:ea typeface="ＭＳ Ｐゴシック" panose="020B0600070205080204" pitchFamily="50" charset="-128"/>
            </a:rPr>
            <a:t>億円となっている。平成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財政調整基金の増により比率は低下したが、都市再生整備事業等の大型事業に係る地方債残高の増が予想されることから、今後も引き続き公債費負担適正化計画に基づく中長期的な起債管理を行うとともに、基金の計画的な造成により将来負担の健全化に努める。</a:t>
          </a:r>
        </a:p>
      </xdr:txBody>
    </xdr:sp>
    <xdr:clientData/>
  </xdr:twoCellAnchor>
  <xdr:oneCellAnchor>
    <xdr:from>
      <xdr:col>61</xdr:col>
      <xdr:colOff>6350</xdr:colOff>
      <xdr:row>10</xdr:row>
      <xdr:rowOff>63500</xdr:rowOff>
    </xdr:from>
    <xdr:ext cx="298543" cy="225703"/>
    <xdr:sp macro="" textlink="">
      <xdr:nvSpPr>
        <xdr:cNvPr id="426" name="テキスト ボックス 425"/>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7" name="直線コネクタ 426"/>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8" name="テキスト ボックス 427"/>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9" name="直線コネクタ 428"/>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30" name="テキスト ボックス 429"/>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31" name="直線コネクタ 430"/>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32" name="テキスト ボックス 431"/>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3" name="直線コネクタ 432"/>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4" name="テキスト ボックス 433"/>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5" name="直線コネクタ 434"/>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6" name="テキスト ボックス 435"/>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7" name="直線コネクタ 436"/>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8" name="テキスト ボックス 437"/>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9" name="直線コネクタ 438"/>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40" name="テキスト ボックス 439"/>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1" name="直線コネクタ 440"/>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2"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58746</xdr:rowOff>
    </xdr:to>
    <xdr:cxnSp macro="">
      <xdr:nvCxnSpPr>
        <xdr:cNvPr id="443" name="直線コネクタ 442"/>
        <xdr:cNvCxnSpPr/>
      </xdr:nvCxnSpPr>
      <xdr:spPr>
        <a:xfrm flipV="1">
          <a:off x="17018000" y="2313214"/>
          <a:ext cx="0" cy="15174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30823</xdr:rowOff>
    </xdr:from>
    <xdr:ext cx="762000" cy="259045"/>
    <xdr:sp macro="" textlink="">
      <xdr:nvSpPr>
        <xdr:cNvPr id="444" name="将来負担の状況最小値テキスト"/>
        <xdr:cNvSpPr txBox="1"/>
      </xdr:nvSpPr>
      <xdr:spPr>
        <a:xfrm>
          <a:off x="17106900" y="3802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58746</xdr:rowOff>
    </xdr:from>
    <xdr:to>
      <xdr:col>81</xdr:col>
      <xdr:colOff>133350</xdr:colOff>
      <xdr:row>22</xdr:row>
      <xdr:rowOff>58746</xdr:rowOff>
    </xdr:to>
    <xdr:cxnSp macro="">
      <xdr:nvCxnSpPr>
        <xdr:cNvPr id="445" name="直線コネクタ 444"/>
        <xdr:cNvCxnSpPr/>
      </xdr:nvCxnSpPr>
      <xdr:spPr>
        <a:xfrm>
          <a:off x="16929100" y="3830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46" name="将来負担の状況最大値テキスト"/>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7" name="直線コネクタ 446"/>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122501</xdr:rowOff>
    </xdr:from>
    <xdr:to>
      <xdr:col>81</xdr:col>
      <xdr:colOff>44450</xdr:colOff>
      <xdr:row>14</xdr:row>
      <xdr:rowOff>127327</xdr:rowOff>
    </xdr:to>
    <xdr:cxnSp macro="">
      <xdr:nvCxnSpPr>
        <xdr:cNvPr id="448" name="直線コネクタ 447"/>
        <xdr:cNvCxnSpPr/>
      </xdr:nvCxnSpPr>
      <xdr:spPr>
        <a:xfrm flipV="1">
          <a:off x="16179800" y="2522801"/>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43759</xdr:rowOff>
    </xdr:from>
    <xdr:ext cx="762000" cy="259045"/>
    <xdr:sp macro="" textlink="">
      <xdr:nvSpPr>
        <xdr:cNvPr id="449" name="将来負担の状況平均値テキスト"/>
        <xdr:cNvSpPr txBox="1"/>
      </xdr:nvSpPr>
      <xdr:spPr>
        <a:xfrm>
          <a:off x="17106900" y="2272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27232</xdr:rowOff>
    </xdr:from>
    <xdr:to>
      <xdr:col>81</xdr:col>
      <xdr:colOff>95250</xdr:colOff>
      <xdr:row>14</xdr:row>
      <xdr:rowOff>128832</xdr:rowOff>
    </xdr:to>
    <xdr:sp macro="" textlink="">
      <xdr:nvSpPr>
        <xdr:cNvPr id="450" name="フローチャート: 判断 449"/>
        <xdr:cNvSpPr/>
      </xdr:nvSpPr>
      <xdr:spPr>
        <a:xfrm>
          <a:off x="16967200" y="2427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127327</xdr:rowOff>
    </xdr:from>
    <xdr:to>
      <xdr:col>77</xdr:col>
      <xdr:colOff>44450</xdr:colOff>
      <xdr:row>14</xdr:row>
      <xdr:rowOff>127671</xdr:rowOff>
    </xdr:to>
    <xdr:cxnSp macro="">
      <xdr:nvCxnSpPr>
        <xdr:cNvPr id="451" name="直線コネクタ 450"/>
        <xdr:cNvCxnSpPr/>
      </xdr:nvCxnSpPr>
      <xdr:spPr>
        <a:xfrm flipV="1">
          <a:off x="15290800" y="2527627"/>
          <a:ext cx="889000" cy="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45502</xdr:rowOff>
    </xdr:from>
    <xdr:to>
      <xdr:col>77</xdr:col>
      <xdr:colOff>95250</xdr:colOff>
      <xdr:row>14</xdr:row>
      <xdr:rowOff>147102</xdr:rowOff>
    </xdr:to>
    <xdr:sp macro="" textlink="">
      <xdr:nvSpPr>
        <xdr:cNvPr id="452" name="フローチャート: 判断 451"/>
        <xdr:cNvSpPr/>
      </xdr:nvSpPr>
      <xdr:spPr>
        <a:xfrm>
          <a:off x="16129000" y="244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157279</xdr:rowOff>
    </xdr:from>
    <xdr:ext cx="736600" cy="259045"/>
    <xdr:sp macro="" textlink="">
      <xdr:nvSpPr>
        <xdr:cNvPr id="453" name="テキスト ボックス 452"/>
        <xdr:cNvSpPr txBox="1"/>
      </xdr:nvSpPr>
      <xdr:spPr>
        <a:xfrm>
          <a:off x="15798800" y="22146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81824</xdr:rowOff>
    </xdr:from>
    <xdr:to>
      <xdr:col>72</xdr:col>
      <xdr:colOff>203200</xdr:colOff>
      <xdr:row>14</xdr:row>
      <xdr:rowOff>127671</xdr:rowOff>
    </xdr:to>
    <xdr:cxnSp macro="">
      <xdr:nvCxnSpPr>
        <xdr:cNvPr id="454" name="直線コネクタ 453"/>
        <xdr:cNvCxnSpPr/>
      </xdr:nvCxnSpPr>
      <xdr:spPr>
        <a:xfrm>
          <a:off x="14401800" y="2482124"/>
          <a:ext cx="889000" cy="45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50328</xdr:rowOff>
    </xdr:from>
    <xdr:to>
      <xdr:col>73</xdr:col>
      <xdr:colOff>44450</xdr:colOff>
      <xdr:row>14</xdr:row>
      <xdr:rowOff>151928</xdr:rowOff>
    </xdr:to>
    <xdr:sp macro="" textlink="">
      <xdr:nvSpPr>
        <xdr:cNvPr id="455" name="フローチャート: 判断 454"/>
        <xdr:cNvSpPr/>
      </xdr:nvSpPr>
      <xdr:spPr>
        <a:xfrm>
          <a:off x="15240000" y="245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162105</xdr:rowOff>
    </xdr:from>
    <xdr:ext cx="762000" cy="259045"/>
    <xdr:sp macro="" textlink="">
      <xdr:nvSpPr>
        <xdr:cNvPr id="456" name="テキスト ボックス 455"/>
        <xdr:cNvSpPr txBox="1"/>
      </xdr:nvSpPr>
      <xdr:spPr>
        <a:xfrm>
          <a:off x="14909800" y="2219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65278</xdr:rowOff>
    </xdr:from>
    <xdr:to>
      <xdr:col>68</xdr:col>
      <xdr:colOff>152400</xdr:colOff>
      <xdr:row>14</xdr:row>
      <xdr:rowOff>81824</xdr:rowOff>
    </xdr:to>
    <xdr:cxnSp macro="">
      <xdr:nvCxnSpPr>
        <xdr:cNvPr id="457" name="直線コネクタ 456"/>
        <xdr:cNvCxnSpPr/>
      </xdr:nvCxnSpPr>
      <xdr:spPr>
        <a:xfrm>
          <a:off x="13512800" y="2465578"/>
          <a:ext cx="889000" cy="16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63772</xdr:rowOff>
    </xdr:from>
    <xdr:to>
      <xdr:col>68</xdr:col>
      <xdr:colOff>203200</xdr:colOff>
      <xdr:row>14</xdr:row>
      <xdr:rowOff>165372</xdr:rowOff>
    </xdr:to>
    <xdr:sp macro="" textlink="">
      <xdr:nvSpPr>
        <xdr:cNvPr id="458" name="フローチャート: 判断 457"/>
        <xdr:cNvSpPr/>
      </xdr:nvSpPr>
      <xdr:spPr>
        <a:xfrm>
          <a:off x="14351000" y="2464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150149</xdr:rowOff>
    </xdr:from>
    <xdr:ext cx="762000" cy="259045"/>
    <xdr:sp macro="" textlink="">
      <xdr:nvSpPr>
        <xdr:cNvPr id="459" name="テキスト ボックス 458"/>
        <xdr:cNvSpPr txBox="1"/>
      </xdr:nvSpPr>
      <xdr:spPr>
        <a:xfrm>
          <a:off x="14020800" y="2550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71701</xdr:rowOff>
    </xdr:from>
    <xdr:to>
      <xdr:col>64</xdr:col>
      <xdr:colOff>152400</xdr:colOff>
      <xdr:row>15</xdr:row>
      <xdr:rowOff>1851</xdr:rowOff>
    </xdr:to>
    <xdr:sp macro="" textlink="">
      <xdr:nvSpPr>
        <xdr:cNvPr id="460" name="フローチャート: 判断 459"/>
        <xdr:cNvSpPr/>
      </xdr:nvSpPr>
      <xdr:spPr>
        <a:xfrm>
          <a:off x="13462000" y="2472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158078</xdr:rowOff>
    </xdr:from>
    <xdr:ext cx="762000" cy="259045"/>
    <xdr:sp macro="" textlink="">
      <xdr:nvSpPr>
        <xdr:cNvPr id="461" name="テキスト ボックス 460"/>
        <xdr:cNvSpPr txBox="1"/>
      </xdr:nvSpPr>
      <xdr:spPr>
        <a:xfrm>
          <a:off x="13131800" y="25583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2" name="テキスト ボックス 461"/>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3" name="テキスト ボックス 462"/>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4" name="テキスト ボックス 463"/>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5" name="テキスト ボックス 464"/>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6" name="テキスト ボックス 465"/>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71701</xdr:rowOff>
    </xdr:from>
    <xdr:to>
      <xdr:col>81</xdr:col>
      <xdr:colOff>95250</xdr:colOff>
      <xdr:row>15</xdr:row>
      <xdr:rowOff>1851</xdr:rowOff>
    </xdr:to>
    <xdr:sp macro="" textlink="">
      <xdr:nvSpPr>
        <xdr:cNvPr id="467" name="楕円 466"/>
        <xdr:cNvSpPr/>
      </xdr:nvSpPr>
      <xdr:spPr>
        <a:xfrm>
          <a:off x="16967200" y="2472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43778</xdr:rowOff>
    </xdr:from>
    <xdr:ext cx="762000" cy="259045"/>
    <xdr:sp macro="" textlink="">
      <xdr:nvSpPr>
        <xdr:cNvPr id="468" name="将来負担の状況該当値テキスト"/>
        <xdr:cNvSpPr txBox="1"/>
      </xdr:nvSpPr>
      <xdr:spPr>
        <a:xfrm>
          <a:off x="17106900" y="24440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76527</xdr:rowOff>
    </xdr:from>
    <xdr:to>
      <xdr:col>77</xdr:col>
      <xdr:colOff>95250</xdr:colOff>
      <xdr:row>15</xdr:row>
      <xdr:rowOff>6677</xdr:rowOff>
    </xdr:to>
    <xdr:sp macro="" textlink="">
      <xdr:nvSpPr>
        <xdr:cNvPr id="469" name="楕円 468"/>
        <xdr:cNvSpPr/>
      </xdr:nvSpPr>
      <xdr:spPr>
        <a:xfrm>
          <a:off x="16129000" y="247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162904</xdr:rowOff>
    </xdr:from>
    <xdr:ext cx="736600" cy="259045"/>
    <xdr:sp macro="" textlink="">
      <xdr:nvSpPr>
        <xdr:cNvPr id="470" name="テキスト ボックス 469"/>
        <xdr:cNvSpPr txBox="1"/>
      </xdr:nvSpPr>
      <xdr:spPr>
        <a:xfrm>
          <a:off x="15798800" y="25632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76871</xdr:rowOff>
    </xdr:from>
    <xdr:to>
      <xdr:col>73</xdr:col>
      <xdr:colOff>44450</xdr:colOff>
      <xdr:row>15</xdr:row>
      <xdr:rowOff>7021</xdr:rowOff>
    </xdr:to>
    <xdr:sp macro="" textlink="">
      <xdr:nvSpPr>
        <xdr:cNvPr id="471" name="楕円 470"/>
        <xdr:cNvSpPr/>
      </xdr:nvSpPr>
      <xdr:spPr>
        <a:xfrm>
          <a:off x="15240000" y="2477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163248</xdr:rowOff>
    </xdr:from>
    <xdr:ext cx="762000" cy="259045"/>
    <xdr:sp macro="" textlink="">
      <xdr:nvSpPr>
        <xdr:cNvPr id="472" name="テキスト ボックス 471"/>
        <xdr:cNvSpPr txBox="1"/>
      </xdr:nvSpPr>
      <xdr:spPr>
        <a:xfrm>
          <a:off x="14909800" y="2563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31024</xdr:rowOff>
    </xdr:from>
    <xdr:to>
      <xdr:col>68</xdr:col>
      <xdr:colOff>203200</xdr:colOff>
      <xdr:row>14</xdr:row>
      <xdr:rowOff>132624</xdr:rowOff>
    </xdr:to>
    <xdr:sp macro="" textlink="">
      <xdr:nvSpPr>
        <xdr:cNvPr id="473" name="楕円 472"/>
        <xdr:cNvSpPr/>
      </xdr:nvSpPr>
      <xdr:spPr>
        <a:xfrm>
          <a:off x="14351000" y="243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142801</xdr:rowOff>
    </xdr:from>
    <xdr:ext cx="762000" cy="259045"/>
    <xdr:sp macro="" textlink="">
      <xdr:nvSpPr>
        <xdr:cNvPr id="474" name="テキスト ボックス 473"/>
        <xdr:cNvSpPr txBox="1"/>
      </xdr:nvSpPr>
      <xdr:spPr>
        <a:xfrm>
          <a:off x="14020800" y="220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14478</xdr:rowOff>
    </xdr:from>
    <xdr:to>
      <xdr:col>64</xdr:col>
      <xdr:colOff>152400</xdr:colOff>
      <xdr:row>14</xdr:row>
      <xdr:rowOff>116078</xdr:rowOff>
    </xdr:to>
    <xdr:sp macro="" textlink="">
      <xdr:nvSpPr>
        <xdr:cNvPr id="475" name="楕円 474"/>
        <xdr:cNvSpPr/>
      </xdr:nvSpPr>
      <xdr:spPr>
        <a:xfrm>
          <a:off x="13462000" y="2414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126255</xdr:rowOff>
    </xdr:from>
    <xdr:ext cx="762000" cy="259045"/>
    <xdr:sp macro="" textlink="">
      <xdr:nvSpPr>
        <xdr:cNvPr id="476" name="テキスト ボックス 475"/>
        <xdr:cNvSpPr txBox="1"/>
      </xdr:nvSpPr>
      <xdr:spPr>
        <a:xfrm>
          <a:off x="13131800" y="21836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　平成</a:t>
          </a:r>
          <a:r>
            <a:rPr kumimoji="1" lang="en-US" altLang="ja-JP" sz="1250">
              <a:latin typeface="ＭＳ Ｐゴシック" panose="020B0600070205080204" pitchFamily="50" charset="-128"/>
              <a:ea typeface="ＭＳ Ｐゴシック" panose="020B0600070205080204" pitchFamily="50" charset="-128"/>
            </a:rPr>
            <a:t>16</a:t>
          </a:r>
          <a:r>
            <a:rPr kumimoji="1" lang="ja-JP" altLang="en-US" sz="125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250">
              <a:latin typeface="ＭＳ Ｐゴシック" panose="020B0600070205080204" pitchFamily="50" charset="-128"/>
              <a:ea typeface="ＭＳ Ｐゴシック" panose="020B0600070205080204" pitchFamily="50" charset="-128"/>
            </a:rPr>
            <a:t>19</a:t>
          </a:r>
          <a:r>
            <a:rPr kumimoji="1" lang="ja-JP" altLang="en-US" sz="1250">
              <a:latin typeface="ＭＳ Ｐゴシック" panose="020B0600070205080204" pitchFamily="50" charset="-128"/>
              <a:ea typeface="ＭＳ Ｐゴシック" panose="020B0600070205080204" pitchFamily="50" charset="-128"/>
            </a:rPr>
            <a:t>年度から中期財政収支ビジョンを策定するとともに、平成</a:t>
          </a:r>
          <a:r>
            <a:rPr kumimoji="1" lang="en-US" altLang="ja-JP" sz="1250">
              <a:latin typeface="ＭＳ Ｐゴシック" panose="020B0600070205080204" pitchFamily="50" charset="-128"/>
              <a:ea typeface="ＭＳ Ｐゴシック" panose="020B0600070205080204" pitchFamily="50" charset="-128"/>
            </a:rPr>
            <a:t>17</a:t>
          </a:r>
          <a:r>
            <a:rPr kumimoji="1" lang="ja-JP" altLang="en-US" sz="1250">
              <a:latin typeface="ＭＳ Ｐゴシック" panose="020B0600070205080204" pitchFamily="50" charset="-128"/>
              <a:ea typeface="ＭＳ Ｐゴシック" panose="020B0600070205080204" pitchFamily="50" charset="-128"/>
            </a:rPr>
            <a:t>年度には集中改革プランを策定し、職員数の削減と総人件費の圧縮に努めた結果、職員数は平成</a:t>
          </a:r>
          <a:r>
            <a:rPr kumimoji="1" lang="en-US" altLang="ja-JP" sz="1250">
              <a:latin typeface="ＭＳ Ｐゴシック" panose="020B0600070205080204" pitchFamily="50" charset="-128"/>
              <a:ea typeface="ＭＳ Ｐゴシック" panose="020B0600070205080204" pitchFamily="50" charset="-128"/>
            </a:rPr>
            <a:t>17</a:t>
          </a:r>
          <a:r>
            <a:rPr kumimoji="1" lang="ja-JP" altLang="en-US" sz="1250">
              <a:latin typeface="ＭＳ Ｐゴシック" panose="020B0600070205080204" pitchFamily="50" charset="-128"/>
              <a:ea typeface="ＭＳ Ｐゴシック" panose="020B0600070205080204" pitchFamily="50" charset="-128"/>
            </a:rPr>
            <a:t>年度の</a:t>
          </a:r>
          <a:r>
            <a:rPr kumimoji="1" lang="en-US" altLang="ja-JP" sz="1250">
              <a:latin typeface="ＭＳ Ｐゴシック" panose="020B0600070205080204" pitchFamily="50" charset="-128"/>
              <a:ea typeface="ＭＳ Ｐゴシック" panose="020B0600070205080204" pitchFamily="50" charset="-128"/>
            </a:rPr>
            <a:t>430</a:t>
          </a:r>
          <a:r>
            <a:rPr kumimoji="1" lang="ja-JP" altLang="en-US" sz="1250">
              <a:latin typeface="ＭＳ Ｐゴシック" panose="020B0600070205080204" pitchFamily="50" charset="-128"/>
              <a:ea typeface="ＭＳ Ｐゴシック" panose="020B0600070205080204" pitchFamily="50" charset="-128"/>
            </a:rPr>
            <a:t>名から削減された。平成</a:t>
          </a:r>
          <a:r>
            <a:rPr kumimoji="1" lang="en-US" altLang="ja-JP" sz="1250">
              <a:latin typeface="ＭＳ Ｐゴシック" panose="020B0600070205080204" pitchFamily="50" charset="-128"/>
              <a:ea typeface="ＭＳ Ｐゴシック" panose="020B0600070205080204" pitchFamily="50" charset="-128"/>
            </a:rPr>
            <a:t>30</a:t>
          </a:r>
          <a:r>
            <a:rPr kumimoji="1" lang="ja-JP" altLang="en-US" sz="1250">
              <a:latin typeface="ＭＳ Ｐゴシック" panose="020B0600070205080204" pitchFamily="50" charset="-128"/>
              <a:ea typeface="ＭＳ Ｐゴシック" panose="020B0600070205080204" pitchFamily="50" charset="-128"/>
            </a:rPr>
            <a:t>年度では、</a:t>
          </a:r>
          <a:r>
            <a:rPr kumimoji="1" lang="en-US" altLang="ja-JP" sz="1250">
              <a:latin typeface="ＭＳ Ｐゴシック" panose="020B0600070205080204" pitchFamily="50" charset="-128"/>
              <a:ea typeface="ＭＳ Ｐゴシック" panose="020B0600070205080204" pitchFamily="50" charset="-128"/>
            </a:rPr>
            <a:t>401</a:t>
          </a:r>
          <a:r>
            <a:rPr kumimoji="1" lang="ja-JP" altLang="en-US" sz="1250">
              <a:latin typeface="ＭＳ Ｐゴシック" panose="020B0600070205080204" pitchFamily="50" charset="-128"/>
              <a:ea typeface="ＭＳ Ｐゴシック" panose="020B0600070205080204" pitchFamily="50" charset="-128"/>
            </a:rPr>
            <a:t>名と</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名の削減となっているが、類似団体平均と比べて高い水準にある。</a:t>
          </a:r>
        </a:p>
        <a:p>
          <a:r>
            <a:rPr kumimoji="1" lang="ja-JP" altLang="en-US" sz="1250">
              <a:latin typeface="ＭＳ Ｐゴシック" panose="020B0600070205080204" pitchFamily="50" charset="-128"/>
              <a:ea typeface="ＭＳ Ｐゴシック" panose="020B0600070205080204" pitchFamily="50" charset="-128"/>
            </a:rPr>
            <a:t>　今後も上記計画や定員適正化計画による職員数の適正化等により、総人件費の抑制に努める。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85852</xdr:rowOff>
    </xdr:from>
    <xdr:to>
      <xdr:col>24</xdr:col>
      <xdr:colOff>25400</xdr:colOff>
      <xdr:row>40</xdr:row>
      <xdr:rowOff>8128</xdr:rowOff>
    </xdr:to>
    <xdr:cxnSp macro="">
      <xdr:nvCxnSpPr>
        <xdr:cNvPr id="59" name="直線コネクタ 58"/>
        <xdr:cNvCxnSpPr/>
      </xdr:nvCxnSpPr>
      <xdr:spPr>
        <a:xfrm flipV="1">
          <a:off x="4826000" y="5915152"/>
          <a:ext cx="0" cy="950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151655</xdr:rowOff>
    </xdr:from>
    <xdr:ext cx="762000" cy="259045"/>
    <xdr:sp macro="" textlink="">
      <xdr:nvSpPr>
        <xdr:cNvPr id="60" name="人件費最小値テキスト"/>
        <xdr:cNvSpPr txBox="1"/>
      </xdr:nvSpPr>
      <xdr:spPr>
        <a:xfrm>
          <a:off x="49149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xdr:rowOff>
    </xdr:from>
    <xdr:to>
      <xdr:col>24</xdr:col>
      <xdr:colOff>114300</xdr:colOff>
      <xdr:row>40</xdr:row>
      <xdr:rowOff>8128</xdr:rowOff>
    </xdr:to>
    <xdr:cxnSp macro="">
      <xdr:nvCxnSpPr>
        <xdr:cNvPr id="61" name="直線コネクタ 60"/>
        <xdr:cNvCxnSpPr/>
      </xdr:nvCxnSpPr>
      <xdr:spPr>
        <a:xfrm>
          <a:off x="4737100" y="6866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779</xdr:rowOff>
    </xdr:from>
    <xdr:ext cx="762000" cy="259045"/>
    <xdr:sp macro="" textlink="">
      <xdr:nvSpPr>
        <xdr:cNvPr id="62" name="人件費最大値テキスト"/>
        <xdr:cNvSpPr txBox="1"/>
      </xdr:nvSpPr>
      <xdr:spPr>
        <a:xfrm>
          <a:off x="4914900" y="5658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85852</xdr:rowOff>
    </xdr:from>
    <xdr:to>
      <xdr:col>24</xdr:col>
      <xdr:colOff>114300</xdr:colOff>
      <xdr:row>34</xdr:row>
      <xdr:rowOff>85852</xdr:rowOff>
    </xdr:to>
    <xdr:cxnSp macro="">
      <xdr:nvCxnSpPr>
        <xdr:cNvPr id="63" name="直線コネクタ 62"/>
        <xdr:cNvCxnSpPr/>
      </xdr:nvCxnSpPr>
      <xdr:spPr>
        <a:xfrm>
          <a:off x="4737100" y="5915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129286</xdr:rowOff>
    </xdr:from>
    <xdr:to>
      <xdr:col>24</xdr:col>
      <xdr:colOff>25400</xdr:colOff>
      <xdr:row>38</xdr:row>
      <xdr:rowOff>12700</xdr:rowOff>
    </xdr:to>
    <xdr:cxnSp macro="">
      <xdr:nvCxnSpPr>
        <xdr:cNvPr id="64" name="直線コネクタ 63"/>
        <xdr:cNvCxnSpPr/>
      </xdr:nvCxnSpPr>
      <xdr:spPr>
        <a:xfrm>
          <a:off x="3987800" y="647293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8145</xdr:rowOff>
    </xdr:from>
    <xdr:ext cx="762000" cy="259045"/>
    <xdr:sp macro="" textlink="">
      <xdr:nvSpPr>
        <xdr:cNvPr id="65" name="人件費平均値テキスト"/>
        <xdr:cNvSpPr txBox="1"/>
      </xdr:nvSpPr>
      <xdr:spPr>
        <a:xfrm>
          <a:off x="4914900" y="61803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163068</xdr:rowOff>
    </xdr:from>
    <xdr:to>
      <xdr:col>24</xdr:col>
      <xdr:colOff>76200</xdr:colOff>
      <xdr:row>37</xdr:row>
      <xdr:rowOff>93218</xdr:rowOff>
    </xdr:to>
    <xdr:sp macro="" textlink="">
      <xdr:nvSpPr>
        <xdr:cNvPr id="66" name="フローチャート: 判断 65"/>
        <xdr:cNvSpPr/>
      </xdr:nvSpPr>
      <xdr:spPr>
        <a:xfrm>
          <a:off x="47752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115570</xdr:rowOff>
    </xdr:from>
    <xdr:to>
      <xdr:col>19</xdr:col>
      <xdr:colOff>187325</xdr:colOff>
      <xdr:row>37</xdr:row>
      <xdr:rowOff>129286</xdr:rowOff>
    </xdr:to>
    <xdr:cxnSp macro="">
      <xdr:nvCxnSpPr>
        <xdr:cNvPr id="67" name="直線コネクタ 66"/>
        <xdr:cNvCxnSpPr/>
      </xdr:nvCxnSpPr>
      <xdr:spPr>
        <a:xfrm>
          <a:off x="3098800" y="645922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macro="" textlink="">
      <xdr:nvSpPr>
        <xdr:cNvPr id="69" name="テキスト ボックス 68"/>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14986</xdr:rowOff>
    </xdr:from>
    <xdr:to>
      <xdr:col>15</xdr:col>
      <xdr:colOff>98425</xdr:colOff>
      <xdr:row>37</xdr:row>
      <xdr:rowOff>115570</xdr:rowOff>
    </xdr:to>
    <xdr:cxnSp macro="">
      <xdr:nvCxnSpPr>
        <xdr:cNvPr id="70" name="直線コネクタ 69"/>
        <xdr:cNvCxnSpPr/>
      </xdr:nvCxnSpPr>
      <xdr:spPr>
        <a:xfrm>
          <a:off x="2209800" y="6358636"/>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149352</xdr:rowOff>
    </xdr:from>
    <xdr:to>
      <xdr:col>15</xdr:col>
      <xdr:colOff>149225</xdr:colOff>
      <xdr:row>37</xdr:row>
      <xdr:rowOff>79502</xdr:rowOff>
    </xdr:to>
    <xdr:sp macro="" textlink="">
      <xdr:nvSpPr>
        <xdr:cNvPr id="71" name="フローチャート: 判断 70"/>
        <xdr:cNvSpPr/>
      </xdr:nvSpPr>
      <xdr:spPr>
        <a:xfrm>
          <a:off x="3048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89679</xdr:rowOff>
    </xdr:from>
    <xdr:ext cx="762000" cy="259045"/>
    <xdr:sp macro="" textlink="">
      <xdr:nvSpPr>
        <xdr:cNvPr id="72" name="テキスト ボックス 71"/>
        <xdr:cNvSpPr txBox="1"/>
      </xdr:nvSpPr>
      <xdr:spPr>
        <a:xfrm>
          <a:off x="2717800" y="6090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14986</xdr:rowOff>
    </xdr:from>
    <xdr:to>
      <xdr:col>11</xdr:col>
      <xdr:colOff>9525</xdr:colOff>
      <xdr:row>37</xdr:row>
      <xdr:rowOff>101854</xdr:rowOff>
    </xdr:to>
    <xdr:cxnSp macro="">
      <xdr:nvCxnSpPr>
        <xdr:cNvPr id="73" name="直線コネクタ 72"/>
        <xdr:cNvCxnSpPr/>
      </xdr:nvCxnSpPr>
      <xdr:spPr>
        <a:xfrm flipV="1">
          <a:off x="1320800" y="635863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75" name="テキスト ボックス 74"/>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135636</xdr:rowOff>
    </xdr:from>
    <xdr:to>
      <xdr:col>6</xdr:col>
      <xdr:colOff>171450</xdr:colOff>
      <xdr:row>37</xdr:row>
      <xdr:rowOff>65786</xdr:rowOff>
    </xdr:to>
    <xdr:sp macro="" textlink="">
      <xdr:nvSpPr>
        <xdr:cNvPr id="76" name="フローチャート: 判断 75"/>
        <xdr:cNvSpPr/>
      </xdr:nvSpPr>
      <xdr:spPr>
        <a:xfrm>
          <a:off x="1270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75963</xdr:rowOff>
    </xdr:from>
    <xdr:ext cx="762000" cy="259045"/>
    <xdr:sp macro="" textlink="">
      <xdr:nvSpPr>
        <xdr:cNvPr id="77" name="テキスト ボックス 76"/>
        <xdr:cNvSpPr txBox="1"/>
      </xdr:nvSpPr>
      <xdr:spPr>
        <a:xfrm>
          <a:off x="939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133350</xdr:rowOff>
    </xdr:from>
    <xdr:to>
      <xdr:col>24</xdr:col>
      <xdr:colOff>76200</xdr:colOff>
      <xdr:row>38</xdr:row>
      <xdr:rowOff>63500</xdr:rowOff>
    </xdr:to>
    <xdr:sp macro="" textlink="">
      <xdr:nvSpPr>
        <xdr:cNvPr id="83" name="楕円 82"/>
        <xdr:cNvSpPr/>
      </xdr:nvSpPr>
      <xdr:spPr>
        <a:xfrm>
          <a:off x="47752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105427</xdr:rowOff>
    </xdr:from>
    <xdr:ext cx="762000" cy="259045"/>
    <xdr:sp macro="" textlink="">
      <xdr:nvSpPr>
        <xdr:cNvPr id="84" name="人件費該当値テキスト"/>
        <xdr:cNvSpPr txBox="1"/>
      </xdr:nvSpPr>
      <xdr:spPr>
        <a:xfrm>
          <a:off x="49149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78486</xdr:rowOff>
    </xdr:from>
    <xdr:to>
      <xdr:col>20</xdr:col>
      <xdr:colOff>38100</xdr:colOff>
      <xdr:row>38</xdr:row>
      <xdr:rowOff>8636</xdr:rowOff>
    </xdr:to>
    <xdr:sp macro="" textlink="">
      <xdr:nvSpPr>
        <xdr:cNvPr id="85" name="楕円 84"/>
        <xdr:cNvSpPr/>
      </xdr:nvSpPr>
      <xdr:spPr>
        <a:xfrm>
          <a:off x="39370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164863</xdr:rowOff>
    </xdr:from>
    <xdr:ext cx="736600" cy="259045"/>
    <xdr:sp macro="" textlink="">
      <xdr:nvSpPr>
        <xdr:cNvPr id="86" name="テキスト ボックス 85"/>
        <xdr:cNvSpPr txBox="1"/>
      </xdr:nvSpPr>
      <xdr:spPr>
        <a:xfrm>
          <a:off x="3606800" y="6508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64770</xdr:rowOff>
    </xdr:from>
    <xdr:to>
      <xdr:col>15</xdr:col>
      <xdr:colOff>149225</xdr:colOff>
      <xdr:row>37</xdr:row>
      <xdr:rowOff>166370</xdr:rowOff>
    </xdr:to>
    <xdr:sp macro="" textlink="">
      <xdr:nvSpPr>
        <xdr:cNvPr id="87" name="楕円 86"/>
        <xdr:cNvSpPr/>
      </xdr:nvSpPr>
      <xdr:spPr>
        <a:xfrm>
          <a:off x="3048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151147</xdr:rowOff>
    </xdr:from>
    <xdr:ext cx="762000" cy="259045"/>
    <xdr:sp macro="" textlink="">
      <xdr:nvSpPr>
        <xdr:cNvPr id="88" name="テキスト ボックス 87"/>
        <xdr:cNvSpPr txBox="1"/>
      </xdr:nvSpPr>
      <xdr:spPr>
        <a:xfrm>
          <a:off x="2717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135636</xdr:rowOff>
    </xdr:from>
    <xdr:to>
      <xdr:col>11</xdr:col>
      <xdr:colOff>60325</xdr:colOff>
      <xdr:row>37</xdr:row>
      <xdr:rowOff>65786</xdr:rowOff>
    </xdr:to>
    <xdr:sp macro="" textlink="">
      <xdr:nvSpPr>
        <xdr:cNvPr id="89" name="楕円 88"/>
        <xdr:cNvSpPr/>
      </xdr:nvSpPr>
      <xdr:spPr>
        <a:xfrm>
          <a:off x="21590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50563</xdr:rowOff>
    </xdr:from>
    <xdr:ext cx="762000" cy="259045"/>
    <xdr:sp macro="" textlink="">
      <xdr:nvSpPr>
        <xdr:cNvPr id="90" name="テキスト ボックス 89"/>
        <xdr:cNvSpPr txBox="1"/>
      </xdr:nvSpPr>
      <xdr:spPr>
        <a:xfrm>
          <a:off x="18288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51054</xdr:rowOff>
    </xdr:from>
    <xdr:to>
      <xdr:col>6</xdr:col>
      <xdr:colOff>171450</xdr:colOff>
      <xdr:row>37</xdr:row>
      <xdr:rowOff>152654</xdr:rowOff>
    </xdr:to>
    <xdr:sp macro="" textlink="">
      <xdr:nvSpPr>
        <xdr:cNvPr id="91" name="楕円 90"/>
        <xdr:cNvSpPr/>
      </xdr:nvSpPr>
      <xdr:spPr>
        <a:xfrm>
          <a:off x="1270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137431</xdr:rowOff>
    </xdr:from>
    <xdr:ext cx="762000" cy="259045"/>
    <xdr:sp macro="" textlink="">
      <xdr:nvSpPr>
        <xdr:cNvPr id="92" name="テキスト ボックス 91"/>
        <xdr:cNvSpPr txBox="1"/>
      </xdr:nvSpPr>
      <xdr:spPr>
        <a:xfrm>
          <a:off x="939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年度からは中期財政収支ビジョンを策定するとともに、平成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年度には集中改革プランを策定し、物件費の前年度決算に基づく徹底した削減により全国平均を下回る数値となっている。</a:t>
          </a:r>
        </a:p>
        <a:p>
          <a:r>
            <a:rPr kumimoji="1" lang="ja-JP" altLang="en-US" sz="1300">
              <a:latin typeface="ＭＳ Ｐゴシック" panose="020B0600070205080204" pitchFamily="50" charset="-128"/>
              <a:ea typeface="ＭＳ Ｐゴシック" panose="020B0600070205080204" pitchFamily="50" charset="-128"/>
            </a:rPr>
            <a:t>　物件費については、電算システム保守委託料などの民間委託業務の増加により増加傾向にあるため、今後も引続き物件費の抑制に努める。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143329</xdr:rowOff>
    </xdr:from>
    <xdr:to>
      <xdr:col>82</xdr:col>
      <xdr:colOff>107950</xdr:colOff>
      <xdr:row>21</xdr:row>
      <xdr:rowOff>113393</xdr:rowOff>
    </xdr:to>
    <xdr:cxnSp macro="">
      <xdr:nvCxnSpPr>
        <xdr:cNvPr id="122" name="直線コネクタ 121"/>
        <xdr:cNvCxnSpPr/>
      </xdr:nvCxnSpPr>
      <xdr:spPr>
        <a:xfrm flipV="1">
          <a:off x="16510000" y="2200729"/>
          <a:ext cx="0" cy="151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85470</xdr:rowOff>
    </xdr:from>
    <xdr:ext cx="762000" cy="259045"/>
    <xdr:sp macro="" textlink="">
      <xdr:nvSpPr>
        <xdr:cNvPr id="123" name="物件費最小値テキスト"/>
        <xdr:cNvSpPr txBox="1"/>
      </xdr:nvSpPr>
      <xdr:spPr>
        <a:xfrm>
          <a:off x="16598900" y="3685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113393</xdr:rowOff>
    </xdr:from>
    <xdr:to>
      <xdr:col>82</xdr:col>
      <xdr:colOff>196850</xdr:colOff>
      <xdr:row>21</xdr:row>
      <xdr:rowOff>113393</xdr:rowOff>
    </xdr:to>
    <xdr:cxnSp macro="">
      <xdr:nvCxnSpPr>
        <xdr:cNvPr id="124" name="直線コネクタ 123"/>
        <xdr:cNvCxnSpPr/>
      </xdr:nvCxnSpPr>
      <xdr:spPr>
        <a:xfrm>
          <a:off x="16421100" y="3713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58256</xdr:rowOff>
    </xdr:from>
    <xdr:ext cx="762000" cy="259045"/>
    <xdr:sp macro="" textlink="">
      <xdr:nvSpPr>
        <xdr:cNvPr id="125" name="物件費最大値テキスト"/>
        <xdr:cNvSpPr txBox="1"/>
      </xdr:nvSpPr>
      <xdr:spPr>
        <a:xfrm>
          <a:off x="16598900" y="1944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143329</xdr:rowOff>
    </xdr:from>
    <xdr:to>
      <xdr:col>82</xdr:col>
      <xdr:colOff>196850</xdr:colOff>
      <xdr:row>12</xdr:row>
      <xdr:rowOff>143329</xdr:rowOff>
    </xdr:to>
    <xdr:cxnSp macro="">
      <xdr:nvCxnSpPr>
        <xdr:cNvPr id="126" name="直線コネクタ 125"/>
        <xdr:cNvCxnSpPr/>
      </xdr:nvCxnSpPr>
      <xdr:spPr>
        <a:xfrm>
          <a:off x="16421100" y="22007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67129</xdr:rowOff>
    </xdr:from>
    <xdr:to>
      <xdr:col>82</xdr:col>
      <xdr:colOff>107950</xdr:colOff>
      <xdr:row>16</xdr:row>
      <xdr:rowOff>99786</xdr:rowOff>
    </xdr:to>
    <xdr:cxnSp macro="">
      <xdr:nvCxnSpPr>
        <xdr:cNvPr id="127" name="直線コネクタ 126"/>
        <xdr:cNvCxnSpPr/>
      </xdr:nvCxnSpPr>
      <xdr:spPr>
        <a:xfrm>
          <a:off x="15671800" y="281032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2013</xdr:rowOff>
    </xdr:from>
    <xdr:ext cx="762000" cy="259045"/>
    <xdr:sp macro="" textlink="">
      <xdr:nvSpPr>
        <xdr:cNvPr id="128" name="物件費平均値テキスト"/>
        <xdr:cNvSpPr txBox="1"/>
      </xdr:nvSpPr>
      <xdr:spPr>
        <a:xfrm>
          <a:off x="16598900" y="29166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29936</xdr:rowOff>
    </xdr:from>
    <xdr:to>
      <xdr:col>82</xdr:col>
      <xdr:colOff>158750</xdr:colOff>
      <xdr:row>17</xdr:row>
      <xdr:rowOff>131536</xdr:rowOff>
    </xdr:to>
    <xdr:sp macro="" textlink="">
      <xdr:nvSpPr>
        <xdr:cNvPr id="129" name="フローチャート: 判断 128"/>
        <xdr:cNvSpPr/>
      </xdr:nvSpPr>
      <xdr:spPr>
        <a:xfrm>
          <a:off x="164592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140607</xdr:rowOff>
    </xdr:from>
    <xdr:to>
      <xdr:col>78</xdr:col>
      <xdr:colOff>69850</xdr:colOff>
      <xdr:row>16</xdr:row>
      <xdr:rowOff>67129</xdr:rowOff>
    </xdr:to>
    <xdr:cxnSp macro="">
      <xdr:nvCxnSpPr>
        <xdr:cNvPr id="130" name="直線コネクタ 129"/>
        <xdr:cNvCxnSpPr/>
      </xdr:nvCxnSpPr>
      <xdr:spPr>
        <a:xfrm>
          <a:off x="14782800" y="2712357"/>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8164</xdr:rowOff>
    </xdr:from>
    <xdr:to>
      <xdr:col>78</xdr:col>
      <xdr:colOff>120650</xdr:colOff>
      <xdr:row>17</xdr:row>
      <xdr:rowOff>109764</xdr:rowOff>
    </xdr:to>
    <xdr:sp macro="" textlink="">
      <xdr:nvSpPr>
        <xdr:cNvPr id="131" name="フローチャート: 判断 130"/>
        <xdr:cNvSpPr/>
      </xdr:nvSpPr>
      <xdr:spPr>
        <a:xfrm>
          <a:off x="156210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94541</xdr:rowOff>
    </xdr:from>
    <xdr:ext cx="736600" cy="259045"/>
    <xdr:sp macro="" textlink="">
      <xdr:nvSpPr>
        <xdr:cNvPr id="132" name="テキスト ボックス 131"/>
        <xdr:cNvSpPr txBox="1"/>
      </xdr:nvSpPr>
      <xdr:spPr>
        <a:xfrm>
          <a:off x="15290800" y="30091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118836</xdr:rowOff>
    </xdr:from>
    <xdr:to>
      <xdr:col>73</xdr:col>
      <xdr:colOff>180975</xdr:colOff>
      <xdr:row>15</xdr:row>
      <xdr:rowOff>140607</xdr:rowOff>
    </xdr:to>
    <xdr:cxnSp macro="">
      <xdr:nvCxnSpPr>
        <xdr:cNvPr id="133" name="直線コネクタ 132"/>
        <xdr:cNvCxnSpPr/>
      </xdr:nvCxnSpPr>
      <xdr:spPr>
        <a:xfrm>
          <a:off x="13893800" y="2690586"/>
          <a:ext cx="8890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136071</xdr:rowOff>
    </xdr:from>
    <xdr:to>
      <xdr:col>74</xdr:col>
      <xdr:colOff>31750</xdr:colOff>
      <xdr:row>17</xdr:row>
      <xdr:rowOff>66221</xdr:rowOff>
    </xdr:to>
    <xdr:sp macro="" textlink="">
      <xdr:nvSpPr>
        <xdr:cNvPr id="134" name="フローチャート: 判断 133"/>
        <xdr:cNvSpPr/>
      </xdr:nvSpPr>
      <xdr:spPr>
        <a:xfrm>
          <a:off x="14732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50998</xdr:rowOff>
    </xdr:from>
    <xdr:ext cx="762000" cy="259045"/>
    <xdr:sp macro="" textlink="">
      <xdr:nvSpPr>
        <xdr:cNvPr id="135" name="テキスト ボックス 134"/>
        <xdr:cNvSpPr txBox="1"/>
      </xdr:nvSpPr>
      <xdr:spPr>
        <a:xfrm>
          <a:off x="14401800" y="296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97064</xdr:rowOff>
    </xdr:from>
    <xdr:to>
      <xdr:col>69</xdr:col>
      <xdr:colOff>92075</xdr:colOff>
      <xdr:row>15</xdr:row>
      <xdr:rowOff>118836</xdr:rowOff>
    </xdr:to>
    <xdr:cxnSp macro="">
      <xdr:nvCxnSpPr>
        <xdr:cNvPr id="136" name="直線コネクタ 135"/>
        <xdr:cNvCxnSpPr/>
      </xdr:nvCxnSpPr>
      <xdr:spPr>
        <a:xfrm>
          <a:off x="13004800" y="2668814"/>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70757</xdr:rowOff>
    </xdr:from>
    <xdr:to>
      <xdr:col>69</xdr:col>
      <xdr:colOff>142875</xdr:colOff>
      <xdr:row>17</xdr:row>
      <xdr:rowOff>907</xdr:rowOff>
    </xdr:to>
    <xdr:sp macro="" textlink="">
      <xdr:nvSpPr>
        <xdr:cNvPr id="137" name="フローチャート: 判断 136"/>
        <xdr:cNvSpPr/>
      </xdr:nvSpPr>
      <xdr:spPr>
        <a:xfrm>
          <a:off x="13843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157134</xdr:rowOff>
    </xdr:from>
    <xdr:ext cx="762000" cy="259045"/>
    <xdr:sp macro="" textlink="">
      <xdr:nvSpPr>
        <xdr:cNvPr id="138" name="テキスト ボックス 137"/>
        <xdr:cNvSpPr txBox="1"/>
      </xdr:nvSpPr>
      <xdr:spPr>
        <a:xfrm>
          <a:off x="13512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103414</xdr:rowOff>
    </xdr:from>
    <xdr:to>
      <xdr:col>65</xdr:col>
      <xdr:colOff>53975</xdr:colOff>
      <xdr:row>17</xdr:row>
      <xdr:rowOff>33564</xdr:rowOff>
    </xdr:to>
    <xdr:sp macro="" textlink="">
      <xdr:nvSpPr>
        <xdr:cNvPr id="139" name="フローチャート: 判断 138"/>
        <xdr:cNvSpPr/>
      </xdr:nvSpPr>
      <xdr:spPr>
        <a:xfrm>
          <a:off x="12954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18341</xdr:rowOff>
    </xdr:from>
    <xdr:ext cx="762000" cy="259045"/>
    <xdr:sp macro="" textlink="">
      <xdr:nvSpPr>
        <xdr:cNvPr id="140" name="テキスト ボックス 139"/>
        <xdr:cNvSpPr txBox="1"/>
      </xdr:nvSpPr>
      <xdr:spPr>
        <a:xfrm>
          <a:off x="12623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48986</xdr:rowOff>
    </xdr:from>
    <xdr:to>
      <xdr:col>82</xdr:col>
      <xdr:colOff>158750</xdr:colOff>
      <xdr:row>16</xdr:row>
      <xdr:rowOff>150586</xdr:rowOff>
    </xdr:to>
    <xdr:sp macro="" textlink="">
      <xdr:nvSpPr>
        <xdr:cNvPr id="146" name="楕円 145"/>
        <xdr:cNvSpPr/>
      </xdr:nvSpPr>
      <xdr:spPr>
        <a:xfrm>
          <a:off x="16459200" y="2792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65513</xdr:rowOff>
    </xdr:from>
    <xdr:ext cx="762000" cy="259045"/>
    <xdr:sp macro="" textlink="">
      <xdr:nvSpPr>
        <xdr:cNvPr id="147" name="物件費該当値テキスト"/>
        <xdr:cNvSpPr txBox="1"/>
      </xdr:nvSpPr>
      <xdr:spPr>
        <a:xfrm>
          <a:off x="16598900" y="2637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16329</xdr:rowOff>
    </xdr:from>
    <xdr:to>
      <xdr:col>78</xdr:col>
      <xdr:colOff>120650</xdr:colOff>
      <xdr:row>16</xdr:row>
      <xdr:rowOff>117929</xdr:rowOff>
    </xdr:to>
    <xdr:sp macro="" textlink="">
      <xdr:nvSpPr>
        <xdr:cNvPr id="148" name="楕円 147"/>
        <xdr:cNvSpPr/>
      </xdr:nvSpPr>
      <xdr:spPr>
        <a:xfrm>
          <a:off x="15621000" y="2759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128106</xdr:rowOff>
    </xdr:from>
    <xdr:ext cx="736600" cy="259045"/>
    <xdr:sp macro="" textlink="">
      <xdr:nvSpPr>
        <xdr:cNvPr id="149" name="テキスト ボックス 148"/>
        <xdr:cNvSpPr txBox="1"/>
      </xdr:nvSpPr>
      <xdr:spPr>
        <a:xfrm>
          <a:off x="15290800" y="25284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89807</xdr:rowOff>
    </xdr:from>
    <xdr:to>
      <xdr:col>74</xdr:col>
      <xdr:colOff>31750</xdr:colOff>
      <xdr:row>16</xdr:row>
      <xdr:rowOff>19957</xdr:rowOff>
    </xdr:to>
    <xdr:sp macro="" textlink="">
      <xdr:nvSpPr>
        <xdr:cNvPr id="150" name="楕円 149"/>
        <xdr:cNvSpPr/>
      </xdr:nvSpPr>
      <xdr:spPr>
        <a:xfrm>
          <a:off x="147320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30134</xdr:rowOff>
    </xdr:from>
    <xdr:ext cx="762000" cy="259045"/>
    <xdr:sp macro="" textlink="">
      <xdr:nvSpPr>
        <xdr:cNvPr id="151" name="テキスト ボックス 150"/>
        <xdr:cNvSpPr txBox="1"/>
      </xdr:nvSpPr>
      <xdr:spPr>
        <a:xfrm>
          <a:off x="14401800" y="243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68036</xdr:rowOff>
    </xdr:from>
    <xdr:to>
      <xdr:col>69</xdr:col>
      <xdr:colOff>142875</xdr:colOff>
      <xdr:row>15</xdr:row>
      <xdr:rowOff>169636</xdr:rowOff>
    </xdr:to>
    <xdr:sp macro="" textlink="">
      <xdr:nvSpPr>
        <xdr:cNvPr id="152" name="楕円 151"/>
        <xdr:cNvSpPr/>
      </xdr:nvSpPr>
      <xdr:spPr>
        <a:xfrm>
          <a:off x="13843000" y="263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8363</xdr:rowOff>
    </xdr:from>
    <xdr:ext cx="762000" cy="259045"/>
    <xdr:sp macro="" textlink="">
      <xdr:nvSpPr>
        <xdr:cNvPr id="153" name="テキスト ボックス 152"/>
        <xdr:cNvSpPr txBox="1"/>
      </xdr:nvSpPr>
      <xdr:spPr>
        <a:xfrm>
          <a:off x="13512800" y="2408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46264</xdr:rowOff>
    </xdr:from>
    <xdr:to>
      <xdr:col>65</xdr:col>
      <xdr:colOff>53975</xdr:colOff>
      <xdr:row>15</xdr:row>
      <xdr:rowOff>147864</xdr:rowOff>
    </xdr:to>
    <xdr:sp macro="" textlink="">
      <xdr:nvSpPr>
        <xdr:cNvPr id="154" name="楕円 153"/>
        <xdr:cNvSpPr/>
      </xdr:nvSpPr>
      <xdr:spPr>
        <a:xfrm>
          <a:off x="12954000" y="2618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158041</xdr:rowOff>
    </xdr:from>
    <xdr:ext cx="762000" cy="259045"/>
    <xdr:sp macro="" textlink="">
      <xdr:nvSpPr>
        <xdr:cNvPr id="155" name="テキスト ボックス 154"/>
        <xdr:cNvSpPr txBox="1"/>
      </xdr:nvSpPr>
      <xdr:spPr>
        <a:xfrm>
          <a:off x="12623800" y="2386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年度は生活保護扶助費等の減により前年に比べ</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ポイント減少した。</a:t>
          </a:r>
        </a:p>
        <a:p>
          <a:r>
            <a:rPr kumimoji="1" lang="ja-JP" altLang="en-US" sz="1300">
              <a:latin typeface="ＭＳ Ｐゴシック" panose="020B0600070205080204" pitchFamily="50" charset="-128"/>
              <a:ea typeface="ＭＳ Ｐゴシック" panose="020B0600070205080204" pitchFamily="50" charset="-128"/>
            </a:rPr>
            <a:t>　扶助費は、全国平均を上回っており、類似団体において</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番目に割合が高いことから、子育て環境の充実を図りつつ、その他の扶助費の伸びを抑え財政運営の健全化に努める。</a:t>
          </a: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165100</xdr:rowOff>
    </xdr:from>
    <xdr:to>
      <xdr:col>24</xdr:col>
      <xdr:colOff>25400</xdr:colOff>
      <xdr:row>61</xdr:row>
      <xdr:rowOff>26307</xdr:rowOff>
    </xdr:to>
    <xdr:cxnSp macro="">
      <xdr:nvCxnSpPr>
        <xdr:cNvPr id="185" name="直線コネクタ 184"/>
        <xdr:cNvCxnSpPr/>
      </xdr:nvCxnSpPr>
      <xdr:spPr>
        <a:xfrm flipV="1">
          <a:off x="4826000" y="9080500"/>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169834</xdr:rowOff>
    </xdr:from>
    <xdr:ext cx="762000" cy="259045"/>
    <xdr:sp macro="" textlink="">
      <xdr:nvSpPr>
        <xdr:cNvPr id="186" name="扶助費最小値テキスト"/>
        <xdr:cNvSpPr txBox="1"/>
      </xdr:nvSpPr>
      <xdr:spPr>
        <a:xfrm>
          <a:off x="4914900" y="1045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26307</xdr:rowOff>
    </xdr:from>
    <xdr:to>
      <xdr:col>24</xdr:col>
      <xdr:colOff>114300</xdr:colOff>
      <xdr:row>61</xdr:row>
      <xdr:rowOff>26307</xdr:rowOff>
    </xdr:to>
    <xdr:cxnSp macro="">
      <xdr:nvCxnSpPr>
        <xdr:cNvPr id="187" name="直線コネクタ 186"/>
        <xdr:cNvCxnSpPr/>
      </xdr:nvCxnSpPr>
      <xdr:spPr>
        <a:xfrm>
          <a:off x="4737100" y="10484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80027</xdr:rowOff>
    </xdr:from>
    <xdr:ext cx="762000" cy="259045"/>
    <xdr:sp macro="" textlink="">
      <xdr:nvSpPr>
        <xdr:cNvPr id="188" name="扶助費最大値テキスト"/>
        <xdr:cNvSpPr txBox="1"/>
      </xdr:nvSpPr>
      <xdr:spPr>
        <a:xfrm>
          <a:off x="4914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165100</xdr:rowOff>
    </xdr:from>
    <xdr:to>
      <xdr:col>24</xdr:col>
      <xdr:colOff>114300</xdr:colOff>
      <xdr:row>52</xdr:row>
      <xdr:rowOff>165100</xdr:rowOff>
    </xdr:to>
    <xdr:cxnSp macro="">
      <xdr:nvCxnSpPr>
        <xdr:cNvPr id="189" name="直線コネクタ 188"/>
        <xdr:cNvCxnSpPr/>
      </xdr:nvCxnSpPr>
      <xdr:spPr>
        <a:xfrm>
          <a:off x="4737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60</xdr:row>
      <xdr:rowOff>88900</xdr:rowOff>
    </xdr:from>
    <xdr:to>
      <xdr:col>24</xdr:col>
      <xdr:colOff>25400</xdr:colOff>
      <xdr:row>60</xdr:row>
      <xdr:rowOff>99785</xdr:rowOff>
    </xdr:to>
    <xdr:cxnSp macro="">
      <xdr:nvCxnSpPr>
        <xdr:cNvPr id="190" name="直線コネクタ 189"/>
        <xdr:cNvCxnSpPr/>
      </xdr:nvCxnSpPr>
      <xdr:spPr>
        <a:xfrm flipV="1">
          <a:off x="3987800" y="10375900"/>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54627</xdr:rowOff>
    </xdr:from>
    <xdr:ext cx="762000" cy="259045"/>
    <xdr:sp macro="" textlink="">
      <xdr:nvSpPr>
        <xdr:cNvPr id="191" name="扶助費平均値テキスト"/>
        <xdr:cNvSpPr txBox="1"/>
      </xdr:nvSpPr>
      <xdr:spPr>
        <a:xfrm>
          <a:off x="4914900" y="9484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38100</xdr:rowOff>
    </xdr:from>
    <xdr:to>
      <xdr:col>24</xdr:col>
      <xdr:colOff>76200</xdr:colOff>
      <xdr:row>56</xdr:row>
      <xdr:rowOff>139700</xdr:rowOff>
    </xdr:to>
    <xdr:sp macro="" textlink="">
      <xdr:nvSpPr>
        <xdr:cNvPr id="192" name="フローチャート: 判断 191"/>
        <xdr:cNvSpPr/>
      </xdr:nvSpPr>
      <xdr:spPr>
        <a:xfrm>
          <a:off x="47752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60</xdr:row>
      <xdr:rowOff>99785</xdr:rowOff>
    </xdr:from>
    <xdr:to>
      <xdr:col>19</xdr:col>
      <xdr:colOff>187325</xdr:colOff>
      <xdr:row>60</xdr:row>
      <xdr:rowOff>132443</xdr:rowOff>
    </xdr:to>
    <xdr:cxnSp macro="">
      <xdr:nvCxnSpPr>
        <xdr:cNvPr id="193" name="直線コネクタ 192"/>
        <xdr:cNvCxnSpPr/>
      </xdr:nvCxnSpPr>
      <xdr:spPr>
        <a:xfrm flipV="1">
          <a:off x="3098800" y="103867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5443</xdr:rowOff>
    </xdr:from>
    <xdr:to>
      <xdr:col>20</xdr:col>
      <xdr:colOff>38100</xdr:colOff>
      <xdr:row>56</xdr:row>
      <xdr:rowOff>107043</xdr:rowOff>
    </xdr:to>
    <xdr:sp macro="" textlink="">
      <xdr:nvSpPr>
        <xdr:cNvPr id="194" name="フローチャート: 判断 193"/>
        <xdr:cNvSpPr/>
      </xdr:nvSpPr>
      <xdr:spPr>
        <a:xfrm>
          <a:off x="3937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117220</xdr:rowOff>
    </xdr:from>
    <xdr:ext cx="736600" cy="259045"/>
    <xdr:sp macro="" textlink="">
      <xdr:nvSpPr>
        <xdr:cNvPr id="195" name="テキスト ボックス 194"/>
        <xdr:cNvSpPr txBox="1"/>
      </xdr:nvSpPr>
      <xdr:spPr>
        <a:xfrm>
          <a:off x="3606800" y="9375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59</xdr:row>
      <xdr:rowOff>162378</xdr:rowOff>
    </xdr:from>
    <xdr:to>
      <xdr:col>15</xdr:col>
      <xdr:colOff>98425</xdr:colOff>
      <xdr:row>60</xdr:row>
      <xdr:rowOff>132443</xdr:rowOff>
    </xdr:to>
    <xdr:cxnSp macro="">
      <xdr:nvCxnSpPr>
        <xdr:cNvPr id="196" name="直線コネクタ 195"/>
        <xdr:cNvCxnSpPr/>
      </xdr:nvCxnSpPr>
      <xdr:spPr>
        <a:xfrm>
          <a:off x="2209800" y="10277928"/>
          <a:ext cx="8890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144235</xdr:rowOff>
    </xdr:from>
    <xdr:to>
      <xdr:col>15</xdr:col>
      <xdr:colOff>149225</xdr:colOff>
      <xdr:row>56</xdr:row>
      <xdr:rowOff>74385</xdr:rowOff>
    </xdr:to>
    <xdr:sp macro="" textlink="">
      <xdr:nvSpPr>
        <xdr:cNvPr id="197" name="フローチャート: 判断 196"/>
        <xdr:cNvSpPr/>
      </xdr:nvSpPr>
      <xdr:spPr>
        <a:xfrm>
          <a:off x="3048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84562</xdr:rowOff>
    </xdr:from>
    <xdr:ext cx="762000" cy="259045"/>
    <xdr:sp macro="" textlink="">
      <xdr:nvSpPr>
        <xdr:cNvPr id="198" name="テキスト ボックス 197"/>
        <xdr:cNvSpPr txBox="1"/>
      </xdr:nvSpPr>
      <xdr:spPr>
        <a:xfrm>
          <a:off x="2717800" y="934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59</xdr:row>
      <xdr:rowOff>64407</xdr:rowOff>
    </xdr:from>
    <xdr:to>
      <xdr:col>11</xdr:col>
      <xdr:colOff>9525</xdr:colOff>
      <xdr:row>59</xdr:row>
      <xdr:rowOff>162378</xdr:rowOff>
    </xdr:to>
    <xdr:cxnSp macro="">
      <xdr:nvCxnSpPr>
        <xdr:cNvPr id="199" name="直線コネクタ 198"/>
        <xdr:cNvCxnSpPr/>
      </xdr:nvCxnSpPr>
      <xdr:spPr>
        <a:xfrm>
          <a:off x="1320800" y="10179957"/>
          <a:ext cx="8890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111578</xdr:rowOff>
    </xdr:from>
    <xdr:to>
      <xdr:col>11</xdr:col>
      <xdr:colOff>60325</xdr:colOff>
      <xdr:row>56</xdr:row>
      <xdr:rowOff>41728</xdr:rowOff>
    </xdr:to>
    <xdr:sp macro="" textlink="">
      <xdr:nvSpPr>
        <xdr:cNvPr id="200" name="フローチャート: 判断 199"/>
        <xdr:cNvSpPr/>
      </xdr:nvSpPr>
      <xdr:spPr>
        <a:xfrm>
          <a:off x="2159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51905</xdr:rowOff>
    </xdr:from>
    <xdr:ext cx="762000" cy="259045"/>
    <xdr:sp macro="" textlink="">
      <xdr:nvSpPr>
        <xdr:cNvPr id="201" name="テキスト ボックス 200"/>
        <xdr:cNvSpPr txBox="1"/>
      </xdr:nvSpPr>
      <xdr:spPr>
        <a:xfrm>
          <a:off x="1828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89807</xdr:rowOff>
    </xdr:from>
    <xdr:to>
      <xdr:col>6</xdr:col>
      <xdr:colOff>171450</xdr:colOff>
      <xdr:row>56</xdr:row>
      <xdr:rowOff>19957</xdr:rowOff>
    </xdr:to>
    <xdr:sp macro="" textlink="">
      <xdr:nvSpPr>
        <xdr:cNvPr id="202" name="フローチャート: 判断 201"/>
        <xdr:cNvSpPr/>
      </xdr:nvSpPr>
      <xdr:spPr>
        <a:xfrm>
          <a:off x="1270000" y="951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30134</xdr:rowOff>
    </xdr:from>
    <xdr:ext cx="762000" cy="259045"/>
    <xdr:sp macro="" textlink="">
      <xdr:nvSpPr>
        <xdr:cNvPr id="203" name="テキスト ボックス 202"/>
        <xdr:cNvSpPr txBox="1"/>
      </xdr:nvSpPr>
      <xdr:spPr>
        <a:xfrm>
          <a:off x="939800" y="9288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60</xdr:row>
      <xdr:rowOff>38100</xdr:rowOff>
    </xdr:from>
    <xdr:to>
      <xdr:col>24</xdr:col>
      <xdr:colOff>76200</xdr:colOff>
      <xdr:row>60</xdr:row>
      <xdr:rowOff>139700</xdr:rowOff>
    </xdr:to>
    <xdr:sp macro="" textlink="">
      <xdr:nvSpPr>
        <xdr:cNvPr id="209" name="楕円 208"/>
        <xdr:cNvSpPr/>
      </xdr:nvSpPr>
      <xdr:spPr>
        <a:xfrm>
          <a:off x="47752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59</xdr:row>
      <xdr:rowOff>118127</xdr:rowOff>
    </xdr:from>
    <xdr:ext cx="762000" cy="259045"/>
    <xdr:sp macro="" textlink="">
      <xdr:nvSpPr>
        <xdr:cNvPr id="210" name="扶助費該当値テキスト"/>
        <xdr:cNvSpPr txBox="1"/>
      </xdr:nvSpPr>
      <xdr:spPr>
        <a:xfrm>
          <a:off x="4914900" y="1023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60</xdr:row>
      <xdr:rowOff>48985</xdr:rowOff>
    </xdr:from>
    <xdr:to>
      <xdr:col>20</xdr:col>
      <xdr:colOff>38100</xdr:colOff>
      <xdr:row>60</xdr:row>
      <xdr:rowOff>150585</xdr:rowOff>
    </xdr:to>
    <xdr:sp macro="" textlink="">
      <xdr:nvSpPr>
        <xdr:cNvPr id="211" name="楕円 210"/>
        <xdr:cNvSpPr/>
      </xdr:nvSpPr>
      <xdr:spPr>
        <a:xfrm>
          <a:off x="3937000" y="1033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60</xdr:row>
      <xdr:rowOff>135362</xdr:rowOff>
    </xdr:from>
    <xdr:ext cx="736600" cy="259045"/>
    <xdr:sp macro="" textlink="">
      <xdr:nvSpPr>
        <xdr:cNvPr id="212" name="テキスト ボックス 211"/>
        <xdr:cNvSpPr txBox="1"/>
      </xdr:nvSpPr>
      <xdr:spPr>
        <a:xfrm>
          <a:off x="3606800" y="10422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60</xdr:row>
      <xdr:rowOff>81643</xdr:rowOff>
    </xdr:from>
    <xdr:to>
      <xdr:col>15</xdr:col>
      <xdr:colOff>149225</xdr:colOff>
      <xdr:row>61</xdr:row>
      <xdr:rowOff>11793</xdr:rowOff>
    </xdr:to>
    <xdr:sp macro="" textlink="">
      <xdr:nvSpPr>
        <xdr:cNvPr id="213" name="楕円 212"/>
        <xdr:cNvSpPr/>
      </xdr:nvSpPr>
      <xdr:spPr>
        <a:xfrm>
          <a:off x="30480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60</xdr:row>
      <xdr:rowOff>168020</xdr:rowOff>
    </xdr:from>
    <xdr:ext cx="762000" cy="259045"/>
    <xdr:sp macro="" textlink="">
      <xdr:nvSpPr>
        <xdr:cNvPr id="214" name="テキスト ボックス 213"/>
        <xdr:cNvSpPr txBox="1"/>
      </xdr:nvSpPr>
      <xdr:spPr>
        <a:xfrm>
          <a:off x="2717800" y="1045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59</xdr:row>
      <xdr:rowOff>111578</xdr:rowOff>
    </xdr:from>
    <xdr:to>
      <xdr:col>11</xdr:col>
      <xdr:colOff>60325</xdr:colOff>
      <xdr:row>60</xdr:row>
      <xdr:rowOff>41728</xdr:rowOff>
    </xdr:to>
    <xdr:sp macro="" textlink="">
      <xdr:nvSpPr>
        <xdr:cNvPr id="215" name="楕円 214"/>
        <xdr:cNvSpPr/>
      </xdr:nvSpPr>
      <xdr:spPr>
        <a:xfrm>
          <a:off x="2159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60</xdr:row>
      <xdr:rowOff>26505</xdr:rowOff>
    </xdr:from>
    <xdr:ext cx="762000" cy="259045"/>
    <xdr:sp macro="" textlink="">
      <xdr:nvSpPr>
        <xdr:cNvPr id="216" name="テキスト ボックス 215"/>
        <xdr:cNvSpPr txBox="1"/>
      </xdr:nvSpPr>
      <xdr:spPr>
        <a:xfrm>
          <a:off x="1828800" y="1031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59</xdr:row>
      <xdr:rowOff>13607</xdr:rowOff>
    </xdr:from>
    <xdr:to>
      <xdr:col>6</xdr:col>
      <xdr:colOff>171450</xdr:colOff>
      <xdr:row>59</xdr:row>
      <xdr:rowOff>115207</xdr:rowOff>
    </xdr:to>
    <xdr:sp macro="" textlink="">
      <xdr:nvSpPr>
        <xdr:cNvPr id="217" name="楕円 216"/>
        <xdr:cNvSpPr/>
      </xdr:nvSpPr>
      <xdr:spPr>
        <a:xfrm>
          <a:off x="1270000" y="1012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59</xdr:row>
      <xdr:rowOff>99984</xdr:rowOff>
    </xdr:from>
    <xdr:ext cx="762000" cy="259045"/>
    <xdr:sp macro="" textlink="">
      <xdr:nvSpPr>
        <xdr:cNvPr id="218" name="テキスト ボックス 217"/>
        <xdr:cNvSpPr txBox="1"/>
      </xdr:nvSpPr>
      <xdr:spPr>
        <a:xfrm>
          <a:off x="939800" y="1021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　平成</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年度より下水道事業特別会計が公営企業化したことで全体としての繰出金が減少し、数値も改善された。しかし、高齢化率の上昇により介護保険特別会計への繰出しについては増加している。</a:t>
          </a:r>
        </a:p>
        <a:p>
          <a:r>
            <a:rPr kumimoji="1" lang="ja-JP" altLang="en-US" sz="1250">
              <a:latin typeface="ＭＳ Ｐゴシック" panose="020B0600070205080204" pitchFamily="50" charset="-128"/>
              <a:ea typeface="ＭＳ Ｐゴシック" panose="020B0600070205080204" pitchFamily="50" charset="-128"/>
            </a:rPr>
            <a:t>　高齢化が進む中、事業の安定的な運営のために予防事業の推進や保険料の適正化等により繰出金の抑制に努める。</a:t>
          </a:r>
        </a:p>
        <a:p>
          <a:r>
            <a:rPr kumimoji="1" lang="ja-JP" altLang="en-US" sz="1250">
              <a:latin typeface="ＭＳ Ｐゴシック" panose="020B0600070205080204" pitchFamily="50" charset="-128"/>
              <a:ea typeface="ＭＳ Ｐゴシック" panose="020B0600070205080204" pitchFamily="50" charset="-128"/>
            </a:rPr>
            <a:t>　また、公共施設については公共施設等総合管理計画に基づき適正な管理に努める。</a:t>
          </a:r>
        </a:p>
      </xdr:txBody>
    </xdr:sp>
    <xdr:clientData/>
  </xdr:twoCellAnchor>
  <xdr:oneCellAnchor>
    <xdr:from>
      <xdr:col>62</xdr:col>
      <xdr:colOff>6350</xdr:colOff>
      <xdr:row>49</xdr:row>
      <xdr:rowOff>107950</xdr:rowOff>
    </xdr:from>
    <xdr:ext cx="298543" cy="225703"/>
    <xdr:sp macro="" textlink="">
      <xdr:nvSpPr>
        <xdr:cNvPr id="230" name="テキスト ボックス 229"/>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3" name="直線コネクタ 232"/>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4" name="テキスト ボックス 233"/>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5" name="直線コネクタ 234"/>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6" name="テキスト ボックス 235"/>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7" name="直線コネクタ 236"/>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8" name="テキスト ボックス 237"/>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9" name="直線コネクタ 238"/>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0" name="テキスト ボックス 239"/>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1" name="直線コネクタ 240"/>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2" name="テキスト ボックス 241"/>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3" name="直線コネクタ 242"/>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4" name="テキスト ボックス 243"/>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102507</xdr:rowOff>
    </xdr:from>
    <xdr:to>
      <xdr:col>82</xdr:col>
      <xdr:colOff>107950</xdr:colOff>
      <xdr:row>60</xdr:row>
      <xdr:rowOff>156391</xdr:rowOff>
    </xdr:to>
    <xdr:cxnSp macro="">
      <xdr:nvCxnSpPr>
        <xdr:cNvPr id="248" name="直線コネクタ 247"/>
        <xdr:cNvCxnSpPr/>
      </xdr:nvCxnSpPr>
      <xdr:spPr>
        <a:xfrm flipV="1">
          <a:off x="16510000" y="9189357"/>
          <a:ext cx="0" cy="1254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128468</xdr:rowOff>
    </xdr:from>
    <xdr:ext cx="762000" cy="259045"/>
    <xdr:sp macro="" textlink="">
      <xdr:nvSpPr>
        <xdr:cNvPr id="249" name="その他最小値テキスト"/>
        <xdr:cNvSpPr txBox="1"/>
      </xdr:nvSpPr>
      <xdr:spPr>
        <a:xfrm>
          <a:off x="16598900" y="10415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156391</xdr:rowOff>
    </xdr:from>
    <xdr:to>
      <xdr:col>82</xdr:col>
      <xdr:colOff>196850</xdr:colOff>
      <xdr:row>60</xdr:row>
      <xdr:rowOff>156391</xdr:rowOff>
    </xdr:to>
    <xdr:cxnSp macro="">
      <xdr:nvCxnSpPr>
        <xdr:cNvPr id="250" name="直線コネクタ 249"/>
        <xdr:cNvCxnSpPr/>
      </xdr:nvCxnSpPr>
      <xdr:spPr>
        <a:xfrm>
          <a:off x="16421100" y="1044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17434</xdr:rowOff>
    </xdr:from>
    <xdr:ext cx="762000" cy="259045"/>
    <xdr:sp macro="" textlink="">
      <xdr:nvSpPr>
        <xdr:cNvPr id="251" name="その他最大値テキスト"/>
        <xdr:cNvSpPr txBox="1"/>
      </xdr:nvSpPr>
      <xdr:spPr>
        <a:xfrm>
          <a:off x="16598900" y="893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102507</xdr:rowOff>
    </xdr:from>
    <xdr:to>
      <xdr:col>82</xdr:col>
      <xdr:colOff>196850</xdr:colOff>
      <xdr:row>53</xdr:row>
      <xdr:rowOff>102507</xdr:rowOff>
    </xdr:to>
    <xdr:cxnSp macro="">
      <xdr:nvCxnSpPr>
        <xdr:cNvPr id="252" name="直線コネクタ 251"/>
        <xdr:cNvCxnSpPr/>
      </xdr:nvCxnSpPr>
      <xdr:spPr>
        <a:xfrm>
          <a:off x="16421100" y="9189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143328</xdr:rowOff>
    </xdr:from>
    <xdr:to>
      <xdr:col>82</xdr:col>
      <xdr:colOff>107950</xdr:colOff>
      <xdr:row>57</xdr:row>
      <xdr:rowOff>43724</xdr:rowOff>
    </xdr:to>
    <xdr:cxnSp macro="">
      <xdr:nvCxnSpPr>
        <xdr:cNvPr id="253" name="直線コネクタ 252"/>
        <xdr:cNvCxnSpPr/>
      </xdr:nvCxnSpPr>
      <xdr:spPr>
        <a:xfrm flipV="1">
          <a:off x="15671800" y="9744528"/>
          <a:ext cx="8382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69867</xdr:rowOff>
    </xdr:from>
    <xdr:ext cx="762000" cy="259045"/>
    <xdr:sp macro="" textlink="">
      <xdr:nvSpPr>
        <xdr:cNvPr id="254" name="その他平均値テキスト"/>
        <xdr:cNvSpPr txBox="1"/>
      </xdr:nvSpPr>
      <xdr:spPr>
        <a:xfrm>
          <a:off x="16598900" y="9499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5" name="フローチャート: 判断 254"/>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43724</xdr:rowOff>
    </xdr:from>
    <xdr:to>
      <xdr:col>78</xdr:col>
      <xdr:colOff>69850</xdr:colOff>
      <xdr:row>57</xdr:row>
      <xdr:rowOff>102507</xdr:rowOff>
    </xdr:to>
    <xdr:cxnSp macro="">
      <xdr:nvCxnSpPr>
        <xdr:cNvPr id="256" name="直線コネクタ 255"/>
        <xdr:cNvCxnSpPr/>
      </xdr:nvCxnSpPr>
      <xdr:spPr>
        <a:xfrm flipV="1">
          <a:off x="14782800" y="9816374"/>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59872</xdr:rowOff>
    </xdr:from>
    <xdr:to>
      <xdr:col>78</xdr:col>
      <xdr:colOff>120650</xdr:colOff>
      <xdr:row>56</xdr:row>
      <xdr:rowOff>161472</xdr:rowOff>
    </xdr:to>
    <xdr:sp macro="" textlink="">
      <xdr:nvSpPr>
        <xdr:cNvPr id="257" name="フローチャート: 判断 256"/>
        <xdr:cNvSpPr/>
      </xdr:nvSpPr>
      <xdr:spPr>
        <a:xfrm>
          <a:off x="15621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199</xdr:rowOff>
    </xdr:from>
    <xdr:ext cx="736600" cy="259045"/>
    <xdr:sp macro="" textlink="">
      <xdr:nvSpPr>
        <xdr:cNvPr id="258" name="テキスト ボックス 257"/>
        <xdr:cNvSpPr txBox="1"/>
      </xdr:nvSpPr>
      <xdr:spPr>
        <a:xfrm>
          <a:off x="15290800" y="9429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63319</xdr:rowOff>
    </xdr:from>
    <xdr:to>
      <xdr:col>73</xdr:col>
      <xdr:colOff>180975</xdr:colOff>
      <xdr:row>57</xdr:row>
      <xdr:rowOff>102507</xdr:rowOff>
    </xdr:to>
    <xdr:cxnSp macro="">
      <xdr:nvCxnSpPr>
        <xdr:cNvPr id="259" name="直線コネクタ 258"/>
        <xdr:cNvCxnSpPr/>
      </xdr:nvCxnSpPr>
      <xdr:spPr>
        <a:xfrm>
          <a:off x="13893800" y="9835969"/>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46809</xdr:rowOff>
    </xdr:from>
    <xdr:to>
      <xdr:col>74</xdr:col>
      <xdr:colOff>31750</xdr:colOff>
      <xdr:row>56</xdr:row>
      <xdr:rowOff>148409</xdr:rowOff>
    </xdr:to>
    <xdr:sp macro="" textlink="">
      <xdr:nvSpPr>
        <xdr:cNvPr id="260" name="フローチャート: 判断 259"/>
        <xdr:cNvSpPr/>
      </xdr:nvSpPr>
      <xdr:spPr>
        <a:xfrm>
          <a:off x="14732000" y="9648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158586</xdr:rowOff>
    </xdr:from>
    <xdr:ext cx="762000" cy="259045"/>
    <xdr:sp macro="" textlink="">
      <xdr:nvSpPr>
        <xdr:cNvPr id="261" name="テキスト ボックス 260"/>
        <xdr:cNvSpPr txBox="1"/>
      </xdr:nvSpPr>
      <xdr:spPr>
        <a:xfrm>
          <a:off x="14401800" y="9416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24130</xdr:rowOff>
    </xdr:from>
    <xdr:to>
      <xdr:col>69</xdr:col>
      <xdr:colOff>92075</xdr:colOff>
      <xdr:row>57</xdr:row>
      <xdr:rowOff>63319</xdr:rowOff>
    </xdr:to>
    <xdr:cxnSp macro="">
      <xdr:nvCxnSpPr>
        <xdr:cNvPr id="262" name="直線コネクタ 261"/>
        <xdr:cNvCxnSpPr/>
      </xdr:nvCxnSpPr>
      <xdr:spPr>
        <a:xfrm>
          <a:off x="13004800" y="9796780"/>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xdr:rowOff>
    </xdr:from>
    <xdr:to>
      <xdr:col>69</xdr:col>
      <xdr:colOff>142875</xdr:colOff>
      <xdr:row>56</xdr:row>
      <xdr:rowOff>109220</xdr:rowOff>
    </xdr:to>
    <xdr:sp macro="" textlink="">
      <xdr:nvSpPr>
        <xdr:cNvPr id="263" name="フローチャート: 判断 262"/>
        <xdr:cNvSpPr/>
      </xdr:nvSpPr>
      <xdr:spPr>
        <a:xfrm>
          <a:off x="13843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119397</xdr:rowOff>
    </xdr:from>
    <xdr:ext cx="762000" cy="259045"/>
    <xdr:sp macro="" textlink="">
      <xdr:nvSpPr>
        <xdr:cNvPr id="264" name="テキスト ボックス 263"/>
        <xdr:cNvSpPr txBox="1"/>
      </xdr:nvSpPr>
      <xdr:spPr>
        <a:xfrm>
          <a:off x="13512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7620</xdr:rowOff>
    </xdr:from>
    <xdr:to>
      <xdr:col>65</xdr:col>
      <xdr:colOff>53975</xdr:colOff>
      <xdr:row>56</xdr:row>
      <xdr:rowOff>109220</xdr:rowOff>
    </xdr:to>
    <xdr:sp macro="" textlink="">
      <xdr:nvSpPr>
        <xdr:cNvPr id="265" name="フローチャート: 判断 264"/>
        <xdr:cNvSpPr/>
      </xdr:nvSpPr>
      <xdr:spPr>
        <a:xfrm>
          <a:off x="12954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119397</xdr:rowOff>
    </xdr:from>
    <xdr:ext cx="762000" cy="259045"/>
    <xdr:sp macro="" textlink="">
      <xdr:nvSpPr>
        <xdr:cNvPr id="266" name="テキスト ボックス 265"/>
        <xdr:cNvSpPr txBox="1"/>
      </xdr:nvSpPr>
      <xdr:spPr>
        <a:xfrm>
          <a:off x="12623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92528</xdr:rowOff>
    </xdr:from>
    <xdr:to>
      <xdr:col>82</xdr:col>
      <xdr:colOff>158750</xdr:colOff>
      <xdr:row>57</xdr:row>
      <xdr:rowOff>22678</xdr:rowOff>
    </xdr:to>
    <xdr:sp macro="" textlink="">
      <xdr:nvSpPr>
        <xdr:cNvPr id="272" name="楕円 271"/>
        <xdr:cNvSpPr/>
      </xdr:nvSpPr>
      <xdr:spPr>
        <a:xfrm>
          <a:off x="164592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64605</xdr:rowOff>
    </xdr:from>
    <xdr:ext cx="762000" cy="259045"/>
    <xdr:sp macro="" textlink="">
      <xdr:nvSpPr>
        <xdr:cNvPr id="273" name="その他該当値テキスト"/>
        <xdr:cNvSpPr txBox="1"/>
      </xdr:nvSpPr>
      <xdr:spPr>
        <a:xfrm>
          <a:off x="165989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164374</xdr:rowOff>
    </xdr:from>
    <xdr:to>
      <xdr:col>78</xdr:col>
      <xdr:colOff>120650</xdr:colOff>
      <xdr:row>57</xdr:row>
      <xdr:rowOff>94524</xdr:rowOff>
    </xdr:to>
    <xdr:sp macro="" textlink="">
      <xdr:nvSpPr>
        <xdr:cNvPr id="274" name="楕円 273"/>
        <xdr:cNvSpPr/>
      </xdr:nvSpPr>
      <xdr:spPr>
        <a:xfrm>
          <a:off x="15621000" y="976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79301</xdr:rowOff>
    </xdr:from>
    <xdr:ext cx="736600" cy="259045"/>
    <xdr:sp macro="" textlink="">
      <xdr:nvSpPr>
        <xdr:cNvPr id="275" name="テキスト ボックス 274"/>
        <xdr:cNvSpPr txBox="1"/>
      </xdr:nvSpPr>
      <xdr:spPr>
        <a:xfrm>
          <a:off x="15290800" y="98519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51707</xdr:rowOff>
    </xdr:from>
    <xdr:to>
      <xdr:col>74</xdr:col>
      <xdr:colOff>31750</xdr:colOff>
      <xdr:row>57</xdr:row>
      <xdr:rowOff>153307</xdr:rowOff>
    </xdr:to>
    <xdr:sp macro="" textlink="">
      <xdr:nvSpPr>
        <xdr:cNvPr id="276" name="楕円 275"/>
        <xdr:cNvSpPr/>
      </xdr:nvSpPr>
      <xdr:spPr>
        <a:xfrm>
          <a:off x="14732000" y="9824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138084</xdr:rowOff>
    </xdr:from>
    <xdr:ext cx="762000" cy="259045"/>
    <xdr:sp macro="" textlink="">
      <xdr:nvSpPr>
        <xdr:cNvPr id="277" name="テキスト ボックス 276"/>
        <xdr:cNvSpPr txBox="1"/>
      </xdr:nvSpPr>
      <xdr:spPr>
        <a:xfrm>
          <a:off x="14401800" y="9910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12519</xdr:rowOff>
    </xdr:from>
    <xdr:to>
      <xdr:col>69</xdr:col>
      <xdr:colOff>142875</xdr:colOff>
      <xdr:row>57</xdr:row>
      <xdr:rowOff>114119</xdr:rowOff>
    </xdr:to>
    <xdr:sp macro="" textlink="">
      <xdr:nvSpPr>
        <xdr:cNvPr id="278" name="楕円 277"/>
        <xdr:cNvSpPr/>
      </xdr:nvSpPr>
      <xdr:spPr>
        <a:xfrm>
          <a:off x="13843000" y="978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98896</xdr:rowOff>
    </xdr:from>
    <xdr:ext cx="762000" cy="259045"/>
    <xdr:sp macro="" textlink="">
      <xdr:nvSpPr>
        <xdr:cNvPr id="279" name="テキスト ボックス 278"/>
        <xdr:cNvSpPr txBox="1"/>
      </xdr:nvSpPr>
      <xdr:spPr>
        <a:xfrm>
          <a:off x="13512800" y="9871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144780</xdr:rowOff>
    </xdr:from>
    <xdr:to>
      <xdr:col>65</xdr:col>
      <xdr:colOff>53975</xdr:colOff>
      <xdr:row>57</xdr:row>
      <xdr:rowOff>74930</xdr:rowOff>
    </xdr:to>
    <xdr:sp macro="" textlink="">
      <xdr:nvSpPr>
        <xdr:cNvPr id="280" name="楕円 279"/>
        <xdr:cNvSpPr/>
      </xdr:nvSpPr>
      <xdr:spPr>
        <a:xfrm>
          <a:off x="129540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59707</xdr:rowOff>
    </xdr:from>
    <xdr:ext cx="762000" cy="259045"/>
    <xdr:sp macro="" textlink="">
      <xdr:nvSpPr>
        <xdr:cNvPr id="281" name="テキスト ボックス 280"/>
        <xdr:cNvSpPr txBox="1"/>
      </xdr:nvSpPr>
      <xdr:spPr>
        <a:xfrm>
          <a:off x="12623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年度から３年間の財政健全化計画、引続き平成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年度からの中期財政収支ビジョンを策定するとともに、平成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年度には集中改革プランを策定し、補助金をゼロベースで見直すとともに市単独補助金の前年度より一律カットを実施し抑制に努めた。</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今後も補助目的の明確化、終期の設定等を精査し、引き続き補助費等の適正化に努める。なお、平成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年度より下水道事業特別会計を公営企業会計としたことにより、補助費等は増加している。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88138</xdr:rowOff>
    </xdr:from>
    <xdr:to>
      <xdr:col>82</xdr:col>
      <xdr:colOff>107950</xdr:colOff>
      <xdr:row>39</xdr:row>
      <xdr:rowOff>92710</xdr:rowOff>
    </xdr:to>
    <xdr:cxnSp macro="">
      <xdr:nvCxnSpPr>
        <xdr:cNvPr id="306" name="直線コネクタ 305"/>
        <xdr:cNvCxnSpPr/>
      </xdr:nvCxnSpPr>
      <xdr:spPr>
        <a:xfrm flipV="1">
          <a:off x="16510000" y="5745988"/>
          <a:ext cx="0" cy="1033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64787</xdr:rowOff>
    </xdr:from>
    <xdr:ext cx="762000" cy="259045"/>
    <xdr:sp macro="" textlink="">
      <xdr:nvSpPr>
        <xdr:cNvPr id="307" name="補助費等最小値テキスト"/>
        <xdr:cNvSpPr txBox="1"/>
      </xdr:nvSpPr>
      <xdr:spPr>
        <a:xfrm>
          <a:off x="165989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92710</xdr:rowOff>
    </xdr:from>
    <xdr:to>
      <xdr:col>82</xdr:col>
      <xdr:colOff>196850</xdr:colOff>
      <xdr:row>39</xdr:row>
      <xdr:rowOff>92710</xdr:rowOff>
    </xdr:to>
    <xdr:cxnSp macro="">
      <xdr:nvCxnSpPr>
        <xdr:cNvPr id="308" name="直線コネクタ 307"/>
        <xdr:cNvCxnSpPr/>
      </xdr:nvCxnSpPr>
      <xdr:spPr>
        <a:xfrm>
          <a:off x="16421100" y="6779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3065</xdr:rowOff>
    </xdr:from>
    <xdr:ext cx="762000" cy="259045"/>
    <xdr:sp macro="" textlink="">
      <xdr:nvSpPr>
        <xdr:cNvPr id="309" name="補助費等最大値テキスト"/>
        <xdr:cNvSpPr txBox="1"/>
      </xdr:nvSpPr>
      <xdr:spPr>
        <a:xfrm>
          <a:off x="16598900" y="5489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88138</xdr:rowOff>
    </xdr:from>
    <xdr:to>
      <xdr:col>82</xdr:col>
      <xdr:colOff>196850</xdr:colOff>
      <xdr:row>33</xdr:row>
      <xdr:rowOff>88138</xdr:rowOff>
    </xdr:to>
    <xdr:cxnSp macro="">
      <xdr:nvCxnSpPr>
        <xdr:cNvPr id="310" name="直線コネクタ 309"/>
        <xdr:cNvCxnSpPr/>
      </xdr:nvCxnSpPr>
      <xdr:spPr>
        <a:xfrm>
          <a:off x="16421100" y="5745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168148</xdr:rowOff>
    </xdr:from>
    <xdr:to>
      <xdr:col>82</xdr:col>
      <xdr:colOff>107950</xdr:colOff>
      <xdr:row>35</xdr:row>
      <xdr:rowOff>14986</xdr:rowOff>
    </xdr:to>
    <xdr:cxnSp macro="">
      <xdr:nvCxnSpPr>
        <xdr:cNvPr id="311" name="直線コネクタ 310"/>
        <xdr:cNvCxnSpPr/>
      </xdr:nvCxnSpPr>
      <xdr:spPr>
        <a:xfrm flipV="1">
          <a:off x="15671800" y="5997448"/>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164863</xdr:rowOff>
    </xdr:from>
    <xdr:ext cx="762000" cy="259045"/>
    <xdr:sp macro="" textlink="">
      <xdr:nvSpPr>
        <xdr:cNvPr id="312" name="補助費等平均値テキスト"/>
        <xdr:cNvSpPr txBox="1"/>
      </xdr:nvSpPr>
      <xdr:spPr>
        <a:xfrm>
          <a:off x="16598900" y="61656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21336</xdr:rowOff>
    </xdr:from>
    <xdr:to>
      <xdr:col>82</xdr:col>
      <xdr:colOff>158750</xdr:colOff>
      <xdr:row>36</xdr:row>
      <xdr:rowOff>122936</xdr:rowOff>
    </xdr:to>
    <xdr:sp macro="" textlink="">
      <xdr:nvSpPr>
        <xdr:cNvPr id="313" name="フローチャート: 判断 312"/>
        <xdr:cNvSpPr/>
      </xdr:nvSpPr>
      <xdr:spPr>
        <a:xfrm>
          <a:off x="164592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35560</xdr:rowOff>
    </xdr:from>
    <xdr:to>
      <xdr:col>78</xdr:col>
      <xdr:colOff>69850</xdr:colOff>
      <xdr:row>35</xdr:row>
      <xdr:rowOff>14986</xdr:rowOff>
    </xdr:to>
    <xdr:cxnSp macro="">
      <xdr:nvCxnSpPr>
        <xdr:cNvPr id="314" name="直線コネクタ 313"/>
        <xdr:cNvCxnSpPr/>
      </xdr:nvCxnSpPr>
      <xdr:spPr>
        <a:xfrm>
          <a:off x="14782800" y="5864860"/>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3048</xdr:rowOff>
    </xdr:from>
    <xdr:to>
      <xdr:col>78</xdr:col>
      <xdr:colOff>120650</xdr:colOff>
      <xdr:row>36</xdr:row>
      <xdr:rowOff>104648</xdr:rowOff>
    </xdr:to>
    <xdr:sp macro="" textlink="">
      <xdr:nvSpPr>
        <xdr:cNvPr id="315" name="フローチャート: 判断 314"/>
        <xdr:cNvSpPr/>
      </xdr:nvSpPr>
      <xdr:spPr>
        <a:xfrm>
          <a:off x="15621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89425</xdr:rowOff>
    </xdr:from>
    <xdr:ext cx="736600" cy="259045"/>
    <xdr:sp macro="" textlink="">
      <xdr:nvSpPr>
        <xdr:cNvPr id="316" name="テキスト ボックス 315"/>
        <xdr:cNvSpPr txBox="1"/>
      </xdr:nvSpPr>
      <xdr:spPr>
        <a:xfrm>
          <a:off x="15290800" y="62616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35560</xdr:rowOff>
    </xdr:from>
    <xdr:to>
      <xdr:col>73</xdr:col>
      <xdr:colOff>180975</xdr:colOff>
      <xdr:row>34</xdr:row>
      <xdr:rowOff>127000</xdr:rowOff>
    </xdr:to>
    <xdr:cxnSp macro="">
      <xdr:nvCxnSpPr>
        <xdr:cNvPr id="317" name="直線コネクタ 316"/>
        <xdr:cNvCxnSpPr/>
      </xdr:nvCxnSpPr>
      <xdr:spPr>
        <a:xfrm flipV="1">
          <a:off x="13893800" y="58648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160782</xdr:rowOff>
    </xdr:from>
    <xdr:to>
      <xdr:col>74</xdr:col>
      <xdr:colOff>31750</xdr:colOff>
      <xdr:row>36</xdr:row>
      <xdr:rowOff>90932</xdr:rowOff>
    </xdr:to>
    <xdr:sp macro="" textlink="">
      <xdr:nvSpPr>
        <xdr:cNvPr id="318" name="フローチャート: 判断 317"/>
        <xdr:cNvSpPr/>
      </xdr:nvSpPr>
      <xdr:spPr>
        <a:xfrm>
          <a:off x="14732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75709</xdr:rowOff>
    </xdr:from>
    <xdr:ext cx="762000" cy="259045"/>
    <xdr:sp macro="" textlink="">
      <xdr:nvSpPr>
        <xdr:cNvPr id="319" name="テキスト ボックス 318"/>
        <xdr:cNvSpPr txBox="1"/>
      </xdr:nvSpPr>
      <xdr:spPr>
        <a:xfrm>
          <a:off x="14401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127000</xdr:rowOff>
    </xdr:from>
    <xdr:to>
      <xdr:col>69</xdr:col>
      <xdr:colOff>92075</xdr:colOff>
      <xdr:row>34</xdr:row>
      <xdr:rowOff>140716</xdr:rowOff>
    </xdr:to>
    <xdr:cxnSp macro="">
      <xdr:nvCxnSpPr>
        <xdr:cNvPr id="320" name="直線コネクタ 319"/>
        <xdr:cNvCxnSpPr/>
      </xdr:nvCxnSpPr>
      <xdr:spPr>
        <a:xfrm flipV="1">
          <a:off x="13004800" y="595630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151638</xdr:rowOff>
    </xdr:from>
    <xdr:to>
      <xdr:col>69</xdr:col>
      <xdr:colOff>142875</xdr:colOff>
      <xdr:row>36</xdr:row>
      <xdr:rowOff>81788</xdr:rowOff>
    </xdr:to>
    <xdr:sp macro="" textlink="">
      <xdr:nvSpPr>
        <xdr:cNvPr id="321" name="フローチャート: 判断 320"/>
        <xdr:cNvSpPr/>
      </xdr:nvSpPr>
      <xdr:spPr>
        <a:xfrm>
          <a:off x="13843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66565</xdr:rowOff>
    </xdr:from>
    <xdr:ext cx="762000" cy="259045"/>
    <xdr:sp macro="" textlink="">
      <xdr:nvSpPr>
        <xdr:cNvPr id="322" name="テキスト ボックス 321"/>
        <xdr:cNvSpPr txBox="1"/>
      </xdr:nvSpPr>
      <xdr:spPr>
        <a:xfrm>
          <a:off x="13512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16764</xdr:rowOff>
    </xdr:from>
    <xdr:to>
      <xdr:col>65</xdr:col>
      <xdr:colOff>53975</xdr:colOff>
      <xdr:row>36</xdr:row>
      <xdr:rowOff>118364</xdr:rowOff>
    </xdr:to>
    <xdr:sp macro="" textlink="">
      <xdr:nvSpPr>
        <xdr:cNvPr id="323" name="フローチャート: 判断 322"/>
        <xdr:cNvSpPr/>
      </xdr:nvSpPr>
      <xdr:spPr>
        <a:xfrm>
          <a:off x="12954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103141</xdr:rowOff>
    </xdr:from>
    <xdr:ext cx="762000" cy="259045"/>
    <xdr:sp macro="" textlink="">
      <xdr:nvSpPr>
        <xdr:cNvPr id="324" name="テキスト ボックス 323"/>
        <xdr:cNvSpPr txBox="1"/>
      </xdr:nvSpPr>
      <xdr:spPr>
        <a:xfrm>
          <a:off x="12623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117348</xdr:rowOff>
    </xdr:from>
    <xdr:to>
      <xdr:col>82</xdr:col>
      <xdr:colOff>158750</xdr:colOff>
      <xdr:row>35</xdr:row>
      <xdr:rowOff>47498</xdr:rowOff>
    </xdr:to>
    <xdr:sp macro="" textlink="">
      <xdr:nvSpPr>
        <xdr:cNvPr id="330" name="楕円 329"/>
        <xdr:cNvSpPr/>
      </xdr:nvSpPr>
      <xdr:spPr>
        <a:xfrm>
          <a:off x="16459200" y="5946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133875</xdr:rowOff>
    </xdr:from>
    <xdr:ext cx="762000" cy="259045"/>
    <xdr:sp macro="" textlink="">
      <xdr:nvSpPr>
        <xdr:cNvPr id="331" name="補助費等該当値テキスト"/>
        <xdr:cNvSpPr txBox="1"/>
      </xdr:nvSpPr>
      <xdr:spPr>
        <a:xfrm>
          <a:off x="16598900" y="5791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135636</xdr:rowOff>
    </xdr:from>
    <xdr:to>
      <xdr:col>78</xdr:col>
      <xdr:colOff>120650</xdr:colOff>
      <xdr:row>35</xdr:row>
      <xdr:rowOff>65786</xdr:rowOff>
    </xdr:to>
    <xdr:sp macro="" textlink="">
      <xdr:nvSpPr>
        <xdr:cNvPr id="332" name="楕円 331"/>
        <xdr:cNvSpPr/>
      </xdr:nvSpPr>
      <xdr:spPr>
        <a:xfrm>
          <a:off x="15621000" y="59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75963</xdr:rowOff>
    </xdr:from>
    <xdr:ext cx="736600" cy="259045"/>
    <xdr:sp macro="" textlink="">
      <xdr:nvSpPr>
        <xdr:cNvPr id="333" name="テキスト ボックス 332"/>
        <xdr:cNvSpPr txBox="1"/>
      </xdr:nvSpPr>
      <xdr:spPr>
        <a:xfrm>
          <a:off x="15290800" y="57338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33</xdr:row>
      <xdr:rowOff>156210</xdr:rowOff>
    </xdr:from>
    <xdr:to>
      <xdr:col>74</xdr:col>
      <xdr:colOff>31750</xdr:colOff>
      <xdr:row>34</xdr:row>
      <xdr:rowOff>86360</xdr:rowOff>
    </xdr:to>
    <xdr:sp macro="" textlink="">
      <xdr:nvSpPr>
        <xdr:cNvPr id="334" name="楕円 333"/>
        <xdr:cNvSpPr/>
      </xdr:nvSpPr>
      <xdr:spPr>
        <a:xfrm>
          <a:off x="14732000" y="581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96537</xdr:rowOff>
    </xdr:from>
    <xdr:ext cx="762000" cy="259045"/>
    <xdr:sp macro="" textlink="">
      <xdr:nvSpPr>
        <xdr:cNvPr id="335" name="テキスト ボックス 334"/>
        <xdr:cNvSpPr txBox="1"/>
      </xdr:nvSpPr>
      <xdr:spPr>
        <a:xfrm>
          <a:off x="14401800" y="558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76200</xdr:rowOff>
    </xdr:from>
    <xdr:to>
      <xdr:col>69</xdr:col>
      <xdr:colOff>142875</xdr:colOff>
      <xdr:row>35</xdr:row>
      <xdr:rowOff>6350</xdr:rowOff>
    </xdr:to>
    <xdr:sp macro="" textlink="">
      <xdr:nvSpPr>
        <xdr:cNvPr id="336" name="楕円 335"/>
        <xdr:cNvSpPr/>
      </xdr:nvSpPr>
      <xdr:spPr>
        <a:xfrm>
          <a:off x="13843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16527</xdr:rowOff>
    </xdr:from>
    <xdr:ext cx="762000" cy="259045"/>
    <xdr:sp macro="" textlink="">
      <xdr:nvSpPr>
        <xdr:cNvPr id="337" name="テキスト ボックス 336"/>
        <xdr:cNvSpPr txBox="1"/>
      </xdr:nvSpPr>
      <xdr:spPr>
        <a:xfrm>
          <a:off x="13512800" y="567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89916</xdr:rowOff>
    </xdr:from>
    <xdr:to>
      <xdr:col>65</xdr:col>
      <xdr:colOff>53975</xdr:colOff>
      <xdr:row>35</xdr:row>
      <xdr:rowOff>20066</xdr:rowOff>
    </xdr:to>
    <xdr:sp macro="" textlink="">
      <xdr:nvSpPr>
        <xdr:cNvPr id="338" name="楕円 337"/>
        <xdr:cNvSpPr/>
      </xdr:nvSpPr>
      <xdr:spPr>
        <a:xfrm>
          <a:off x="12954000" y="5919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30243</xdr:rowOff>
    </xdr:from>
    <xdr:ext cx="762000" cy="259045"/>
    <xdr:sp macro="" textlink="">
      <xdr:nvSpPr>
        <xdr:cNvPr id="339" name="テキスト ボックス 338"/>
        <xdr:cNvSpPr txBox="1"/>
      </xdr:nvSpPr>
      <xdr:spPr>
        <a:xfrm>
          <a:off x="12623800" y="5688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普通建設事業の抑制や公的資金補償金免除繰上償還を行い、公債費負担の適正化に努めたことにより、数値の改善が図られ、平成</a:t>
          </a:r>
          <a:r>
            <a:rPr kumimoji="1" lang="en-US" altLang="ja-JP" sz="1200">
              <a:latin typeface="ＭＳ Ｐゴシック" panose="020B0600070205080204" pitchFamily="50" charset="-128"/>
              <a:ea typeface="ＭＳ Ｐゴシック" panose="020B0600070205080204" pitchFamily="50" charset="-128"/>
            </a:rPr>
            <a:t>26</a:t>
          </a:r>
          <a:r>
            <a:rPr kumimoji="1" lang="ja-JP" altLang="en-US" sz="1200">
              <a:latin typeface="ＭＳ Ｐゴシック" panose="020B0600070205080204" pitchFamily="50" charset="-128"/>
              <a:ea typeface="ＭＳ Ｐゴシック" panose="020B0600070205080204" pitchFamily="50" charset="-128"/>
            </a:rPr>
            <a:t>年度からは類似団体平均を下回っている。</a:t>
          </a:r>
        </a:p>
        <a:p>
          <a:r>
            <a:rPr kumimoji="1" lang="ja-JP" altLang="en-US" sz="1200">
              <a:latin typeface="ＭＳ Ｐゴシック" panose="020B0600070205080204" pitchFamily="50" charset="-128"/>
              <a:ea typeface="ＭＳ Ｐゴシック" panose="020B0600070205080204" pitchFamily="50" charset="-128"/>
            </a:rPr>
            <a:t>　平成</a:t>
          </a:r>
          <a:r>
            <a:rPr kumimoji="1" lang="en-US" altLang="ja-JP" sz="1200">
              <a:latin typeface="ＭＳ Ｐゴシック" panose="020B0600070205080204" pitchFamily="50" charset="-128"/>
              <a:ea typeface="ＭＳ Ｐゴシック" panose="020B0600070205080204" pitchFamily="50" charset="-128"/>
            </a:rPr>
            <a:t>25</a:t>
          </a:r>
          <a:r>
            <a:rPr kumimoji="1" lang="ja-JP" altLang="en-US" sz="1200">
              <a:latin typeface="ＭＳ Ｐゴシック" panose="020B0600070205080204" pitchFamily="50" charset="-128"/>
              <a:ea typeface="ＭＳ Ｐゴシック" panose="020B0600070205080204" pitchFamily="50" charset="-128"/>
            </a:rPr>
            <a:t>年度から南海トラフ地震対応の防災関係事業を集中的に行ったこと等により公債費元金が増加している。平成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年度は前年度に比べ</a:t>
          </a:r>
          <a:r>
            <a:rPr kumimoji="1" lang="en-US" altLang="ja-JP" sz="1200">
              <a:latin typeface="ＭＳ Ｐゴシック" panose="020B0600070205080204" pitchFamily="50" charset="-128"/>
              <a:ea typeface="ＭＳ Ｐゴシック" panose="020B0600070205080204" pitchFamily="50" charset="-128"/>
            </a:rPr>
            <a:t>0.9</a:t>
          </a:r>
          <a:r>
            <a:rPr kumimoji="1" lang="ja-JP" altLang="en-US" sz="1200">
              <a:latin typeface="ＭＳ Ｐゴシック" panose="020B0600070205080204" pitchFamily="50" charset="-128"/>
              <a:ea typeface="ＭＳ Ｐゴシック" panose="020B0600070205080204" pitchFamily="50" charset="-128"/>
            </a:rPr>
            <a:t>ポイント改善しているが、今後は都市再生整備事業や圃場整備事業等の大型事業の実施による公債費負担の増加が見込まれることから、</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公債費の適正管理がこれまで以上に必要となる。</a:t>
          </a:r>
          <a:endParaRPr kumimoji="1" lang="ja-JP" altLang="en-US"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1" name="テキスト ボックス 35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24130</xdr:rowOff>
    </xdr:from>
    <xdr:to>
      <xdr:col>24</xdr:col>
      <xdr:colOff>25400</xdr:colOff>
      <xdr:row>80</xdr:row>
      <xdr:rowOff>100330</xdr:rowOff>
    </xdr:to>
    <xdr:cxnSp macro="">
      <xdr:nvCxnSpPr>
        <xdr:cNvPr id="366" name="直線コネクタ 365"/>
        <xdr:cNvCxnSpPr/>
      </xdr:nvCxnSpPr>
      <xdr:spPr>
        <a:xfrm flipV="1">
          <a:off x="4826000" y="12711430"/>
          <a:ext cx="0" cy="1104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72407</xdr:rowOff>
    </xdr:from>
    <xdr:ext cx="762000" cy="259045"/>
    <xdr:sp macro="" textlink="">
      <xdr:nvSpPr>
        <xdr:cNvPr id="367" name="公債費最小値テキスト"/>
        <xdr:cNvSpPr txBox="1"/>
      </xdr:nvSpPr>
      <xdr:spPr>
        <a:xfrm>
          <a:off x="4914900" y="13788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100330</xdr:rowOff>
    </xdr:from>
    <xdr:to>
      <xdr:col>24</xdr:col>
      <xdr:colOff>114300</xdr:colOff>
      <xdr:row>80</xdr:row>
      <xdr:rowOff>100330</xdr:rowOff>
    </xdr:to>
    <xdr:cxnSp macro="">
      <xdr:nvCxnSpPr>
        <xdr:cNvPr id="368" name="直線コネクタ 367"/>
        <xdr:cNvCxnSpPr/>
      </xdr:nvCxnSpPr>
      <xdr:spPr>
        <a:xfrm>
          <a:off x="4737100" y="13816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110507</xdr:rowOff>
    </xdr:from>
    <xdr:ext cx="762000" cy="259045"/>
    <xdr:sp macro="" textlink="">
      <xdr:nvSpPr>
        <xdr:cNvPr id="369" name="公債費最大値テキスト"/>
        <xdr:cNvSpPr txBox="1"/>
      </xdr:nvSpPr>
      <xdr:spPr>
        <a:xfrm>
          <a:off x="4914900" y="12454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24130</xdr:rowOff>
    </xdr:from>
    <xdr:to>
      <xdr:col>24</xdr:col>
      <xdr:colOff>114300</xdr:colOff>
      <xdr:row>74</xdr:row>
      <xdr:rowOff>24130</xdr:rowOff>
    </xdr:to>
    <xdr:cxnSp macro="">
      <xdr:nvCxnSpPr>
        <xdr:cNvPr id="370" name="直線コネクタ 369"/>
        <xdr:cNvCxnSpPr/>
      </xdr:nvCxnSpPr>
      <xdr:spPr>
        <a:xfrm>
          <a:off x="4737100" y="12711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96520</xdr:rowOff>
    </xdr:from>
    <xdr:to>
      <xdr:col>24</xdr:col>
      <xdr:colOff>25400</xdr:colOff>
      <xdr:row>74</xdr:row>
      <xdr:rowOff>113665</xdr:rowOff>
    </xdr:to>
    <xdr:cxnSp macro="">
      <xdr:nvCxnSpPr>
        <xdr:cNvPr id="371" name="直線コネクタ 370"/>
        <xdr:cNvCxnSpPr/>
      </xdr:nvCxnSpPr>
      <xdr:spPr>
        <a:xfrm flipV="1">
          <a:off x="3987800" y="12783820"/>
          <a:ext cx="8382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109237</xdr:rowOff>
    </xdr:from>
    <xdr:ext cx="762000" cy="259045"/>
    <xdr:sp macro="" textlink="">
      <xdr:nvSpPr>
        <xdr:cNvPr id="372" name="公債費平均値テキスト"/>
        <xdr:cNvSpPr txBox="1"/>
      </xdr:nvSpPr>
      <xdr:spPr>
        <a:xfrm>
          <a:off x="4914900" y="127965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137160</xdr:rowOff>
    </xdr:from>
    <xdr:to>
      <xdr:col>24</xdr:col>
      <xdr:colOff>76200</xdr:colOff>
      <xdr:row>75</xdr:row>
      <xdr:rowOff>67310</xdr:rowOff>
    </xdr:to>
    <xdr:sp macro="" textlink="">
      <xdr:nvSpPr>
        <xdr:cNvPr id="373" name="フローチャート: 判断 372"/>
        <xdr:cNvSpPr/>
      </xdr:nvSpPr>
      <xdr:spPr>
        <a:xfrm>
          <a:off x="47752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113665</xdr:rowOff>
    </xdr:from>
    <xdr:to>
      <xdr:col>19</xdr:col>
      <xdr:colOff>187325</xdr:colOff>
      <xdr:row>74</xdr:row>
      <xdr:rowOff>134620</xdr:rowOff>
    </xdr:to>
    <xdr:cxnSp macro="">
      <xdr:nvCxnSpPr>
        <xdr:cNvPr id="374" name="直線コネクタ 373"/>
        <xdr:cNvCxnSpPr/>
      </xdr:nvCxnSpPr>
      <xdr:spPr>
        <a:xfrm flipV="1">
          <a:off x="3098800" y="12800965"/>
          <a:ext cx="8890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140970</xdr:rowOff>
    </xdr:from>
    <xdr:to>
      <xdr:col>20</xdr:col>
      <xdr:colOff>38100</xdr:colOff>
      <xdr:row>75</xdr:row>
      <xdr:rowOff>71120</xdr:rowOff>
    </xdr:to>
    <xdr:sp macro="" textlink="">
      <xdr:nvSpPr>
        <xdr:cNvPr id="375" name="フローチャート: 判断 374"/>
        <xdr:cNvSpPr/>
      </xdr:nvSpPr>
      <xdr:spPr>
        <a:xfrm>
          <a:off x="39370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55897</xdr:rowOff>
    </xdr:from>
    <xdr:ext cx="736600" cy="259045"/>
    <xdr:sp macro="" textlink="">
      <xdr:nvSpPr>
        <xdr:cNvPr id="376" name="テキスト ボックス 375"/>
        <xdr:cNvSpPr txBox="1"/>
      </xdr:nvSpPr>
      <xdr:spPr>
        <a:xfrm>
          <a:off x="3606800" y="12914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128905</xdr:rowOff>
    </xdr:from>
    <xdr:to>
      <xdr:col>15</xdr:col>
      <xdr:colOff>98425</xdr:colOff>
      <xdr:row>74</xdr:row>
      <xdr:rowOff>134620</xdr:rowOff>
    </xdr:to>
    <xdr:cxnSp macro="">
      <xdr:nvCxnSpPr>
        <xdr:cNvPr id="377" name="直線コネクタ 376"/>
        <xdr:cNvCxnSpPr/>
      </xdr:nvCxnSpPr>
      <xdr:spPr>
        <a:xfrm>
          <a:off x="2209800" y="1281620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142875</xdr:rowOff>
    </xdr:from>
    <xdr:to>
      <xdr:col>15</xdr:col>
      <xdr:colOff>149225</xdr:colOff>
      <xdr:row>75</xdr:row>
      <xdr:rowOff>73025</xdr:rowOff>
    </xdr:to>
    <xdr:sp macro="" textlink="">
      <xdr:nvSpPr>
        <xdr:cNvPr id="378" name="フローチャート: 判断 377"/>
        <xdr:cNvSpPr/>
      </xdr:nvSpPr>
      <xdr:spPr>
        <a:xfrm>
          <a:off x="3048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57802</xdr:rowOff>
    </xdr:from>
    <xdr:ext cx="762000" cy="259045"/>
    <xdr:sp macro="" textlink="">
      <xdr:nvSpPr>
        <xdr:cNvPr id="379" name="テキスト ボックス 378"/>
        <xdr:cNvSpPr txBox="1"/>
      </xdr:nvSpPr>
      <xdr:spPr>
        <a:xfrm>
          <a:off x="2717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128905</xdr:rowOff>
    </xdr:from>
    <xdr:to>
      <xdr:col>11</xdr:col>
      <xdr:colOff>9525</xdr:colOff>
      <xdr:row>74</xdr:row>
      <xdr:rowOff>165100</xdr:rowOff>
    </xdr:to>
    <xdr:cxnSp macro="">
      <xdr:nvCxnSpPr>
        <xdr:cNvPr id="380" name="直線コネクタ 379"/>
        <xdr:cNvCxnSpPr/>
      </xdr:nvCxnSpPr>
      <xdr:spPr>
        <a:xfrm flipV="1">
          <a:off x="1320800" y="1281620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142875</xdr:rowOff>
    </xdr:from>
    <xdr:to>
      <xdr:col>11</xdr:col>
      <xdr:colOff>60325</xdr:colOff>
      <xdr:row>75</xdr:row>
      <xdr:rowOff>73025</xdr:rowOff>
    </xdr:to>
    <xdr:sp macro="" textlink="">
      <xdr:nvSpPr>
        <xdr:cNvPr id="381" name="フローチャート: 判断 380"/>
        <xdr:cNvSpPr/>
      </xdr:nvSpPr>
      <xdr:spPr>
        <a:xfrm>
          <a:off x="2159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57802</xdr:rowOff>
    </xdr:from>
    <xdr:ext cx="762000" cy="259045"/>
    <xdr:sp macro="" textlink="">
      <xdr:nvSpPr>
        <xdr:cNvPr id="382" name="テキスト ボックス 381"/>
        <xdr:cNvSpPr txBox="1"/>
      </xdr:nvSpPr>
      <xdr:spPr>
        <a:xfrm>
          <a:off x="1828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146685</xdr:rowOff>
    </xdr:from>
    <xdr:to>
      <xdr:col>6</xdr:col>
      <xdr:colOff>171450</xdr:colOff>
      <xdr:row>75</xdr:row>
      <xdr:rowOff>76835</xdr:rowOff>
    </xdr:to>
    <xdr:sp macro="" textlink="">
      <xdr:nvSpPr>
        <xdr:cNvPr id="383" name="フローチャート: 判断 382"/>
        <xdr:cNvSpPr/>
      </xdr:nvSpPr>
      <xdr:spPr>
        <a:xfrm>
          <a:off x="1270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61612</xdr:rowOff>
    </xdr:from>
    <xdr:ext cx="762000" cy="259045"/>
    <xdr:sp macro="" textlink="">
      <xdr:nvSpPr>
        <xdr:cNvPr id="384" name="テキスト ボックス 383"/>
        <xdr:cNvSpPr txBox="1"/>
      </xdr:nvSpPr>
      <xdr:spPr>
        <a:xfrm>
          <a:off x="939800" y="1292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45720</xdr:rowOff>
    </xdr:from>
    <xdr:to>
      <xdr:col>24</xdr:col>
      <xdr:colOff>76200</xdr:colOff>
      <xdr:row>74</xdr:row>
      <xdr:rowOff>147320</xdr:rowOff>
    </xdr:to>
    <xdr:sp macro="" textlink="">
      <xdr:nvSpPr>
        <xdr:cNvPr id="390" name="楕円 389"/>
        <xdr:cNvSpPr/>
      </xdr:nvSpPr>
      <xdr:spPr>
        <a:xfrm>
          <a:off x="47752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125747</xdr:rowOff>
    </xdr:from>
    <xdr:ext cx="762000" cy="259045"/>
    <xdr:sp macro="" textlink="">
      <xdr:nvSpPr>
        <xdr:cNvPr id="391" name="公債費該当値テキスト"/>
        <xdr:cNvSpPr txBox="1"/>
      </xdr:nvSpPr>
      <xdr:spPr>
        <a:xfrm>
          <a:off x="4914900" y="1264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62865</xdr:rowOff>
    </xdr:from>
    <xdr:to>
      <xdr:col>20</xdr:col>
      <xdr:colOff>38100</xdr:colOff>
      <xdr:row>74</xdr:row>
      <xdr:rowOff>164465</xdr:rowOff>
    </xdr:to>
    <xdr:sp macro="" textlink="">
      <xdr:nvSpPr>
        <xdr:cNvPr id="392" name="楕円 391"/>
        <xdr:cNvSpPr/>
      </xdr:nvSpPr>
      <xdr:spPr>
        <a:xfrm>
          <a:off x="3937000" y="1275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3192</xdr:rowOff>
    </xdr:from>
    <xdr:ext cx="736600" cy="259045"/>
    <xdr:sp macro="" textlink="">
      <xdr:nvSpPr>
        <xdr:cNvPr id="393" name="テキスト ボックス 392"/>
        <xdr:cNvSpPr txBox="1"/>
      </xdr:nvSpPr>
      <xdr:spPr>
        <a:xfrm>
          <a:off x="3606800" y="125190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83820</xdr:rowOff>
    </xdr:from>
    <xdr:to>
      <xdr:col>15</xdr:col>
      <xdr:colOff>149225</xdr:colOff>
      <xdr:row>75</xdr:row>
      <xdr:rowOff>13970</xdr:rowOff>
    </xdr:to>
    <xdr:sp macro="" textlink="">
      <xdr:nvSpPr>
        <xdr:cNvPr id="394" name="楕円 393"/>
        <xdr:cNvSpPr/>
      </xdr:nvSpPr>
      <xdr:spPr>
        <a:xfrm>
          <a:off x="3048000" y="1277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24147</xdr:rowOff>
    </xdr:from>
    <xdr:ext cx="762000" cy="259045"/>
    <xdr:sp macro="" textlink="">
      <xdr:nvSpPr>
        <xdr:cNvPr id="395" name="テキスト ボックス 394"/>
        <xdr:cNvSpPr txBox="1"/>
      </xdr:nvSpPr>
      <xdr:spPr>
        <a:xfrm>
          <a:off x="2717800" y="1253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78105</xdr:rowOff>
    </xdr:from>
    <xdr:to>
      <xdr:col>11</xdr:col>
      <xdr:colOff>60325</xdr:colOff>
      <xdr:row>75</xdr:row>
      <xdr:rowOff>8255</xdr:rowOff>
    </xdr:to>
    <xdr:sp macro="" textlink="">
      <xdr:nvSpPr>
        <xdr:cNvPr id="396" name="楕円 395"/>
        <xdr:cNvSpPr/>
      </xdr:nvSpPr>
      <xdr:spPr>
        <a:xfrm>
          <a:off x="2159000" y="1276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18432</xdr:rowOff>
    </xdr:from>
    <xdr:ext cx="762000" cy="259045"/>
    <xdr:sp macro="" textlink="">
      <xdr:nvSpPr>
        <xdr:cNvPr id="397" name="テキスト ボックス 396"/>
        <xdr:cNvSpPr txBox="1"/>
      </xdr:nvSpPr>
      <xdr:spPr>
        <a:xfrm>
          <a:off x="1828800" y="12534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114300</xdr:rowOff>
    </xdr:from>
    <xdr:to>
      <xdr:col>6</xdr:col>
      <xdr:colOff>171450</xdr:colOff>
      <xdr:row>75</xdr:row>
      <xdr:rowOff>44450</xdr:rowOff>
    </xdr:to>
    <xdr:sp macro="" textlink="">
      <xdr:nvSpPr>
        <xdr:cNvPr id="398" name="楕円 397"/>
        <xdr:cNvSpPr/>
      </xdr:nvSpPr>
      <xdr:spPr>
        <a:xfrm>
          <a:off x="1270000" y="1280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54627</xdr:rowOff>
    </xdr:from>
    <xdr:ext cx="762000" cy="259045"/>
    <xdr:sp macro="" textlink="">
      <xdr:nvSpPr>
        <xdr:cNvPr id="399" name="テキスト ボックス 398"/>
        <xdr:cNvSpPr txBox="1"/>
      </xdr:nvSpPr>
      <xdr:spPr>
        <a:xfrm>
          <a:off x="939800" y="1257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16</a:t>
          </a:r>
          <a:r>
            <a:rPr kumimoji="1" lang="ja-JP" altLang="en-US" sz="1300">
              <a:latin typeface="ＭＳ Ｐゴシック" panose="020B0600070205080204" pitchFamily="50" charset="-128"/>
              <a:ea typeface="ＭＳ Ｐゴシック" panose="020B0600070205080204" pitchFamily="50" charset="-128"/>
            </a:rPr>
            <a:t>年度から３年間の財政健全化計画、引続き平成</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年度からの中期財政収支ビジョンを策定するとともに、平成</a:t>
          </a:r>
          <a:r>
            <a:rPr kumimoji="1" lang="en-US" altLang="ja-JP" sz="1300">
              <a:latin typeface="ＭＳ Ｐゴシック" panose="020B0600070205080204" pitchFamily="50" charset="-128"/>
              <a:ea typeface="ＭＳ Ｐゴシック" panose="020B0600070205080204" pitchFamily="50" charset="-128"/>
            </a:rPr>
            <a:t>17</a:t>
          </a:r>
          <a:r>
            <a:rPr kumimoji="1" lang="ja-JP" altLang="en-US" sz="1300">
              <a:latin typeface="ＭＳ Ｐゴシック" panose="020B0600070205080204" pitchFamily="50" charset="-128"/>
              <a:ea typeface="ＭＳ Ｐゴシック" panose="020B0600070205080204" pitchFamily="50" charset="-128"/>
            </a:rPr>
            <a:t>年度には集中改革プランを策定し、人件費・物件費・補助費等の徹底した削減の実施により指数が改善されたものの、類似団体平均をやや上回る数値となっている。今後も中期財政収支ビジョンの策定により、資金不足が生じないよう引き続き経常経費の抑制に努める。</a:t>
          </a:r>
        </a:p>
      </xdr:txBody>
    </xdr:sp>
    <xdr:clientData/>
  </xdr:twoCellAnchor>
  <xdr:oneCellAnchor>
    <xdr:from>
      <xdr:col>62</xdr:col>
      <xdr:colOff>6350</xdr:colOff>
      <xdr:row>69</xdr:row>
      <xdr:rowOff>107950</xdr:rowOff>
    </xdr:from>
    <xdr:ext cx="298543" cy="225703"/>
    <xdr:sp macro="" textlink="">
      <xdr:nvSpPr>
        <xdr:cNvPr id="411" name="テキスト ボックス 41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4" name="直線コネクタ 413"/>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5" name="テキスト ボックス 414"/>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6" name="直線コネクタ 415"/>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7" name="テキスト ボックス 416"/>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8" name="直線コネクタ 417"/>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9" name="テキスト ボックス 418"/>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0" name="直線コネクタ 419"/>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1" name="テキスト ボックス 420"/>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2" name="直線コネクタ 421"/>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3" name="テキスト ボックス 422"/>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4" name="直線コネクタ 42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5" name="テキスト ボックス 42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27940</xdr:rowOff>
    </xdr:from>
    <xdr:to>
      <xdr:col>82</xdr:col>
      <xdr:colOff>107950</xdr:colOff>
      <xdr:row>81</xdr:row>
      <xdr:rowOff>54611</xdr:rowOff>
    </xdr:to>
    <xdr:cxnSp macro="">
      <xdr:nvCxnSpPr>
        <xdr:cNvPr id="427" name="直線コネクタ 426"/>
        <xdr:cNvCxnSpPr/>
      </xdr:nvCxnSpPr>
      <xdr:spPr>
        <a:xfrm flipV="1">
          <a:off x="16510000" y="12715240"/>
          <a:ext cx="0" cy="12268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26688</xdr:rowOff>
    </xdr:from>
    <xdr:ext cx="762000" cy="259045"/>
    <xdr:sp macro="" textlink="">
      <xdr:nvSpPr>
        <xdr:cNvPr id="428" name="公債費以外最小値テキスト"/>
        <xdr:cNvSpPr txBox="1"/>
      </xdr:nvSpPr>
      <xdr:spPr>
        <a:xfrm>
          <a:off x="16598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54611</xdr:rowOff>
    </xdr:from>
    <xdr:to>
      <xdr:col>82</xdr:col>
      <xdr:colOff>196850</xdr:colOff>
      <xdr:row>81</xdr:row>
      <xdr:rowOff>54611</xdr:rowOff>
    </xdr:to>
    <xdr:cxnSp macro="">
      <xdr:nvCxnSpPr>
        <xdr:cNvPr id="429" name="直線コネクタ 428"/>
        <xdr:cNvCxnSpPr/>
      </xdr:nvCxnSpPr>
      <xdr:spPr>
        <a:xfrm>
          <a:off x="16421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114317</xdr:rowOff>
    </xdr:from>
    <xdr:ext cx="762000" cy="259045"/>
    <xdr:sp macro="" textlink="">
      <xdr:nvSpPr>
        <xdr:cNvPr id="430" name="公債費以外最大値テキスト"/>
        <xdr:cNvSpPr txBox="1"/>
      </xdr:nvSpPr>
      <xdr:spPr>
        <a:xfrm>
          <a:off x="16598900" y="1245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27940</xdr:rowOff>
    </xdr:from>
    <xdr:to>
      <xdr:col>82</xdr:col>
      <xdr:colOff>196850</xdr:colOff>
      <xdr:row>74</xdr:row>
      <xdr:rowOff>27940</xdr:rowOff>
    </xdr:to>
    <xdr:cxnSp macro="">
      <xdr:nvCxnSpPr>
        <xdr:cNvPr id="431" name="直線コネクタ 430"/>
        <xdr:cNvCxnSpPr/>
      </xdr:nvCxnSpPr>
      <xdr:spPr>
        <a:xfrm>
          <a:off x="16421100" y="12715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165100</xdr:rowOff>
    </xdr:from>
    <xdr:to>
      <xdr:col>82</xdr:col>
      <xdr:colOff>107950</xdr:colOff>
      <xdr:row>78</xdr:row>
      <xdr:rowOff>168911</xdr:rowOff>
    </xdr:to>
    <xdr:cxnSp macro="">
      <xdr:nvCxnSpPr>
        <xdr:cNvPr id="432" name="直線コネクタ 431"/>
        <xdr:cNvCxnSpPr/>
      </xdr:nvCxnSpPr>
      <xdr:spPr>
        <a:xfrm flipV="1">
          <a:off x="15671800" y="13538200"/>
          <a:ext cx="8382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8907</xdr:rowOff>
    </xdr:from>
    <xdr:ext cx="762000" cy="259045"/>
    <xdr:sp macro="" textlink="">
      <xdr:nvSpPr>
        <xdr:cNvPr id="433" name="公債費以外平均値テキスト"/>
        <xdr:cNvSpPr txBox="1"/>
      </xdr:nvSpPr>
      <xdr:spPr>
        <a:xfrm>
          <a:off x="16598900" y="132105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163830</xdr:rowOff>
    </xdr:from>
    <xdr:to>
      <xdr:col>82</xdr:col>
      <xdr:colOff>158750</xdr:colOff>
      <xdr:row>78</xdr:row>
      <xdr:rowOff>93980</xdr:rowOff>
    </xdr:to>
    <xdr:sp macro="" textlink="">
      <xdr:nvSpPr>
        <xdr:cNvPr id="434" name="フローチャート: 判断 433"/>
        <xdr:cNvSpPr/>
      </xdr:nvSpPr>
      <xdr:spPr>
        <a:xfrm>
          <a:off x="16459200" y="1336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43180</xdr:rowOff>
    </xdr:from>
    <xdr:to>
      <xdr:col>78</xdr:col>
      <xdr:colOff>69850</xdr:colOff>
      <xdr:row>78</xdr:row>
      <xdr:rowOff>168911</xdr:rowOff>
    </xdr:to>
    <xdr:cxnSp macro="">
      <xdr:nvCxnSpPr>
        <xdr:cNvPr id="435" name="直線コネクタ 434"/>
        <xdr:cNvCxnSpPr/>
      </xdr:nvCxnSpPr>
      <xdr:spPr>
        <a:xfrm>
          <a:off x="14782800" y="13416280"/>
          <a:ext cx="889000" cy="12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125730</xdr:rowOff>
    </xdr:from>
    <xdr:to>
      <xdr:col>78</xdr:col>
      <xdr:colOff>120650</xdr:colOff>
      <xdr:row>78</xdr:row>
      <xdr:rowOff>55880</xdr:rowOff>
    </xdr:to>
    <xdr:sp macro="" textlink="">
      <xdr:nvSpPr>
        <xdr:cNvPr id="436" name="フローチャート: 判断 435"/>
        <xdr:cNvSpPr/>
      </xdr:nvSpPr>
      <xdr:spPr>
        <a:xfrm>
          <a:off x="15621000" y="13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66057</xdr:rowOff>
    </xdr:from>
    <xdr:ext cx="736600" cy="259045"/>
    <xdr:sp macro="" textlink="">
      <xdr:nvSpPr>
        <xdr:cNvPr id="437" name="テキスト ボックス 436"/>
        <xdr:cNvSpPr txBox="1"/>
      </xdr:nvSpPr>
      <xdr:spPr>
        <a:xfrm>
          <a:off x="15290800" y="13096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127000</xdr:rowOff>
    </xdr:from>
    <xdr:to>
      <xdr:col>73</xdr:col>
      <xdr:colOff>180975</xdr:colOff>
      <xdr:row>78</xdr:row>
      <xdr:rowOff>43180</xdr:rowOff>
    </xdr:to>
    <xdr:cxnSp macro="">
      <xdr:nvCxnSpPr>
        <xdr:cNvPr id="438" name="直線コネクタ 437"/>
        <xdr:cNvCxnSpPr/>
      </xdr:nvCxnSpPr>
      <xdr:spPr>
        <a:xfrm>
          <a:off x="13893800" y="1332865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76200</xdr:rowOff>
    </xdr:from>
    <xdr:to>
      <xdr:col>74</xdr:col>
      <xdr:colOff>31750</xdr:colOff>
      <xdr:row>78</xdr:row>
      <xdr:rowOff>6350</xdr:rowOff>
    </xdr:to>
    <xdr:sp macro="" textlink="">
      <xdr:nvSpPr>
        <xdr:cNvPr id="439" name="フローチャート: 判断 438"/>
        <xdr:cNvSpPr/>
      </xdr:nvSpPr>
      <xdr:spPr>
        <a:xfrm>
          <a:off x="147320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16527</xdr:rowOff>
    </xdr:from>
    <xdr:ext cx="762000" cy="259045"/>
    <xdr:sp macro="" textlink="">
      <xdr:nvSpPr>
        <xdr:cNvPr id="440" name="テキスト ボックス 439"/>
        <xdr:cNvSpPr txBox="1"/>
      </xdr:nvSpPr>
      <xdr:spPr>
        <a:xfrm>
          <a:off x="14401800" y="1304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127000</xdr:rowOff>
    </xdr:from>
    <xdr:to>
      <xdr:col>69</xdr:col>
      <xdr:colOff>92075</xdr:colOff>
      <xdr:row>77</xdr:row>
      <xdr:rowOff>146050</xdr:rowOff>
    </xdr:to>
    <xdr:cxnSp macro="">
      <xdr:nvCxnSpPr>
        <xdr:cNvPr id="441" name="直線コネクタ 440"/>
        <xdr:cNvCxnSpPr/>
      </xdr:nvCxnSpPr>
      <xdr:spPr>
        <a:xfrm flipV="1">
          <a:off x="13004800" y="133286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42" name="フローチャート: 判断 441"/>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107966</xdr:rowOff>
    </xdr:from>
    <xdr:ext cx="762000" cy="259045"/>
    <xdr:sp macro="" textlink="">
      <xdr:nvSpPr>
        <xdr:cNvPr id="443" name="テキスト ボックス 442"/>
        <xdr:cNvSpPr txBox="1"/>
      </xdr:nvSpPr>
      <xdr:spPr>
        <a:xfrm>
          <a:off x="13512800" y="1296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34289</xdr:rowOff>
    </xdr:from>
    <xdr:to>
      <xdr:col>65</xdr:col>
      <xdr:colOff>53975</xdr:colOff>
      <xdr:row>77</xdr:row>
      <xdr:rowOff>135889</xdr:rowOff>
    </xdr:to>
    <xdr:sp macro="" textlink="">
      <xdr:nvSpPr>
        <xdr:cNvPr id="444" name="フローチャート: 判断 443"/>
        <xdr:cNvSpPr/>
      </xdr:nvSpPr>
      <xdr:spPr>
        <a:xfrm>
          <a:off x="12954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146066</xdr:rowOff>
    </xdr:from>
    <xdr:ext cx="762000" cy="259045"/>
    <xdr:sp macro="" textlink="">
      <xdr:nvSpPr>
        <xdr:cNvPr id="445" name="テキスト ボックス 444"/>
        <xdr:cNvSpPr txBox="1"/>
      </xdr:nvSpPr>
      <xdr:spPr>
        <a:xfrm>
          <a:off x="12623800" y="1300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6" name="テキスト ボックス 44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7" name="テキスト ボックス 44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8" name="テキスト ボックス 44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9" name="テキスト ボックス 44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0" name="テキスト ボックス 44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114300</xdr:rowOff>
    </xdr:from>
    <xdr:to>
      <xdr:col>82</xdr:col>
      <xdr:colOff>158750</xdr:colOff>
      <xdr:row>79</xdr:row>
      <xdr:rowOff>44450</xdr:rowOff>
    </xdr:to>
    <xdr:sp macro="" textlink="">
      <xdr:nvSpPr>
        <xdr:cNvPr id="451" name="楕円 450"/>
        <xdr:cNvSpPr/>
      </xdr:nvSpPr>
      <xdr:spPr>
        <a:xfrm>
          <a:off x="16459200" y="1348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86377</xdr:rowOff>
    </xdr:from>
    <xdr:ext cx="762000" cy="259045"/>
    <xdr:sp macro="" textlink="">
      <xdr:nvSpPr>
        <xdr:cNvPr id="452" name="公債費以外該当値テキスト"/>
        <xdr:cNvSpPr txBox="1"/>
      </xdr:nvSpPr>
      <xdr:spPr>
        <a:xfrm>
          <a:off x="16598900" y="1345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118111</xdr:rowOff>
    </xdr:from>
    <xdr:to>
      <xdr:col>78</xdr:col>
      <xdr:colOff>120650</xdr:colOff>
      <xdr:row>79</xdr:row>
      <xdr:rowOff>48261</xdr:rowOff>
    </xdr:to>
    <xdr:sp macro="" textlink="">
      <xdr:nvSpPr>
        <xdr:cNvPr id="453" name="楕円 452"/>
        <xdr:cNvSpPr/>
      </xdr:nvSpPr>
      <xdr:spPr>
        <a:xfrm>
          <a:off x="15621000" y="13491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33038</xdr:rowOff>
    </xdr:from>
    <xdr:ext cx="736600" cy="259045"/>
    <xdr:sp macro="" textlink="">
      <xdr:nvSpPr>
        <xdr:cNvPr id="454" name="テキスト ボックス 453"/>
        <xdr:cNvSpPr txBox="1"/>
      </xdr:nvSpPr>
      <xdr:spPr>
        <a:xfrm>
          <a:off x="15290800" y="135775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163830</xdr:rowOff>
    </xdr:from>
    <xdr:to>
      <xdr:col>74</xdr:col>
      <xdr:colOff>31750</xdr:colOff>
      <xdr:row>78</xdr:row>
      <xdr:rowOff>93980</xdr:rowOff>
    </xdr:to>
    <xdr:sp macro="" textlink="">
      <xdr:nvSpPr>
        <xdr:cNvPr id="455" name="楕円 454"/>
        <xdr:cNvSpPr/>
      </xdr:nvSpPr>
      <xdr:spPr>
        <a:xfrm>
          <a:off x="14732000" y="1336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78757</xdr:rowOff>
    </xdr:from>
    <xdr:ext cx="762000" cy="259045"/>
    <xdr:sp macro="" textlink="">
      <xdr:nvSpPr>
        <xdr:cNvPr id="456" name="テキスト ボックス 455"/>
        <xdr:cNvSpPr txBox="1"/>
      </xdr:nvSpPr>
      <xdr:spPr>
        <a:xfrm>
          <a:off x="14401800" y="13451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76200</xdr:rowOff>
    </xdr:from>
    <xdr:to>
      <xdr:col>69</xdr:col>
      <xdr:colOff>142875</xdr:colOff>
      <xdr:row>78</xdr:row>
      <xdr:rowOff>6350</xdr:rowOff>
    </xdr:to>
    <xdr:sp macro="" textlink="">
      <xdr:nvSpPr>
        <xdr:cNvPr id="457" name="楕円 456"/>
        <xdr:cNvSpPr/>
      </xdr:nvSpPr>
      <xdr:spPr>
        <a:xfrm>
          <a:off x="13843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162577</xdr:rowOff>
    </xdr:from>
    <xdr:ext cx="762000" cy="259045"/>
    <xdr:sp macro="" textlink="">
      <xdr:nvSpPr>
        <xdr:cNvPr id="458" name="テキスト ボックス 457"/>
        <xdr:cNvSpPr txBox="1"/>
      </xdr:nvSpPr>
      <xdr:spPr>
        <a:xfrm>
          <a:off x="13512800" y="1336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95250</xdr:rowOff>
    </xdr:from>
    <xdr:to>
      <xdr:col>65</xdr:col>
      <xdr:colOff>53975</xdr:colOff>
      <xdr:row>78</xdr:row>
      <xdr:rowOff>25400</xdr:rowOff>
    </xdr:to>
    <xdr:sp macro="" textlink="">
      <xdr:nvSpPr>
        <xdr:cNvPr id="459" name="楕円 458"/>
        <xdr:cNvSpPr/>
      </xdr:nvSpPr>
      <xdr:spPr>
        <a:xfrm>
          <a:off x="12954000" y="1329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10177</xdr:rowOff>
    </xdr:from>
    <xdr:ext cx="762000" cy="259045"/>
    <xdr:sp macro="" textlink="">
      <xdr:nvSpPr>
        <xdr:cNvPr id="460" name="テキスト ボックス 459"/>
        <xdr:cNvSpPr txBox="1"/>
      </xdr:nvSpPr>
      <xdr:spPr>
        <a:xfrm>
          <a:off x="12623800" y="1338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22695</xdr:rowOff>
    </xdr:from>
    <xdr:to>
      <xdr:col>29</xdr:col>
      <xdr:colOff>127000</xdr:colOff>
      <xdr:row>20</xdr:row>
      <xdr:rowOff>100063</xdr:rowOff>
    </xdr:to>
    <xdr:cxnSp macro="">
      <xdr:nvCxnSpPr>
        <xdr:cNvPr id="45" name="直線コネクタ 44"/>
        <xdr:cNvCxnSpPr/>
      </xdr:nvCxnSpPr>
      <xdr:spPr bwMode="auto">
        <a:xfrm flipV="1">
          <a:off x="5651500" y="2127720"/>
          <a:ext cx="0" cy="14489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72140</xdr:rowOff>
    </xdr:from>
    <xdr:ext cx="762000" cy="259045"/>
    <xdr:sp macro="" textlink="">
      <xdr:nvSpPr>
        <xdr:cNvPr id="46" name="人口1人当たり決算額の推移最小値テキスト130"/>
        <xdr:cNvSpPr txBox="1"/>
      </xdr:nvSpPr>
      <xdr:spPr>
        <a:xfrm>
          <a:off x="5740400" y="354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100063</xdr:rowOff>
    </xdr:from>
    <xdr:to>
      <xdr:col>30</xdr:col>
      <xdr:colOff>25400</xdr:colOff>
      <xdr:row>20</xdr:row>
      <xdr:rowOff>100063</xdr:rowOff>
    </xdr:to>
    <xdr:cxnSp macro="">
      <xdr:nvCxnSpPr>
        <xdr:cNvPr id="47" name="直線コネクタ 46"/>
        <xdr:cNvCxnSpPr/>
      </xdr:nvCxnSpPr>
      <xdr:spPr bwMode="auto">
        <a:xfrm>
          <a:off x="5562600" y="35766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109072</xdr:rowOff>
    </xdr:from>
    <xdr:ext cx="762000" cy="259045"/>
    <xdr:sp macro="" textlink="">
      <xdr:nvSpPr>
        <xdr:cNvPr id="48" name="人口1人当たり決算額の推移最大値テキスト130"/>
        <xdr:cNvSpPr txBox="1"/>
      </xdr:nvSpPr>
      <xdr:spPr>
        <a:xfrm>
          <a:off x="5740400" y="1871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22695</xdr:rowOff>
    </xdr:from>
    <xdr:to>
      <xdr:col>30</xdr:col>
      <xdr:colOff>25400</xdr:colOff>
      <xdr:row>12</xdr:row>
      <xdr:rowOff>22695</xdr:rowOff>
    </xdr:to>
    <xdr:cxnSp macro="">
      <xdr:nvCxnSpPr>
        <xdr:cNvPr id="49" name="直線コネクタ 48"/>
        <xdr:cNvCxnSpPr/>
      </xdr:nvCxnSpPr>
      <xdr:spPr bwMode="auto">
        <a:xfrm>
          <a:off x="5562600" y="212772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29121</xdr:rowOff>
    </xdr:from>
    <xdr:to>
      <xdr:col>29</xdr:col>
      <xdr:colOff>127000</xdr:colOff>
      <xdr:row>19</xdr:row>
      <xdr:rowOff>44018</xdr:rowOff>
    </xdr:to>
    <xdr:cxnSp macro="">
      <xdr:nvCxnSpPr>
        <xdr:cNvPr id="50" name="直線コネクタ 49"/>
        <xdr:cNvCxnSpPr/>
      </xdr:nvCxnSpPr>
      <xdr:spPr bwMode="auto">
        <a:xfrm flipV="1">
          <a:off x="5003800" y="3334296"/>
          <a:ext cx="647700" cy="148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150334</xdr:rowOff>
    </xdr:from>
    <xdr:ext cx="762000" cy="259045"/>
    <xdr:sp macro="" textlink="">
      <xdr:nvSpPr>
        <xdr:cNvPr id="51" name="人口1人当たり決算額の推移平均値テキスト130"/>
        <xdr:cNvSpPr txBox="1"/>
      </xdr:nvSpPr>
      <xdr:spPr>
        <a:xfrm>
          <a:off x="5740400" y="27697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133807</xdr:rowOff>
    </xdr:from>
    <xdr:to>
      <xdr:col>29</xdr:col>
      <xdr:colOff>177800</xdr:colOff>
      <xdr:row>17</xdr:row>
      <xdr:rowOff>63957</xdr:rowOff>
    </xdr:to>
    <xdr:sp macro="" textlink="">
      <xdr:nvSpPr>
        <xdr:cNvPr id="52" name="フローチャート: 判断 51"/>
        <xdr:cNvSpPr/>
      </xdr:nvSpPr>
      <xdr:spPr bwMode="auto">
        <a:xfrm>
          <a:off x="5600700" y="29246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44018</xdr:rowOff>
    </xdr:from>
    <xdr:to>
      <xdr:col>26</xdr:col>
      <xdr:colOff>50800</xdr:colOff>
      <xdr:row>19</xdr:row>
      <xdr:rowOff>75197</xdr:rowOff>
    </xdr:to>
    <xdr:cxnSp macro="">
      <xdr:nvCxnSpPr>
        <xdr:cNvPr id="53" name="直線コネクタ 52"/>
        <xdr:cNvCxnSpPr/>
      </xdr:nvCxnSpPr>
      <xdr:spPr bwMode="auto">
        <a:xfrm flipV="1">
          <a:off x="4305300" y="3349193"/>
          <a:ext cx="698500" cy="311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147879</xdr:rowOff>
    </xdr:from>
    <xdr:to>
      <xdr:col>26</xdr:col>
      <xdr:colOff>101600</xdr:colOff>
      <xdr:row>17</xdr:row>
      <xdr:rowOff>78029</xdr:rowOff>
    </xdr:to>
    <xdr:sp macro="" textlink="">
      <xdr:nvSpPr>
        <xdr:cNvPr id="54" name="フローチャート: 判断 53"/>
        <xdr:cNvSpPr/>
      </xdr:nvSpPr>
      <xdr:spPr bwMode="auto">
        <a:xfrm>
          <a:off x="49530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88206</xdr:rowOff>
    </xdr:from>
    <xdr:ext cx="736600" cy="259045"/>
    <xdr:sp macro="" textlink="">
      <xdr:nvSpPr>
        <xdr:cNvPr id="55" name="テキスト ボックス 54"/>
        <xdr:cNvSpPr txBox="1"/>
      </xdr:nvSpPr>
      <xdr:spPr>
        <a:xfrm>
          <a:off x="4622800" y="27075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68961</xdr:rowOff>
    </xdr:from>
    <xdr:to>
      <xdr:col>22</xdr:col>
      <xdr:colOff>114300</xdr:colOff>
      <xdr:row>19</xdr:row>
      <xdr:rowOff>75197</xdr:rowOff>
    </xdr:to>
    <xdr:cxnSp macro="">
      <xdr:nvCxnSpPr>
        <xdr:cNvPr id="56" name="直線コネクタ 55"/>
        <xdr:cNvCxnSpPr/>
      </xdr:nvCxnSpPr>
      <xdr:spPr bwMode="auto">
        <a:xfrm>
          <a:off x="3606800" y="3374136"/>
          <a:ext cx="698500" cy="62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2540</xdr:rowOff>
    </xdr:from>
    <xdr:to>
      <xdr:col>22</xdr:col>
      <xdr:colOff>165100</xdr:colOff>
      <xdr:row>17</xdr:row>
      <xdr:rowOff>104140</xdr:rowOff>
    </xdr:to>
    <xdr:sp macro="" textlink="">
      <xdr:nvSpPr>
        <xdr:cNvPr id="57" name="フローチャート: 判断 56"/>
        <xdr:cNvSpPr/>
      </xdr:nvSpPr>
      <xdr:spPr bwMode="auto">
        <a:xfrm>
          <a:off x="42545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114317</xdr:rowOff>
    </xdr:from>
    <xdr:ext cx="762000" cy="259045"/>
    <xdr:sp macro="" textlink="">
      <xdr:nvSpPr>
        <xdr:cNvPr id="58" name="テキスト ボックス 57"/>
        <xdr:cNvSpPr txBox="1"/>
      </xdr:nvSpPr>
      <xdr:spPr>
        <a:xfrm>
          <a:off x="3924300" y="2733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68961</xdr:rowOff>
    </xdr:from>
    <xdr:to>
      <xdr:col>18</xdr:col>
      <xdr:colOff>177800</xdr:colOff>
      <xdr:row>19</xdr:row>
      <xdr:rowOff>77216</xdr:rowOff>
    </xdr:to>
    <xdr:cxnSp macro="">
      <xdr:nvCxnSpPr>
        <xdr:cNvPr id="59" name="直線コネクタ 58"/>
        <xdr:cNvCxnSpPr/>
      </xdr:nvCxnSpPr>
      <xdr:spPr bwMode="auto">
        <a:xfrm flipV="1">
          <a:off x="2908300" y="3374136"/>
          <a:ext cx="698500" cy="82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11011</xdr:rowOff>
    </xdr:from>
    <xdr:to>
      <xdr:col>19</xdr:col>
      <xdr:colOff>38100</xdr:colOff>
      <xdr:row>17</xdr:row>
      <xdr:rowOff>112611</xdr:rowOff>
    </xdr:to>
    <xdr:sp macro="" textlink="">
      <xdr:nvSpPr>
        <xdr:cNvPr id="60" name="フローチャート: 判断 59"/>
        <xdr:cNvSpPr/>
      </xdr:nvSpPr>
      <xdr:spPr bwMode="auto">
        <a:xfrm>
          <a:off x="35560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122788</xdr:rowOff>
    </xdr:from>
    <xdr:ext cx="762000" cy="259045"/>
    <xdr:sp macro="" textlink="">
      <xdr:nvSpPr>
        <xdr:cNvPr id="61" name="テキスト ボックス 60"/>
        <xdr:cNvSpPr txBox="1"/>
      </xdr:nvSpPr>
      <xdr:spPr>
        <a:xfrm>
          <a:off x="3225800" y="2742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60287</xdr:rowOff>
    </xdr:from>
    <xdr:to>
      <xdr:col>15</xdr:col>
      <xdr:colOff>101600</xdr:colOff>
      <xdr:row>17</xdr:row>
      <xdr:rowOff>161887</xdr:rowOff>
    </xdr:to>
    <xdr:sp macro="" textlink="">
      <xdr:nvSpPr>
        <xdr:cNvPr id="62" name="フローチャート: 判断 61"/>
        <xdr:cNvSpPr/>
      </xdr:nvSpPr>
      <xdr:spPr bwMode="auto">
        <a:xfrm>
          <a:off x="28575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614</xdr:rowOff>
    </xdr:from>
    <xdr:ext cx="762000" cy="259045"/>
    <xdr:sp macro="" textlink="">
      <xdr:nvSpPr>
        <xdr:cNvPr id="63" name="テキスト ボックス 62"/>
        <xdr:cNvSpPr txBox="1"/>
      </xdr:nvSpPr>
      <xdr:spPr>
        <a:xfrm>
          <a:off x="2527300" y="2791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149771</xdr:rowOff>
    </xdr:from>
    <xdr:to>
      <xdr:col>29</xdr:col>
      <xdr:colOff>177800</xdr:colOff>
      <xdr:row>19</xdr:row>
      <xdr:rowOff>79921</xdr:rowOff>
    </xdr:to>
    <xdr:sp macro="" textlink="">
      <xdr:nvSpPr>
        <xdr:cNvPr id="69" name="楕円 68"/>
        <xdr:cNvSpPr/>
      </xdr:nvSpPr>
      <xdr:spPr bwMode="auto">
        <a:xfrm>
          <a:off x="5600700" y="32834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121848</xdr:rowOff>
    </xdr:from>
    <xdr:ext cx="762000" cy="259045"/>
    <xdr:sp macro="" textlink="">
      <xdr:nvSpPr>
        <xdr:cNvPr id="70" name="人口1人当たり決算額の推移該当値テキスト130"/>
        <xdr:cNvSpPr txBox="1"/>
      </xdr:nvSpPr>
      <xdr:spPr>
        <a:xfrm>
          <a:off x="5740400" y="325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164668</xdr:rowOff>
    </xdr:from>
    <xdr:to>
      <xdr:col>26</xdr:col>
      <xdr:colOff>101600</xdr:colOff>
      <xdr:row>19</xdr:row>
      <xdr:rowOff>94818</xdr:rowOff>
    </xdr:to>
    <xdr:sp macro="" textlink="">
      <xdr:nvSpPr>
        <xdr:cNvPr id="71" name="楕円 70"/>
        <xdr:cNvSpPr/>
      </xdr:nvSpPr>
      <xdr:spPr bwMode="auto">
        <a:xfrm>
          <a:off x="4953000" y="32983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79595</xdr:rowOff>
    </xdr:from>
    <xdr:ext cx="736600" cy="259045"/>
    <xdr:sp macro="" textlink="">
      <xdr:nvSpPr>
        <xdr:cNvPr id="72" name="テキスト ボックス 71"/>
        <xdr:cNvSpPr txBox="1"/>
      </xdr:nvSpPr>
      <xdr:spPr>
        <a:xfrm>
          <a:off x="4622800" y="33847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24397</xdr:rowOff>
    </xdr:from>
    <xdr:to>
      <xdr:col>22</xdr:col>
      <xdr:colOff>165100</xdr:colOff>
      <xdr:row>19</xdr:row>
      <xdr:rowOff>125997</xdr:rowOff>
    </xdr:to>
    <xdr:sp macro="" textlink="">
      <xdr:nvSpPr>
        <xdr:cNvPr id="73" name="楕円 72"/>
        <xdr:cNvSpPr/>
      </xdr:nvSpPr>
      <xdr:spPr bwMode="auto">
        <a:xfrm>
          <a:off x="4254500" y="33295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110774</xdr:rowOff>
    </xdr:from>
    <xdr:ext cx="762000" cy="259045"/>
    <xdr:sp macro="" textlink="">
      <xdr:nvSpPr>
        <xdr:cNvPr id="74" name="テキスト ボックス 73"/>
        <xdr:cNvSpPr txBox="1"/>
      </xdr:nvSpPr>
      <xdr:spPr>
        <a:xfrm>
          <a:off x="3924300" y="3415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18161</xdr:rowOff>
    </xdr:from>
    <xdr:to>
      <xdr:col>19</xdr:col>
      <xdr:colOff>38100</xdr:colOff>
      <xdr:row>19</xdr:row>
      <xdr:rowOff>119761</xdr:rowOff>
    </xdr:to>
    <xdr:sp macro="" textlink="">
      <xdr:nvSpPr>
        <xdr:cNvPr id="75" name="楕円 74"/>
        <xdr:cNvSpPr/>
      </xdr:nvSpPr>
      <xdr:spPr bwMode="auto">
        <a:xfrm>
          <a:off x="3556000" y="33233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104538</xdr:rowOff>
    </xdr:from>
    <xdr:ext cx="762000" cy="259045"/>
    <xdr:sp macro="" textlink="">
      <xdr:nvSpPr>
        <xdr:cNvPr id="76" name="テキスト ボックス 75"/>
        <xdr:cNvSpPr txBox="1"/>
      </xdr:nvSpPr>
      <xdr:spPr>
        <a:xfrm>
          <a:off x="3225800" y="3409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26416</xdr:rowOff>
    </xdr:from>
    <xdr:to>
      <xdr:col>15</xdr:col>
      <xdr:colOff>101600</xdr:colOff>
      <xdr:row>19</xdr:row>
      <xdr:rowOff>128016</xdr:rowOff>
    </xdr:to>
    <xdr:sp macro="" textlink="">
      <xdr:nvSpPr>
        <xdr:cNvPr id="77" name="楕円 76"/>
        <xdr:cNvSpPr/>
      </xdr:nvSpPr>
      <xdr:spPr bwMode="auto">
        <a:xfrm>
          <a:off x="2857500" y="3331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112793</xdr:rowOff>
    </xdr:from>
    <xdr:ext cx="762000" cy="259045"/>
    <xdr:sp macro="" textlink="">
      <xdr:nvSpPr>
        <xdr:cNvPr id="78" name="テキスト ボックス 77"/>
        <xdr:cNvSpPr txBox="1"/>
      </xdr:nvSpPr>
      <xdr:spPr>
        <a:xfrm>
          <a:off x="2527300" y="3417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6730</xdr:rowOff>
    </xdr:from>
    <xdr:to>
      <xdr:col>29</xdr:col>
      <xdr:colOff>127000</xdr:colOff>
      <xdr:row>38</xdr:row>
      <xdr:rowOff>114050</xdr:rowOff>
    </xdr:to>
    <xdr:cxnSp macro="">
      <xdr:nvCxnSpPr>
        <xdr:cNvPr id="107" name="直線コネクタ 106"/>
        <xdr:cNvCxnSpPr/>
      </xdr:nvCxnSpPr>
      <xdr:spPr bwMode="auto">
        <a:xfrm flipV="1">
          <a:off x="5651500" y="6274180"/>
          <a:ext cx="0" cy="130747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86127</xdr:rowOff>
    </xdr:from>
    <xdr:ext cx="762000" cy="259045"/>
    <xdr:sp macro="" textlink="">
      <xdr:nvSpPr>
        <xdr:cNvPr id="108" name="人口1人当たり決算額の推移最小値テキスト445"/>
        <xdr:cNvSpPr txBox="1"/>
      </xdr:nvSpPr>
      <xdr:spPr>
        <a:xfrm>
          <a:off x="5740400" y="755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114050</xdr:rowOff>
    </xdr:from>
    <xdr:to>
      <xdr:col>30</xdr:col>
      <xdr:colOff>25400</xdr:colOff>
      <xdr:row>38</xdr:row>
      <xdr:rowOff>114050</xdr:rowOff>
    </xdr:to>
    <xdr:cxnSp macro="">
      <xdr:nvCxnSpPr>
        <xdr:cNvPr id="109" name="直線コネクタ 108"/>
        <xdr:cNvCxnSpPr/>
      </xdr:nvCxnSpPr>
      <xdr:spPr bwMode="auto">
        <a:xfrm>
          <a:off x="5562600" y="75816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93107</xdr:rowOff>
    </xdr:from>
    <xdr:ext cx="762000" cy="259045"/>
    <xdr:sp macro="" textlink="">
      <xdr:nvSpPr>
        <xdr:cNvPr id="110" name="人口1人当たり決算額の推移最大値テキスト445"/>
        <xdr:cNvSpPr txBox="1"/>
      </xdr:nvSpPr>
      <xdr:spPr>
        <a:xfrm>
          <a:off x="5740400" y="60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336,567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6730</xdr:rowOff>
    </xdr:from>
    <xdr:to>
      <xdr:col>30</xdr:col>
      <xdr:colOff>25400</xdr:colOff>
      <xdr:row>34</xdr:row>
      <xdr:rowOff>6730</xdr:rowOff>
    </xdr:to>
    <xdr:cxnSp macro="">
      <xdr:nvCxnSpPr>
        <xdr:cNvPr id="111" name="直線コネクタ 110"/>
        <xdr:cNvCxnSpPr/>
      </xdr:nvCxnSpPr>
      <xdr:spPr bwMode="auto">
        <a:xfrm>
          <a:off x="5562600" y="62741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29883</xdr:rowOff>
    </xdr:from>
    <xdr:to>
      <xdr:col>29</xdr:col>
      <xdr:colOff>127000</xdr:colOff>
      <xdr:row>38</xdr:row>
      <xdr:rowOff>36089</xdr:rowOff>
    </xdr:to>
    <xdr:cxnSp macro="">
      <xdr:nvCxnSpPr>
        <xdr:cNvPr id="112" name="直線コネクタ 111"/>
        <xdr:cNvCxnSpPr/>
      </xdr:nvCxnSpPr>
      <xdr:spPr bwMode="auto">
        <a:xfrm>
          <a:off x="5003800" y="7497483"/>
          <a:ext cx="647700" cy="62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127928</xdr:rowOff>
    </xdr:from>
    <xdr:ext cx="762000" cy="259045"/>
    <xdr:sp macro="" textlink="">
      <xdr:nvSpPr>
        <xdr:cNvPr id="113" name="人口1人当たり決算額の推移平均値テキスト445"/>
        <xdr:cNvSpPr txBox="1"/>
      </xdr:nvSpPr>
      <xdr:spPr>
        <a:xfrm>
          <a:off x="5740400" y="72526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282851</xdr:rowOff>
    </xdr:from>
    <xdr:to>
      <xdr:col>29</xdr:col>
      <xdr:colOff>177800</xdr:colOff>
      <xdr:row>38</xdr:row>
      <xdr:rowOff>41551</xdr:rowOff>
    </xdr:to>
    <xdr:sp macro="" textlink="">
      <xdr:nvSpPr>
        <xdr:cNvPr id="114" name="フローチャート: 判断 113"/>
        <xdr:cNvSpPr/>
      </xdr:nvSpPr>
      <xdr:spPr bwMode="auto">
        <a:xfrm>
          <a:off x="5600700" y="74075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29883</xdr:rowOff>
    </xdr:from>
    <xdr:to>
      <xdr:col>26</xdr:col>
      <xdr:colOff>50800</xdr:colOff>
      <xdr:row>38</xdr:row>
      <xdr:rowOff>31559</xdr:rowOff>
    </xdr:to>
    <xdr:cxnSp macro="">
      <xdr:nvCxnSpPr>
        <xdr:cNvPr id="115" name="直線コネクタ 114"/>
        <xdr:cNvCxnSpPr/>
      </xdr:nvCxnSpPr>
      <xdr:spPr bwMode="auto">
        <a:xfrm flipV="1">
          <a:off x="4305300" y="7497483"/>
          <a:ext cx="698500" cy="16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279151</xdr:rowOff>
    </xdr:from>
    <xdr:to>
      <xdr:col>26</xdr:col>
      <xdr:colOff>101600</xdr:colOff>
      <xdr:row>38</xdr:row>
      <xdr:rowOff>37851</xdr:rowOff>
    </xdr:to>
    <xdr:sp macro="" textlink="">
      <xdr:nvSpPr>
        <xdr:cNvPr id="116" name="フローチャート: 判断 115"/>
        <xdr:cNvSpPr/>
      </xdr:nvSpPr>
      <xdr:spPr bwMode="auto">
        <a:xfrm>
          <a:off x="4953000" y="7403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48028</xdr:rowOff>
    </xdr:from>
    <xdr:ext cx="736600" cy="259045"/>
    <xdr:sp macro="" textlink="">
      <xdr:nvSpPr>
        <xdr:cNvPr id="117" name="テキスト ボックス 116"/>
        <xdr:cNvSpPr txBox="1"/>
      </xdr:nvSpPr>
      <xdr:spPr>
        <a:xfrm>
          <a:off x="4622800" y="71727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31559</xdr:rowOff>
    </xdr:from>
    <xdr:to>
      <xdr:col>22</xdr:col>
      <xdr:colOff>114300</xdr:colOff>
      <xdr:row>38</xdr:row>
      <xdr:rowOff>32516</xdr:rowOff>
    </xdr:to>
    <xdr:cxnSp macro="">
      <xdr:nvCxnSpPr>
        <xdr:cNvPr id="118" name="直線コネクタ 117"/>
        <xdr:cNvCxnSpPr/>
      </xdr:nvCxnSpPr>
      <xdr:spPr bwMode="auto">
        <a:xfrm flipV="1">
          <a:off x="3606800" y="7499159"/>
          <a:ext cx="698500" cy="95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278942</xdr:rowOff>
    </xdr:from>
    <xdr:to>
      <xdr:col>22</xdr:col>
      <xdr:colOff>165100</xdr:colOff>
      <xdr:row>38</xdr:row>
      <xdr:rowOff>37642</xdr:rowOff>
    </xdr:to>
    <xdr:sp macro="" textlink="">
      <xdr:nvSpPr>
        <xdr:cNvPr id="119" name="フローチャート: 判断 118"/>
        <xdr:cNvSpPr/>
      </xdr:nvSpPr>
      <xdr:spPr bwMode="auto">
        <a:xfrm>
          <a:off x="42545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47819</xdr:rowOff>
    </xdr:from>
    <xdr:ext cx="762000" cy="259045"/>
    <xdr:sp macro="" textlink="">
      <xdr:nvSpPr>
        <xdr:cNvPr id="120" name="テキスト ボックス 119"/>
        <xdr:cNvSpPr txBox="1"/>
      </xdr:nvSpPr>
      <xdr:spPr>
        <a:xfrm>
          <a:off x="3924300" y="717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16754</xdr:rowOff>
    </xdr:from>
    <xdr:to>
      <xdr:col>18</xdr:col>
      <xdr:colOff>177800</xdr:colOff>
      <xdr:row>38</xdr:row>
      <xdr:rowOff>32516</xdr:rowOff>
    </xdr:to>
    <xdr:cxnSp macro="">
      <xdr:nvCxnSpPr>
        <xdr:cNvPr id="121" name="直線コネクタ 120"/>
        <xdr:cNvCxnSpPr/>
      </xdr:nvCxnSpPr>
      <xdr:spPr bwMode="auto">
        <a:xfrm>
          <a:off x="2908300" y="7484354"/>
          <a:ext cx="698500" cy="15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277547</xdr:rowOff>
    </xdr:from>
    <xdr:to>
      <xdr:col>19</xdr:col>
      <xdr:colOff>38100</xdr:colOff>
      <xdr:row>38</xdr:row>
      <xdr:rowOff>36247</xdr:rowOff>
    </xdr:to>
    <xdr:sp macro="" textlink="">
      <xdr:nvSpPr>
        <xdr:cNvPr id="122" name="フローチャート: 判断 121"/>
        <xdr:cNvSpPr/>
      </xdr:nvSpPr>
      <xdr:spPr bwMode="auto">
        <a:xfrm>
          <a:off x="35560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46424</xdr:rowOff>
    </xdr:from>
    <xdr:ext cx="762000" cy="259045"/>
    <xdr:sp macro="" textlink="">
      <xdr:nvSpPr>
        <xdr:cNvPr id="123" name="テキスト ボックス 122"/>
        <xdr:cNvSpPr txBox="1"/>
      </xdr:nvSpPr>
      <xdr:spPr>
        <a:xfrm>
          <a:off x="3225800" y="717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280466</xdr:rowOff>
    </xdr:from>
    <xdr:to>
      <xdr:col>15</xdr:col>
      <xdr:colOff>101600</xdr:colOff>
      <xdr:row>38</xdr:row>
      <xdr:rowOff>39166</xdr:rowOff>
    </xdr:to>
    <xdr:sp macro="" textlink="">
      <xdr:nvSpPr>
        <xdr:cNvPr id="124" name="フローチャート: 判断 123"/>
        <xdr:cNvSpPr/>
      </xdr:nvSpPr>
      <xdr:spPr bwMode="auto">
        <a:xfrm>
          <a:off x="2857500" y="74051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49343</xdr:rowOff>
    </xdr:from>
    <xdr:ext cx="762000" cy="259045"/>
    <xdr:sp macro="" textlink="">
      <xdr:nvSpPr>
        <xdr:cNvPr id="125" name="テキスト ボックス 124"/>
        <xdr:cNvSpPr txBox="1"/>
      </xdr:nvSpPr>
      <xdr:spPr>
        <a:xfrm>
          <a:off x="2527300" y="71740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328189</xdr:rowOff>
    </xdr:from>
    <xdr:to>
      <xdr:col>29</xdr:col>
      <xdr:colOff>177800</xdr:colOff>
      <xdr:row>38</xdr:row>
      <xdr:rowOff>86889</xdr:rowOff>
    </xdr:to>
    <xdr:sp macro="" textlink="">
      <xdr:nvSpPr>
        <xdr:cNvPr id="131" name="楕円 130"/>
        <xdr:cNvSpPr/>
      </xdr:nvSpPr>
      <xdr:spPr bwMode="auto">
        <a:xfrm>
          <a:off x="5600700" y="7452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242227</xdr:rowOff>
    </xdr:from>
    <xdr:ext cx="762000" cy="259045"/>
    <xdr:sp macro="" textlink="">
      <xdr:nvSpPr>
        <xdr:cNvPr id="132" name="人口1人当たり決算額の推移該当値テキスト445"/>
        <xdr:cNvSpPr txBox="1"/>
      </xdr:nvSpPr>
      <xdr:spPr>
        <a:xfrm>
          <a:off x="5740400" y="7366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321983</xdr:rowOff>
    </xdr:from>
    <xdr:to>
      <xdr:col>26</xdr:col>
      <xdr:colOff>101600</xdr:colOff>
      <xdr:row>38</xdr:row>
      <xdr:rowOff>80683</xdr:rowOff>
    </xdr:to>
    <xdr:sp macro="" textlink="">
      <xdr:nvSpPr>
        <xdr:cNvPr id="133" name="楕円 132"/>
        <xdr:cNvSpPr/>
      </xdr:nvSpPr>
      <xdr:spPr bwMode="auto">
        <a:xfrm>
          <a:off x="4953000" y="74466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65460</xdr:rowOff>
    </xdr:from>
    <xdr:ext cx="736600" cy="259045"/>
    <xdr:sp macro="" textlink="">
      <xdr:nvSpPr>
        <xdr:cNvPr id="134" name="テキスト ボックス 133"/>
        <xdr:cNvSpPr txBox="1"/>
      </xdr:nvSpPr>
      <xdr:spPr>
        <a:xfrm>
          <a:off x="4622800" y="75330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323659</xdr:rowOff>
    </xdr:from>
    <xdr:to>
      <xdr:col>22</xdr:col>
      <xdr:colOff>165100</xdr:colOff>
      <xdr:row>38</xdr:row>
      <xdr:rowOff>82359</xdr:rowOff>
    </xdr:to>
    <xdr:sp macro="" textlink="">
      <xdr:nvSpPr>
        <xdr:cNvPr id="135" name="楕円 134"/>
        <xdr:cNvSpPr/>
      </xdr:nvSpPr>
      <xdr:spPr bwMode="auto">
        <a:xfrm>
          <a:off x="4254500" y="7448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67136</xdr:rowOff>
    </xdr:from>
    <xdr:ext cx="762000" cy="259045"/>
    <xdr:sp macro="" textlink="">
      <xdr:nvSpPr>
        <xdr:cNvPr id="136" name="テキスト ボックス 135"/>
        <xdr:cNvSpPr txBox="1"/>
      </xdr:nvSpPr>
      <xdr:spPr>
        <a:xfrm>
          <a:off x="3924300" y="7534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324616</xdr:rowOff>
    </xdr:from>
    <xdr:to>
      <xdr:col>19</xdr:col>
      <xdr:colOff>38100</xdr:colOff>
      <xdr:row>38</xdr:row>
      <xdr:rowOff>83316</xdr:rowOff>
    </xdr:to>
    <xdr:sp macro="" textlink="">
      <xdr:nvSpPr>
        <xdr:cNvPr id="137" name="楕円 136"/>
        <xdr:cNvSpPr/>
      </xdr:nvSpPr>
      <xdr:spPr bwMode="auto">
        <a:xfrm>
          <a:off x="3556000" y="74493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68093</xdr:rowOff>
    </xdr:from>
    <xdr:ext cx="762000" cy="259045"/>
    <xdr:sp macro="" textlink="">
      <xdr:nvSpPr>
        <xdr:cNvPr id="138" name="テキスト ボックス 137"/>
        <xdr:cNvSpPr txBox="1"/>
      </xdr:nvSpPr>
      <xdr:spPr>
        <a:xfrm>
          <a:off x="3225800" y="7535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308854</xdr:rowOff>
    </xdr:from>
    <xdr:to>
      <xdr:col>15</xdr:col>
      <xdr:colOff>101600</xdr:colOff>
      <xdr:row>38</xdr:row>
      <xdr:rowOff>67554</xdr:rowOff>
    </xdr:to>
    <xdr:sp macro="" textlink="">
      <xdr:nvSpPr>
        <xdr:cNvPr id="139" name="楕円 138"/>
        <xdr:cNvSpPr/>
      </xdr:nvSpPr>
      <xdr:spPr bwMode="auto">
        <a:xfrm>
          <a:off x="2857500" y="74335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52331</xdr:rowOff>
    </xdr:from>
    <xdr:ext cx="762000" cy="259045"/>
    <xdr:sp macro="" textlink="">
      <xdr:nvSpPr>
        <xdr:cNvPr id="140" name="テキスト ボックス 139"/>
        <xdr:cNvSpPr txBox="1"/>
      </xdr:nvSpPr>
      <xdr:spPr>
        <a:xfrm>
          <a:off x="2527300" y="7519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143777</xdr:rowOff>
    </xdr:from>
    <xdr:to>
      <xdr:col>24</xdr:col>
      <xdr:colOff>62865</xdr:colOff>
      <xdr:row>38</xdr:row>
      <xdr:rowOff>65151</xdr:rowOff>
    </xdr:to>
    <xdr:cxnSp macro="">
      <xdr:nvCxnSpPr>
        <xdr:cNvPr id="56" name="直線コネクタ 55"/>
        <xdr:cNvCxnSpPr/>
      </xdr:nvCxnSpPr>
      <xdr:spPr>
        <a:xfrm flipV="1">
          <a:off x="4633595" y="5115827"/>
          <a:ext cx="1270" cy="1464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68978</xdr:rowOff>
    </xdr:from>
    <xdr:ext cx="534377" cy="259045"/>
    <xdr:sp macro="" textlink="">
      <xdr:nvSpPr>
        <xdr:cNvPr id="57" name="人件費最小値テキスト"/>
        <xdr:cNvSpPr txBox="1"/>
      </xdr:nvSpPr>
      <xdr:spPr>
        <a:xfrm>
          <a:off x="4686300" y="6584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65151</xdr:rowOff>
    </xdr:from>
    <xdr:to>
      <xdr:col>24</xdr:col>
      <xdr:colOff>152400</xdr:colOff>
      <xdr:row>38</xdr:row>
      <xdr:rowOff>65151</xdr:rowOff>
    </xdr:to>
    <xdr:cxnSp macro="">
      <xdr:nvCxnSpPr>
        <xdr:cNvPr id="58" name="直線コネクタ 57"/>
        <xdr:cNvCxnSpPr/>
      </xdr:nvCxnSpPr>
      <xdr:spPr>
        <a:xfrm>
          <a:off x="4546600" y="6580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90454</xdr:rowOff>
    </xdr:from>
    <xdr:ext cx="599010" cy="259045"/>
    <xdr:sp macro="" textlink="">
      <xdr:nvSpPr>
        <xdr:cNvPr id="59" name="人件費最大値テキスト"/>
        <xdr:cNvSpPr txBox="1"/>
      </xdr:nvSpPr>
      <xdr:spPr>
        <a:xfrm>
          <a:off x="4686300" y="489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143777</xdr:rowOff>
    </xdr:from>
    <xdr:to>
      <xdr:col>24</xdr:col>
      <xdr:colOff>152400</xdr:colOff>
      <xdr:row>29</xdr:row>
      <xdr:rowOff>143777</xdr:rowOff>
    </xdr:to>
    <xdr:cxnSp macro="">
      <xdr:nvCxnSpPr>
        <xdr:cNvPr id="60" name="直線コネクタ 59"/>
        <xdr:cNvCxnSpPr/>
      </xdr:nvCxnSpPr>
      <xdr:spPr>
        <a:xfrm>
          <a:off x="4546600" y="511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21539</xdr:rowOff>
    </xdr:from>
    <xdr:to>
      <xdr:col>24</xdr:col>
      <xdr:colOff>63500</xdr:colOff>
      <xdr:row>36</xdr:row>
      <xdr:rowOff>53530</xdr:rowOff>
    </xdr:to>
    <xdr:cxnSp macro="">
      <xdr:nvCxnSpPr>
        <xdr:cNvPr id="61" name="直線コネクタ 60"/>
        <xdr:cNvCxnSpPr/>
      </xdr:nvCxnSpPr>
      <xdr:spPr>
        <a:xfrm flipV="1">
          <a:off x="3797300" y="6193739"/>
          <a:ext cx="838200" cy="31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106519</xdr:rowOff>
    </xdr:from>
    <xdr:ext cx="534377" cy="259045"/>
    <xdr:sp macro="" textlink="">
      <xdr:nvSpPr>
        <xdr:cNvPr id="62" name="人件費平均値テキスト"/>
        <xdr:cNvSpPr txBox="1"/>
      </xdr:nvSpPr>
      <xdr:spPr>
        <a:xfrm>
          <a:off x="4686300" y="57643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83642</xdr:rowOff>
    </xdr:from>
    <xdr:to>
      <xdr:col>24</xdr:col>
      <xdr:colOff>114300</xdr:colOff>
      <xdr:row>35</xdr:row>
      <xdr:rowOff>13792</xdr:rowOff>
    </xdr:to>
    <xdr:sp macro="" textlink="">
      <xdr:nvSpPr>
        <xdr:cNvPr id="63" name="フローチャート: 判断 62"/>
        <xdr:cNvSpPr/>
      </xdr:nvSpPr>
      <xdr:spPr>
        <a:xfrm>
          <a:off x="4584700" y="5912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53530</xdr:rowOff>
    </xdr:from>
    <xdr:to>
      <xdr:col>19</xdr:col>
      <xdr:colOff>177800</xdr:colOff>
      <xdr:row>36</xdr:row>
      <xdr:rowOff>80594</xdr:rowOff>
    </xdr:to>
    <xdr:cxnSp macro="">
      <xdr:nvCxnSpPr>
        <xdr:cNvPr id="64" name="直線コネクタ 63"/>
        <xdr:cNvCxnSpPr/>
      </xdr:nvCxnSpPr>
      <xdr:spPr>
        <a:xfrm flipV="1">
          <a:off x="2908300" y="6225730"/>
          <a:ext cx="889000" cy="27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94666</xdr:rowOff>
    </xdr:from>
    <xdr:to>
      <xdr:col>20</xdr:col>
      <xdr:colOff>38100</xdr:colOff>
      <xdr:row>35</xdr:row>
      <xdr:rowOff>24816</xdr:rowOff>
    </xdr:to>
    <xdr:sp macro="" textlink="">
      <xdr:nvSpPr>
        <xdr:cNvPr id="65" name="フローチャート: 判断 64"/>
        <xdr:cNvSpPr/>
      </xdr:nvSpPr>
      <xdr:spPr>
        <a:xfrm>
          <a:off x="3746500" y="5923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41343</xdr:rowOff>
    </xdr:from>
    <xdr:ext cx="534377" cy="259045"/>
    <xdr:sp macro="" textlink="">
      <xdr:nvSpPr>
        <xdr:cNvPr id="66" name="テキスト ボックス 65"/>
        <xdr:cNvSpPr txBox="1"/>
      </xdr:nvSpPr>
      <xdr:spPr>
        <a:xfrm>
          <a:off x="3530111" y="5699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77902</xdr:rowOff>
    </xdr:from>
    <xdr:to>
      <xdr:col>15</xdr:col>
      <xdr:colOff>50800</xdr:colOff>
      <xdr:row>36</xdr:row>
      <xdr:rowOff>80594</xdr:rowOff>
    </xdr:to>
    <xdr:cxnSp macro="">
      <xdr:nvCxnSpPr>
        <xdr:cNvPr id="67" name="直線コネクタ 66"/>
        <xdr:cNvCxnSpPr/>
      </xdr:nvCxnSpPr>
      <xdr:spPr>
        <a:xfrm>
          <a:off x="2019300" y="6250102"/>
          <a:ext cx="889000" cy="2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103962</xdr:rowOff>
    </xdr:from>
    <xdr:to>
      <xdr:col>15</xdr:col>
      <xdr:colOff>101600</xdr:colOff>
      <xdr:row>35</xdr:row>
      <xdr:rowOff>34112</xdr:rowOff>
    </xdr:to>
    <xdr:sp macro="" textlink="">
      <xdr:nvSpPr>
        <xdr:cNvPr id="68" name="フローチャート: 判断 67"/>
        <xdr:cNvSpPr/>
      </xdr:nvSpPr>
      <xdr:spPr>
        <a:xfrm>
          <a:off x="28575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33</xdr:row>
      <xdr:rowOff>50639</xdr:rowOff>
    </xdr:from>
    <xdr:ext cx="534377" cy="259045"/>
    <xdr:sp macro="" textlink="">
      <xdr:nvSpPr>
        <xdr:cNvPr id="69" name="テキスト ボックス 68"/>
        <xdr:cNvSpPr txBox="1"/>
      </xdr:nvSpPr>
      <xdr:spPr>
        <a:xfrm>
          <a:off x="2641111" y="5708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66611</xdr:rowOff>
    </xdr:from>
    <xdr:to>
      <xdr:col>10</xdr:col>
      <xdr:colOff>114300</xdr:colOff>
      <xdr:row>36</xdr:row>
      <xdr:rowOff>77902</xdr:rowOff>
    </xdr:to>
    <xdr:cxnSp macro="">
      <xdr:nvCxnSpPr>
        <xdr:cNvPr id="70" name="直線コネクタ 69"/>
        <xdr:cNvCxnSpPr/>
      </xdr:nvCxnSpPr>
      <xdr:spPr>
        <a:xfrm>
          <a:off x="1130300" y="6238811"/>
          <a:ext cx="889000" cy="11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106959</xdr:rowOff>
    </xdr:from>
    <xdr:to>
      <xdr:col>10</xdr:col>
      <xdr:colOff>165100</xdr:colOff>
      <xdr:row>35</xdr:row>
      <xdr:rowOff>37109</xdr:rowOff>
    </xdr:to>
    <xdr:sp macro="" textlink="">
      <xdr:nvSpPr>
        <xdr:cNvPr id="71" name="フローチャート: 判断 70"/>
        <xdr:cNvSpPr/>
      </xdr:nvSpPr>
      <xdr:spPr>
        <a:xfrm>
          <a:off x="1968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33</xdr:row>
      <xdr:rowOff>53636</xdr:rowOff>
    </xdr:from>
    <xdr:ext cx="534377" cy="259045"/>
    <xdr:sp macro="" textlink="">
      <xdr:nvSpPr>
        <xdr:cNvPr id="72" name="テキスト ボックス 71"/>
        <xdr:cNvSpPr txBox="1"/>
      </xdr:nvSpPr>
      <xdr:spPr>
        <a:xfrm>
          <a:off x="1752111" y="571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161951</xdr:rowOff>
    </xdr:from>
    <xdr:to>
      <xdr:col>6</xdr:col>
      <xdr:colOff>38100</xdr:colOff>
      <xdr:row>35</xdr:row>
      <xdr:rowOff>92101</xdr:rowOff>
    </xdr:to>
    <xdr:sp macro="" textlink="">
      <xdr:nvSpPr>
        <xdr:cNvPr id="73" name="フローチャート: 判断 72"/>
        <xdr:cNvSpPr/>
      </xdr:nvSpPr>
      <xdr:spPr>
        <a:xfrm>
          <a:off x="1079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33</xdr:row>
      <xdr:rowOff>108628</xdr:rowOff>
    </xdr:from>
    <xdr:ext cx="534377" cy="259045"/>
    <xdr:sp macro="" textlink="">
      <xdr:nvSpPr>
        <xdr:cNvPr id="74" name="テキスト ボックス 73"/>
        <xdr:cNvSpPr txBox="1"/>
      </xdr:nvSpPr>
      <xdr:spPr>
        <a:xfrm>
          <a:off x="863111" y="5766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142189</xdr:rowOff>
    </xdr:from>
    <xdr:to>
      <xdr:col>24</xdr:col>
      <xdr:colOff>114300</xdr:colOff>
      <xdr:row>36</xdr:row>
      <xdr:rowOff>72339</xdr:rowOff>
    </xdr:to>
    <xdr:sp macro="" textlink="">
      <xdr:nvSpPr>
        <xdr:cNvPr id="80" name="楕円 79"/>
        <xdr:cNvSpPr/>
      </xdr:nvSpPr>
      <xdr:spPr>
        <a:xfrm>
          <a:off x="4584700" y="6142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120616</xdr:rowOff>
    </xdr:from>
    <xdr:ext cx="534377" cy="259045"/>
    <xdr:sp macro="" textlink="">
      <xdr:nvSpPr>
        <xdr:cNvPr id="81" name="人件費該当値テキスト"/>
        <xdr:cNvSpPr txBox="1"/>
      </xdr:nvSpPr>
      <xdr:spPr>
        <a:xfrm>
          <a:off x="4686300" y="6121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2730</xdr:rowOff>
    </xdr:from>
    <xdr:to>
      <xdr:col>20</xdr:col>
      <xdr:colOff>38100</xdr:colOff>
      <xdr:row>36</xdr:row>
      <xdr:rowOff>104330</xdr:rowOff>
    </xdr:to>
    <xdr:sp macro="" textlink="">
      <xdr:nvSpPr>
        <xdr:cNvPr id="82" name="楕円 81"/>
        <xdr:cNvSpPr/>
      </xdr:nvSpPr>
      <xdr:spPr>
        <a:xfrm>
          <a:off x="3746500" y="617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95457</xdr:rowOff>
    </xdr:from>
    <xdr:ext cx="534377" cy="259045"/>
    <xdr:sp macro="" textlink="">
      <xdr:nvSpPr>
        <xdr:cNvPr id="83" name="テキスト ボックス 82"/>
        <xdr:cNvSpPr txBox="1"/>
      </xdr:nvSpPr>
      <xdr:spPr>
        <a:xfrm>
          <a:off x="3530111" y="6267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29794</xdr:rowOff>
    </xdr:from>
    <xdr:to>
      <xdr:col>15</xdr:col>
      <xdr:colOff>101600</xdr:colOff>
      <xdr:row>36</xdr:row>
      <xdr:rowOff>131394</xdr:rowOff>
    </xdr:to>
    <xdr:sp macro="" textlink="">
      <xdr:nvSpPr>
        <xdr:cNvPr id="84" name="楕円 83"/>
        <xdr:cNvSpPr/>
      </xdr:nvSpPr>
      <xdr:spPr>
        <a:xfrm>
          <a:off x="2857500" y="6201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122521</xdr:rowOff>
    </xdr:from>
    <xdr:ext cx="534377" cy="259045"/>
    <xdr:sp macro="" textlink="">
      <xdr:nvSpPr>
        <xdr:cNvPr id="85" name="テキスト ボックス 84"/>
        <xdr:cNvSpPr txBox="1"/>
      </xdr:nvSpPr>
      <xdr:spPr>
        <a:xfrm>
          <a:off x="2641111" y="6294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27102</xdr:rowOff>
    </xdr:from>
    <xdr:to>
      <xdr:col>10</xdr:col>
      <xdr:colOff>165100</xdr:colOff>
      <xdr:row>36</xdr:row>
      <xdr:rowOff>128702</xdr:rowOff>
    </xdr:to>
    <xdr:sp macro="" textlink="">
      <xdr:nvSpPr>
        <xdr:cNvPr id="86" name="楕円 85"/>
        <xdr:cNvSpPr/>
      </xdr:nvSpPr>
      <xdr:spPr>
        <a:xfrm>
          <a:off x="1968500" y="619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119829</xdr:rowOff>
    </xdr:from>
    <xdr:ext cx="534377" cy="259045"/>
    <xdr:sp macro="" textlink="">
      <xdr:nvSpPr>
        <xdr:cNvPr id="87" name="テキスト ボックス 86"/>
        <xdr:cNvSpPr txBox="1"/>
      </xdr:nvSpPr>
      <xdr:spPr>
        <a:xfrm>
          <a:off x="1752111" y="6292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15811</xdr:rowOff>
    </xdr:from>
    <xdr:to>
      <xdr:col>6</xdr:col>
      <xdr:colOff>38100</xdr:colOff>
      <xdr:row>36</xdr:row>
      <xdr:rowOff>117411</xdr:rowOff>
    </xdr:to>
    <xdr:sp macro="" textlink="">
      <xdr:nvSpPr>
        <xdr:cNvPr id="88" name="楕円 87"/>
        <xdr:cNvSpPr/>
      </xdr:nvSpPr>
      <xdr:spPr>
        <a:xfrm>
          <a:off x="1079500" y="618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108538</xdr:rowOff>
    </xdr:from>
    <xdr:ext cx="534377" cy="259045"/>
    <xdr:sp macro="" textlink="">
      <xdr:nvSpPr>
        <xdr:cNvPr id="89" name="テキスト ボックス 88"/>
        <xdr:cNvSpPr txBox="1"/>
      </xdr:nvSpPr>
      <xdr:spPr>
        <a:xfrm>
          <a:off x="863111" y="6280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1" name="直線コネクタ 100"/>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2" name="テキスト ボックス 101"/>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3" name="直線コネクタ 102"/>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4" name="テキスト ボックス 103"/>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5" name="直線コネクタ 104"/>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54</xdr:row>
      <xdr:rowOff>160762</xdr:rowOff>
    </xdr:from>
    <xdr:ext cx="531299" cy="259045"/>
    <xdr:sp macro="" textlink="">
      <xdr:nvSpPr>
        <xdr:cNvPr id="106" name="テキスト ボックス 105"/>
        <xdr:cNvSpPr txBox="1"/>
      </xdr:nvSpPr>
      <xdr:spPr>
        <a:xfrm>
          <a:off x="230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7" name="直線コネクタ 106"/>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9" name="直線コネクタ 108"/>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1" name="直線コネクタ 110"/>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104942</xdr:rowOff>
    </xdr:from>
    <xdr:to>
      <xdr:col>24</xdr:col>
      <xdr:colOff>62865</xdr:colOff>
      <xdr:row>59</xdr:row>
      <xdr:rowOff>39007</xdr:rowOff>
    </xdr:to>
    <xdr:cxnSp macro="">
      <xdr:nvCxnSpPr>
        <xdr:cNvPr id="116" name="直線コネクタ 115"/>
        <xdr:cNvCxnSpPr/>
      </xdr:nvCxnSpPr>
      <xdr:spPr>
        <a:xfrm flipV="1">
          <a:off x="4633595" y="8677442"/>
          <a:ext cx="1270" cy="14771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42834</xdr:rowOff>
    </xdr:from>
    <xdr:ext cx="534377" cy="259045"/>
    <xdr:sp macro="" textlink="">
      <xdr:nvSpPr>
        <xdr:cNvPr id="117" name="物件費最小値テキスト"/>
        <xdr:cNvSpPr txBox="1"/>
      </xdr:nvSpPr>
      <xdr:spPr>
        <a:xfrm>
          <a:off x="4686300" y="10158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39007</xdr:rowOff>
    </xdr:from>
    <xdr:to>
      <xdr:col>24</xdr:col>
      <xdr:colOff>152400</xdr:colOff>
      <xdr:row>59</xdr:row>
      <xdr:rowOff>39007</xdr:rowOff>
    </xdr:to>
    <xdr:cxnSp macro="">
      <xdr:nvCxnSpPr>
        <xdr:cNvPr id="118" name="直線コネクタ 117"/>
        <xdr:cNvCxnSpPr/>
      </xdr:nvCxnSpPr>
      <xdr:spPr>
        <a:xfrm>
          <a:off x="4546600" y="10154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51619</xdr:rowOff>
    </xdr:from>
    <xdr:ext cx="599010" cy="259045"/>
    <xdr:sp macro="" textlink="">
      <xdr:nvSpPr>
        <xdr:cNvPr id="119" name="物件費最大値テキスト"/>
        <xdr:cNvSpPr txBox="1"/>
      </xdr:nvSpPr>
      <xdr:spPr>
        <a:xfrm>
          <a:off x="4686300" y="8452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104942</xdr:rowOff>
    </xdr:from>
    <xdr:to>
      <xdr:col>24</xdr:col>
      <xdr:colOff>152400</xdr:colOff>
      <xdr:row>50</xdr:row>
      <xdr:rowOff>104942</xdr:rowOff>
    </xdr:to>
    <xdr:cxnSp macro="">
      <xdr:nvCxnSpPr>
        <xdr:cNvPr id="120" name="直線コネクタ 119"/>
        <xdr:cNvCxnSpPr/>
      </xdr:nvCxnSpPr>
      <xdr:spPr>
        <a:xfrm>
          <a:off x="4546600" y="8677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159382</xdr:rowOff>
    </xdr:from>
    <xdr:to>
      <xdr:col>24</xdr:col>
      <xdr:colOff>63500</xdr:colOff>
      <xdr:row>57</xdr:row>
      <xdr:rowOff>166000</xdr:rowOff>
    </xdr:to>
    <xdr:cxnSp macro="">
      <xdr:nvCxnSpPr>
        <xdr:cNvPr id="121" name="直線コネクタ 120"/>
        <xdr:cNvCxnSpPr/>
      </xdr:nvCxnSpPr>
      <xdr:spPr>
        <a:xfrm>
          <a:off x="3797300" y="9932032"/>
          <a:ext cx="838200" cy="6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29764</xdr:rowOff>
    </xdr:from>
    <xdr:ext cx="534377" cy="259045"/>
    <xdr:sp macro="" textlink="">
      <xdr:nvSpPr>
        <xdr:cNvPr id="122" name="物件費平均値テキスト"/>
        <xdr:cNvSpPr txBox="1"/>
      </xdr:nvSpPr>
      <xdr:spPr>
        <a:xfrm>
          <a:off x="4686300" y="94595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6887</xdr:rowOff>
    </xdr:from>
    <xdr:to>
      <xdr:col>24</xdr:col>
      <xdr:colOff>114300</xdr:colOff>
      <xdr:row>56</xdr:row>
      <xdr:rowOff>108487</xdr:rowOff>
    </xdr:to>
    <xdr:sp macro="" textlink="">
      <xdr:nvSpPr>
        <xdr:cNvPr id="123" name="フローチャート: 判断 122"/>
        <xdr:cNvSpPr/>
      </xdr:nvSpPr>
      <xdr:spPr>
        <a:xfrm>
          <a:off x="4584700" y="9608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159382</xdr:rowOff>
    </xdr:from>
    <xdr:to>
      <xdr:col>19</xdr:col>
      <xdr:colOff>177800</xdr:colOff>
      <xdr:row>58</xdr:row>
      <xdr:rowOff>32007</xdr:rowOff>
    </xdr:to>
    <xdr:cxnSp macro="">
      <xdr:nvCxnSpPr>
        <xdr:cNvPr id="124" name="直線コネクタ 123"/>
        <xdr:cNvCxnSpPr/>
      </xdr:nvCxnSpPr>
      <xdr:spPr>
        <a:xfrm flipV="1">
          <a:off x="2908300" y="9932032"/>
          <a:ext cx="889000" cy="44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47850</xdr:rowOff>
    </xdr:from>
    <xdr:to>
      <xdr:col>20</xdr:col>
      <xdr:colOff>38100</xdr:colOff>
      <xdr:row>56</xdr:row>
      <xdr:rowOff>149450</xdr:rowOff>
    </xdr:to>
    <xdr:sp macro="" textlink="">
      <xdr:nvSpPr>
        <xdr:cNvPr id="125" name="フローチャート: 判断 124"/>
        <xdr:cNvSpPr/>
      </xdr:nvSpPr>
      <xdr:spPr>
        <a:xfrm>
          <a:off x="3746500" y="964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165977</xdr:rowOff>
    </xdr:from>
    <xdr:ext cx="534377" cy="259045"/>
    <xdr:sp macro="" textlink="">
      <xdr:nvSpPr>
        <xdr:cNvPr id="126" name="テキスト ボックス 125"/>
        <xdr:cNvSpPr txBox="1"/>
      </xdr:nvSpPr>
      <xdr:spPr>
        <a:xfrm>
          <a:off x="3530111" y="9424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27718</xdr:rowOff>
    </xdr:from>
    <xdr:to>
      <xdr:col>15</xdr:col>
      <xdr:colOff>50800</xdr:colOff>
      <xdr:row>58</xdr:row>
      <xdr:rowOff>32007</xdr:rowOff>
    </xdr:to>
    <xdr:cxnSp macro="">
      <xdr:nvCxnSpPr>
        <xdr:cNvPr id="127" name="直線コネクタ 126"/>
        <xdr:cNvCxnSpPr/>
      </xdr:nvCxnSpPr>
      <xdr:spPr>
        <a:xfrm>
          <a:off x="2019300" y="9971818"/>
          <a:ext cx="889000" cy="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66236</xdr:rowOff>
    </xdr:from>
    <xdr:to>
      <xdr:col>15</xdr:col>
      <xdr:colOff>101600</xdr:colOff>
      <xdr:row>56</xdr:row>
      <xdr:rowOff>167836</xdr:rowOff>
    </xdr:to>
    <xdr:sp macro="" textlink="">
      <xdr:nvSpPr>
        <xdr:cNvPr id="128" name="フローチャート: 判断 127"/>
        <xdr:cNvSpPr/>
      </xdr:nvSpPr>
      <xdr:spPr>
        <a:xfrm>
          <a:off x="2857500" y="9667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12913</xdr:rowOff>
    </xdr:from>
    <xdr:ext cx="534377" cy="259045"/>
    <xdr:sp macro="" textlink="">
      <xdr:nvSpPr>
        <xdr:cNvPr id="129" name="テキスト ボックス 128"/>
        <xdr:cNvSpPr txBox="1"/>
      </xdr:nvSpPr>
      <xdr:spPr>
        <a:xfrm>
          <a:off x="2641111" y="9442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27718</xdr:rowOff>
    </xdr:from>
    <xdr:to>
      <xdr:col>10</xdr:col>
      <xdr:colOff>114300</xdr:colOff>
      <xdr:row>58</xdr:row>
      <xdr:rowOff>55804</xdr:rowOff>
    </xdr:to>
    <xdr:cxnSp macro="">
      <xdr:nvCxnSpPr>
        <xdr:cNvPr id="130" name="直線コネクタ 129"/>
        <xdr:cNvCxnSpPr/>
      </xdr:nvCxnSpPr>
      <xdr:spPr>
        <a:xfrm flipV="1">
          <a:off x="1130300" y="9971818"/>
          <a:ext cx="889000" cy="28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127544</xdr:rowOff>
    </xdr:from>
    <xdr:to>
      <xdr:col>10</xdr:col>
      <xdr:colOff>165100</xdr:colOff>
      <xdr:row>57</xdr:row>
      <xdr:rowOff>57694</xdr:rowOff>
    </xdr:to>
    <xdr:sp macro="" textlink="">
      <xdr:nvSpPr>
        <xdr:cNvPr id="131" name="フローチャート: 判断 130"/>
        <xdr:cNvSpPr/>
      </xdr:nvSpPr>
      <xdr:spPr>
        <a:xfrm>
          <a:off x="1968500" y="9728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74221</xdr:rowOff>
    </xdr:from>
    <xdr:ext cx="534377" cy="259045"/>
    <xdr:sp macro="" textlink="">
      <xdr:nvSpPr>
        <xdr:cNvPr id="132" name="テキスト ボックス 131"/>
        <xdr:cNvSpPr txBox="1"/>
      </xdr:nvSpPr>
      <xdr:spPr>
        <a:xfrm>
          <a:off x="1752111" y="9503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146355</xdr:rowOff>
    </xdr:from>
    <xdr:to>
      <xdr:col>6</xdr:col>
      <xdr:colOff>38100</xdr:colOff>
      <xdr:row>57</xdr:row>
      <xdr:rowOff>76505</xdr:rowOff>
    </xdr:to>
    <xdr:sp macro="" textlink="">
      <xdr:nvSpPr>
        <xdr:cNvPr id="133" name="フローチャート: 判断 132"/>
        <xdr:cNvSpPr/>
      </xdr:nvSpPr>
      <xdr:spPr>
        <a:xfrm>
          <a:off x="1079500" y="9747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93032</xdr:rowOff>
    </xdr:from>
    <xdr:ext cx="534377" cy="259045"/>
    <xdr:sp macro="" textlink="">
      <xdr:nvSpPr>
        <xdr:cNvPr id="134" name="テキスト ボックス 133"/>
        <xdr:cNvSpPr txBox="1"/>
      </xdr:nvSpPr>
      <xdr:spPr>
        <a:xfrm>
          <a:off x="863111" y="9522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115200</xdr:rowOff>
    </xdr:from>
    <xdr:to>
      <xdr:col>24</xdr:col>
      <xdr:colOff>114300</xdr:colOff>
      <xdr:row>58</xdr:row>
      <xdr:rowOff>45350</xdr:rowOff>
    </xdr:to>
    <xdr:sp macro="" textlink="">
      <xdr:nvSpPr>
        <xdr:cNvPr id="140" name="楕円 139"/>
        <xdr:cNvSpPr/>
      </xdr:nvSpPr>
      <xdr:spPr>
        <a:xfrm>
          <a:off x="4584700" y="988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93627</xdr:rowOff>
    </xdr:from>
    <xdr:ext cx="534377" cy="259045"/>
    <xdr:sp macro="" textlink="">
      <xdr:nvSpPr>
        <xdr:cNvPr id="141" name="物件費該当値テキスト"/>
        <xdr:cNvSpPr txBox="1"/>
      </xdr:nvSpPr>
      <xdr:spPr>
        <a:xfrm>
          <a:off x="4686300" y="9866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108582</xdr:rowOff>
    </xdr:from>
    <xdr:to>
      <xdr:col>20</xdr:col>
      <xdr:colOff>38100</xdr:colOff>
      <xdr:row>58</xdr:row>
      <xdr:rowOff>38732</xdr:rowOff>
    </xdr:to>
    <xdr:sp macro="" textlink="">
      <xdr:nvSpPr>
        <xdr:cNvPr id="142" name="楕円 141"/>
        <xdr:cNvSpPr/>
      </xdr:nvSpPr>
      <xdr:spPr>
        <a:xfrm>
          <a:off x="3746500" y="988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29859</xdr:rowOff>
    </xdr:from>
    <xdr:ext cx="534377" cy="259045"/>
    <xdr:sp macro="" textlink="">
      <xdr:nvSpPr>
        <xdr:cNvPr id="143" name="テキスト ボックス 142"/>
        <xdr:cNvSpPr txBox="1"/>
      </xdr:nvSpPr>
      <xdr:spPr>
        <a:xfrm>
          <a:off x="3530111" y="9973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152657</xdr:rowOff>
    </xdr:from>
    <xdr:to>
      <xdr:col>15</xdr:col>
      <xdr:colOff>101600</xdr:colOff>
      <xdr:row>58</xdr:row>
      <xdr:rowOff>82807</xdr:rowOff>
    </xdr:to>
    <xdr:sp macro="" textlink="">
      <xdr:nvSpPr>
        <xdr:cNvPr id="144" name="楕円 143"/>
        <xdr:cNvSpPr/>
      </xdr:nvSpPr>
      <xdr:spPr>
        <a:xfrm>
          <a:off x="2857500" y="9925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73934</xdr:rowOff>
    </xdr:from>
    <xdr:ext cx="534377" cy="259045"/>
    <xdr:sp macro="" textlink="">
      <xdr:nvSpPr>
        <xdr:cNvPr id="145" name="テキスト ボックス 144"/>
        <xdr:cNvSpPr txBox="1"/>
      </xdr:nvSpPr>
      <xdr:spPr>
        <a:xfrm>
          <a:off x="2641111" y="10018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148368</xdr:rowOff>
    </xdr:from>
    <xdr:to>
      <xdr:col>10</xdr:col>
      <xdr:colOff>165100</xdr:colOff>
      <xdr:row>58</xdr:row>
      <xdr:rowOff>78518</xdr:rowOff>
    </xdr:to>
    <xdr:sp macro="" textlink="">
      <xdr:nvSpPr>
        <xdr:cNvPr id="146" name="楕円 145"/>
        <xdr:cNvSpPr/>
      </xdr:nvSpPr>
      <xdr:spPr>
        <a:xfrm>
          <a:off x="1968500" y="9921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69645</xdr:rowOff>
    </xdr:from>
    <xdr:ext cx="534377" cy="259045"/>
    <xdr:sp macro="" textlink="">
      <xdr:nvSpPr>
        <xdr:cNvPr id="147" name="テキスト ボックス 146"/>
        <xdr:cNvSpPr txBox="1"/>
      </xdr:nvSpPr>
      <xdr:spPr>
        <a:xfrm>
          <a:off x="1752111" y="10013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5004</xdr:rowOff>
    </xdr:from>
    <xdr:to>
      <xdr:col>6</xdr:col>
      <xdr:colOff>38100</xdr:colOff>
      <xdr:row>58</xdr:row>
      <xdr:rowOff>106604</xdr:rowOff>
    </xdr:to>
    <xdr:sp macro="" textlink="">
      <xdr:nvSpPr>
        <xdr:cNvPr id="148" name="楕円 147"/>
        <xdr:cNvSpPr/>
      </xdr:nvSpPr>
      <xdr:spPr>
        <a:xfrm>
          <a:off x="1079500" y="9949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97731</xdr:rowOff>
    </xdr:from>
    <xdr:ext cx="534377" cy="259045"/>
    <xdr:sp macro="" textlink="">
      <xdr:nvSpPr>
        <xdr:cNvPr id="149" name="テキスト ボックス 148"/>
        <xdr:cNvSpPr txBox="1"/>
      </xdr:nvSpPr>
      <xdr:spPr>
        <a:xfrm>
          <a:off x="863111" y="10041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121115</xdr:rowOff>
    </xdr:from>
    <xdr:to>
      <xdr:col>24</xdr:col>
      <xdr:colOff>62865</xdr:colOff>
      <xdr:row>78</xdr:row>
      <xdr:rowOff>137392</xdr:rowOff>
    </xdr:to>
    <xdr:cxnSp macro="">
      <xdr:nvCxnSpPr>
        <xdr:cNvPr id="171" name="直線コネクタ 170"/>
        <xdr:cNvCxnSpPr/>
      </xdr:nvCxnSpPr>
      <xdr:spPr>
        <a:xfrm flipV="1">
          <a:off x="4633595" y="12122615"/>
          <a:ext cx="1270" cy="1387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141219</xdr:rowOff>
    </xdr:from>
    <xdr:ext cx="378565" cy="259045"/>
    <xdr:sp macro="" textlink="">
      <xdr:nvSpPr>
        <xdr:cNvPr id="172" name="維持補修費最小値テキスト"/>
        <xdr:cNvSpPr txBox="1"/>
      </xdr:nvSpPr>
      <xdr:spPr>
        <a:xfrm>
          <a:off x="4686300" y="135143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137392</xdr:rowOff>
    </xdr:from>
    <xdr:to>
      <xdr:col>24</xdr:col>
      <xdr:colOff>152400</xdr:colOff>
      <xdr:row>78</xdr:row>
      <xdr:rowOff>137392</xdr:rowOff>
    </xdr:to>
    <xdr:cxnSp macro="">
      <xdr:nvCxnSpPr>
        <xdr:cNvPr id="173" name="直線コネクタ 172"/>
        <xdr:cNvCxnSpPr/>
      </xdr:nvCxnSpPr>
      <xdr:spPr>
        <a:xfrm>
          <a:off x="4546600" y="13510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67792</xdr:rowOff>
    </xdr:from>
    <xdr:ext cx="534377" cy="259045"/>
    <xdr:sp macro="" textlink="">
      <xdr:nvSpPr>
        <xdr:cNvPr id="174" name="維持補修費最大値テキスト"/>
        <xdr:cNvSpPr txBox="1"/>
      </xdr:nvSpPr>
      <xdr:spPr>
        <a:xfrm>
          <a:off x="4686300" y="11897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121115</xdr:rowOff>
    </xdr:from>
    <xdr:to>
      <xdr:col>24</xdr:col>
      <xdr:colOff>152400</xdr:colOff>
      <xdr:row>70</xdr:row>
      <xdr:rowOff>121115</xdr:rowOff>
    </xdr:to>
    <xdr:cxnSp macro="">
      <xdr:nvCxnSpPr>
        <xdr:cNvPr id="175" name="直線コネクタ 174"/>
        <xdr:cNvCxnSpPr/>
      </xdr:nvCxnSpPr>
      <xdr:spPr>
        <a:xfrm>
          <a:off x="4546600" y="12122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14176</xdr:rowOff>
    </xdr:from>
    <xdr:to>
      <xdr:col>24</xdr:col>
      <xdr:colOff>63500</xdr:colOff>
      <xdr:row>78</xdr:row>
      <xdr:rowOff>39939</xdr:rowOff>
    </xdr:to>
    <xdr:cxnSp macro="">
      <xdr:nvCxnSpPr>
        <xdr:cNvPr id="176" name="直線コネクタ 175"/>
        <xdr:cNvCxnSpPr/>
      </xdr:nvCxnSpPr>
      <xdr:spPr>
        <a:xfrm>
          <a:off x="3797300" y="13387276"/>
          <a:ext cx="838200" cy="2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108188</xdr:rowOff>
    </xdr:from>
    <xdr:ext cx="469744" cy="259045"/>
    <xdr:sp macro="" textlink="">
      <xdr:nvSpPr>
        <xdr:cNvPr id="177" name="維持補修費平均値テキスト"/>
        <xdr:cNvSpPr txBox="1"/>
      </xdr:nvSpPr>
      <xdr:spPr>
        <a:xfrm>
          <a:off x="4686300" y="13138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85311</xdr:rowOff>
    </xdr:from>
    <xdr:to>
      <xdr:col>24</xdr:col>
      <xdr:colOff>114300</xdr:colOff>
      <xdr:row>78</xdr:row>
      <xdr:rowOff>15461</xdr:rowOff>
    </xdr:to>
    <xdr:sp macro="" textlink="">
      <xdr:nvSpPr>
        <xdr:cNvPr id="178" name="フローチャート: 判断 177"/>
        <xdr:cNvSpPr/>
      </xdr:nvSpPr>
      <xdr:spPr>
        <a:xfrm>
          <a:off x="4584700" y="13286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14176</xdr:rowOff>
    </xdr:from>
    <xdr:to>
      <xdr:col>19</xdr:col>
      <xdr:colOff>177800</xdr:colOff>
      <xdr:row>78</xdr:row>
      <xdr:rowOff>27640</xdr:rowOff>
    </xdr:to>
    <xdr:cxnSp macro="">
      <xdr:nvCxnSpPr>
        <xdr:cNvPr id="179" name="直線コネクタ 178"/>
        <xdr:cNvCxnSpPr/>
      </xdr:nvCxnSpPr>
      <xdr:spPr>
        <a:xfrm flipV="1">
          <a:off x="2908300" y="13387276"/>
          <a:ext cx="889000" cy="13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77264</xdr:rowOff>
    </xdr:from>
    <xdr:to>
      <xdr:col>20</xdr:col>
      <xdr:colOff>38100</xdr:colOff>
      <xdr:row>78</xdr:row>
      <xdr:rowOff>7414</xdr:rowOff>
    </xdr:to>
    <xdr:sp macro="" textlink="">
      <xdr:nvSpPr>
        <xdr:cNvPr id="180" name="フローチャート: 判断 179"/>
        <xdr:cNvSpPr/>
      </xdr:nvSpPr>
      <xdr:spPr>
        <a:xfrm>
          <a:off x="3746500" y="13278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23941</xdr:rowOff>
    </xdr:from>
    <xdr:ext cx="469744" cy="259045"/>
    <xdr:sp macro="" textlink="">
      <xdr:nvSpPr>
        <xdr:cNvPr id="181" name="テキスト ボックス 180"/>
        <xdr:cNvSpPr txBox="1"/>
      </xdr:nvSpPr>
      <xdr:spPr>
        <a:xfrm>
          <a:off x="3562428" y="13054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27229</xdr:rowOff>
    </xdr:from>
    <xdr:to>
      <xdr:col>15</xdr:col>
      <xdr:colOff>50800</xdr:colOff>
      <xdr:row>78</xdr:row>
      <xdr:rowOff>27640</xdr:rowOff>
    </xdr:to>
    <xdr:cxnSp macro="">
      <xdr:nvCxnSpPr>
        <xdr:cNvPr id="182" name="直線コネクタ 181"/>
        <xdr:cNvCxnSpPr/>
      </xdr:nvCxnSpPr>
      <xdr:spPr>
        <a:xfrm>
          <a:off x="2019300" y="13400329"/>
          <a:ext cx="889000" cy="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95576</xdr:rowOff>
    </xdr:from>
    <xdr:to>
      <xdr:col>15</xdr:col>
      <xdr:colOff>101600</xdr:colOff>
      <xdr:row>78</xdr:row>
      <xdr:rowOff>25726</xdr:rowOff>
    </xdr:to>
    <xdr:sp macro="" textlink="">
      <xdr:nvSpPr>
        <xdr:cNvPr id="183" name="フローチャート: 判断 182"/>
        <xdr:cNvSpPr/>
      </xdr:nvSpPr>
      <xdr:spPr>
        <a:xfrm>
          <a:off x="2857500" y="13297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42253</xdr:rowOff>
    </xdr:from>
    <xdr:ext cx="469744" cy="259045"/>
    <xdr:sp macro="" textlink="">
      <xdr:nvSpPr>
        <xdr:cNvPr id="184" name="テキスト ボックス 183"/>
        <xdr:cNvSpPr txBox="1"/>
      </xdr:nvSpPr>
      <xdr:spPr>
        <a:xfrm>
          <a:off x="2673428" y="13072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15935</xdr:rowOff>
    </xdr:from>
    <xdr:to>
      <xdr:col>10</xdr:col>
      <xdr:colOff>114300</xdr:colOff>
      <xdr:row>78</xdr:row>
      <xdr:rowOff>27229</xdr:rowOff>
    </xdr:to>
    <xdr:cxnSp macro="">
      <xdr:nvCxnSpPr>
        <xdr:cNvPr id="185" name="直線コネクタ 184"/>
        <xdr:cNvCxnSpPr/>
      </xdr:nvCxnSpPr>
      <xdr:spPr>
        <a:xfrm>
          <a:off x="1130300" y="13389035"/>
          <a:ext cx="889000" cy="11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121887</xdr:rowOff>
    </xdr:from>
    <xdr:to>
      <xdr:col>10</xdr:col>
      <xdr:colOff>165100</xdr:colOff>
      <xdr:row>78</xdr:row>
      <xdr:rowOff>52037</xdr:rowOff>
    </xdr:to>
    <xdr:sp macro="" textlink="">
      <xdr:nvSpPr>
        <xdr:cNvPr id="186" name="フローチャート: 判断 185"/>
        <xdr:cNvSpPr/>
      </xdr:nvSpPr>
      <xdr:spPr>
        <a:xfrm>
          <a:off x="1968500" y="13323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68564</xdr:rowOff>
    </xdr:from>
    <xdr:ext cx="469744" cy="259045"/>
    <xdr:sp macro="" textlink="">
      <xdr:nvSpPr>
        <xdr:cNvPr id="187" name="テキスト ボックス 186"/>
        <xdr:cNvSpPr txBox="1"/>
      </xdr:nvSpPr>
      <xdr:spPr>
        <a:xfrm>
          <a:off x="1784428" y="1309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104834</xdr:rowOff>
    </xdr:from>
    <xdr:to>
      <xdr:col>6</xdr:col>
      <xdr:colOff>38100</xdr:colOff>
      <xdr:row>78</xdr:row>
      <xdr:rowOff>34984</xdr:rowOff>
    </xdr:to>
    <xdr:sp macro="" textlink="">
      <xdr:nvSpPr>
        <xdr:cNvPr id="188" name="フローチャート: 判断 187"/>
        <xdr:cNvSpPr/>
      </xdr:nvSpPr>
      <xdr:spPr>
        <a:xfrm>
          <a:off x="1079500" y="13306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51511</xdr:rowOff>
    </xdr:from>
    <xdr:ext cx="469744" cy="259045"/>
    <xdr:sp macro="" textlink="">
      <xdr:nvSpPr>
        <xdr:cNvPr id="189" name="テキスト ボックス 188"/>
        <xdr:cNvSpPr txBox="1"/>
      </xdr:nvSpPr>
      <xdr:spPr>
        <a:xfrm>
          <a:off x="895428" y="13081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160589</xdr:rowOff>
    </xdr:from>
    <xdr:to>
      <xdr:col>24</xdr:col>
      <xdr:colOff>114300</xdr:colOff>
      <xdr:row>78</xdr:row>
      <xdr:rowOff>90739</xdr:rowOff>
    </xdr:to>
    <xdr:sp macro="" textlink="">
      <xdr:nvSpPr>
        <xdr:cNvPr id="195" name="楕円 194"/>
        <xdr:cNvSpPr/>
      </xdr:nvSpPr>
      <xdr:spPr>
        <a:xfrm>
          <a:off x="4584700" y="13362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75516</xdr:rowOff>
    </xdr:from>
    <xdr:ext cx="469744" cy="259045"/>
    <xdr:sp macro="" textlink="">
      <xdr:nvSpPr>
        <xdr:cNvPr id="196" name="維持補修費該当値テキスト"/>
        <xdr:cNvSpPr txBox="1"/>
      </xdr:nvSpPr>
      <xdr:spPr>
        <a:xfrm>
          <a:off x="4686300" y="13277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134826</xdr:rowOff>
    </xdr:from>
    <xdr:to>
      <xdr:col>20</xdr:col>
      <xdr:colOff>38100</xdr:colOff>
      <xdr:row>78</xdr:row>
      <xdr:rowOff>64976</xdr:rowOff>
    </xdr:to>
    <xdr:sp macro="" textlink="">
      <xdr:nvSpPr>
        <xdr:cNvPr id="197" name="楕円 196"/>
        <xdr:cNvSpPr/>
      </xdr:nvSpPr>
      <xdr:spPr>
        <a:xfrm>
          <a:off x="3746500" y="1333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56103</xdr:rowOff>
    </xdr:from>
    <xdr:ext cx="469744" cy="259045"/>
    <xdr:sp macro="" textlink="">
      <xdr:nvSpPr>
        <xdr:cNvPr id="198" name="テキスト ボックス 197"/>
        <xdr:cNvSpPr txBox="1"/>
      </xdr:nvSpPr>
      <xdr:spPr>
        <a:xfrm>
          <a:off x="3562428" y="13429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148290</xdr:rowOff>
    </xdr:from>
    <xdr:to>
      <xdr:col>15</xdr:col>
      <xdr:colOff>101600</xdr:colOff>
      <xdr:row>78</xdr:row>
      <xdr:rowOff>78440</xdr:rowOff>
    </xdr:to>
    <xdr:sp macro="" textlink="">
      <xdr:nvSpPr>
        <xdr:cNvPr id="199" name="楕円 198"/>
        <xdr:cNvSpPr/>
      </xdr:nvSpPr>
      <xdr:spPr>
        <a:xfrm>
          <a:off x="2857500" y="13349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69567</xdr:rowOff>
    </xdr:from>
    <xdr:ext cx="469744" cy="259045"/>
    <xdr:sp macro="" textlink="">
      <xdr:nvSpPr>
        <xdr:cNvPr id="200" name="テキスト ボックス 199"/>
        <xdr:cNvSpPr txBox="1"/>
      </xdr:nvSpPr>
      <xdr:spPr>
        <a:xfrm>
          <a:off x="2673428" y="13442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147879</xdr:rowOff>
    </xdr:from>
    <xdr:to>
      <xdr:col>10</xdr:col>
      <xdr:colOff>165100</xdr:colOff>
      <xdr:row>78</xdr:row>
      <xdr:rowOff>78029</xdr:rowOff>
    </xdr:to>
    <xdr:sp macro="" textlink="">
      <xdr:nvSpPr>
        <xdr:cNvPr id="201" name="楕円 200"/>
        <xdr:cNvSpPr/>
      </xdr:nvSpPr>
      <xdr:spPr>
        <a:xfrm>
          <a:off x="1968500" y="13349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69156</xdr:rowOff>
    </xdr:from>
    <xdr:ext cx="469744" cy="259045"/>
    <xdr:sp macro="" textlink="">
      <xdr:nvSpPr>
        <xdr:cNvPr id="202" name="テキスト ボックス 201"/>
        <xdr:cNvSpPr txBox="1"/>
      </xdr:nvSpPr>
      <xdr:spPr>
        <a:xfrm>
          <a:off x="1784428" y="13442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136585</xdr:rowOff>
    </xdr:from>
    <xdr:to>
      <xdr:col>6</xdr:col>
      <xdr:colOff>38100</xdr:colOff>
      <xdr:row>78</xdr:row>
      <xdr:rowOff>66735</xdr:rowOff>
    </xdr:to>
    <xdr:sp macro="" textlink="">
      <xdr:nvSpPr>
        <xdr:cNvPr id="203" name="楕円 202"/>
        <xdr:cNvSpPr/>
      </xdr:nvSpPr>
      <xdr:spPr>
        <a:xfrm>
          <a:off x="1079500" y="1333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57862</xdr:rowOff>
    </xdr:from>
    <xdr:ext cx="469744" cy="259045"/>
    <xdr:sp macro="" textlink="">
      <xdr:nvSpPr>
        <xdr:cNvPr id="204" name="テキスト ボックス 203"/>
        <xdr:cNvSpPr txBox="1"/>
      </xdr:nvSpPr>
      <xdr:spPr>
        <a:xfrm>
          <a:off x="895428" y="13430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81432</xdr:rowOff>
    </xdr:from>
    <xdr:to>
      <xdr:col>24</xdr:col>
      <xdr:colOff>62865</xdr:colOff>
      <xdr:row>99</xdr:row>
      <xdr:rowOff>120968</xdr:rowOff>
    </xdr:to>
    <xdr:cxnSp macro="">
      <xdr:nvCxnSpPr>
        <xdr:cNvPr id="229" name="直線コネクタ 228"/>
        <xdr:cNvCxnSpPr/>
      </xdr:nvCxnSpPr>
      <xdr:spPr>
        <a:xfrm flipV="1">
          <a:off x="4633595" y="15511932"/>
          <a:ext cx="1270" cy="15825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124795</xdr:rowOff>
    </xdr:from>
    <xdr:ext cx="534377" cy="259045"/>
    <xdr:sp macro="" textlink="">
      <xdr:nvSpPr>
        <xdr:cNvPr id="230" name="扶助費最小値テキスト"/>
        <xdr:cNvSpPr txBox="1"/>
      </xdr:nvSpPr>
      <xdr:spPr>
        <a:xfrm>
          <a:off x="4686300" y="17098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120968</xdr:rowOff>
    </xdr:from>
    <xdr:to>
      <xdr:col>24</xdr:col>
      <xdr:colOff>152400</xdr:colOff>
      <xdr:row>99</xdr:row>
      <xdr:rowOff>120968</xdr:rowOff>
    </xdr:to>
    <xdr:cxnSp macro="">
      <xdr:nvCxnSpPr>
        <xdr:cNvPr id="231" name="直線コネクタ 230"/>
        <xdr:cNvCxnSpPr/>
      </xdr:nvCxnSpPr>
      <xdr:spPr>
        <a:xfrm>
          <a:off x="4546600" y="17094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28109</xdr:rowOff>
    </xdr:from>
    <xdr:ext cx="599010" cy="259045"/>
    <xdr:sp macro="" textlink="">
      <xdr:nvSpPr>
        <xdr:cNvPr id="232" name="扶助費最大値テキスト"/>
        <xdr:cNvSpPr txBox="1"/>
      </xdr:nvSpPr>
      <xdr:spPr>
        <a:xfrm>
          <a:off x="4686300" y="15287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81432</xdr:rowOff>
    </xdr:from>
    <xdr:to>
      <xdr:col>24</xdr:col>
      <xdr:colOff>152400</xdr:colOff>
      <xdr:row>90</xdr:row>
      <xdr:rowOff>81432</xdr:rowOff>
    </xdr:to>
    <xdr:cxnSp macro="">
      <xdr:nvCxnSpPr>
        <xdr:cNvPr id="233" name="直線コネクタ 232"/>
        <xdr:cNvCxnSpPr/>
      </xdr:nvCxnSpPr>
      <xdr:spPr>
        <a:xfrm>
          <a:off x="4546600" y="15511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98183</xdr:rowOff>
    </xdr:from>
    <xdr:to>
      <xdr:col>24</xdr:col>
      <xdr:colOff>63500</xdr:colOff>
      <xdr:row>94</xdr:row>
      <xdr:rowOff>115812</xdr:rowOff>
    </xdr:to>
    <xdr:cxnSp macro="">
      <xdr:nvCxnSpPr>
        <xdr:cNvPr id="234" name="直線コネクタ 233"/>
        <xdr:cNvCxnSpPr/>
      </xdr:nvCxnSpPr>
      <xdr:spPr>
        <a:xfrm>
          <a:off x="3797300" y="16214483"/>
          <a:ext cx="838200" cy="17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170820</xdr:rowOff>
    </xdr:from>
    <xdr:ext cx="534377" cy="259045"/>
    <xdr:sp macro="" textlink="">
      <xdr:nvSpPr>
        <xdr:cNvPr id="235" name="扶助費平均値テキスト"/>
        <xdr:cNvSpPr txBox="1"/>
      </xdr:nvSpPr>
      <xdr:spPr>
        <a:xfrm>
          <a:off x="4686300" y="164585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20943</xdr:rowOff>
    </xdr:from>
    <xdr:to>
      <xdr:col>24</xdr:col>
      <xdr:colOff>114300</xdr:colOff>
      <xdr:row>96</xdr:row>
      <xdr:rowOff>122543</xdr:rowOff>
    </xdr:to>
    <xdr:sp macro="" textlink="">
      <xdr:nvSpPr>
        <xdr:cNvPr id="236" name="フローチャート: 判断 235"/>
        <xdr:cNvSpPr/>
      </xdr:nvSpPr>
      <xdr:spPr>
        <a:xfrm>
          <a:off x="4584700" y="1648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86207</xdr:rowOff>
    </xdr:from>
    <xdr:to>
      <xdr:col>19</xdr:col>
      <xdr:colOff>177800</xdr:colOff>
      <xdr:row>94</xdr:row>
      <xdr:rowOff>98183</xdr:rowOff>
    </xdr:to>
    <xdr:cxnSp macro="">
      <xdr:nvCxnSpPr>
        <xdr:cNvPr id="237" name="直線コネクタ 236"/>
        <xdr:cNvCxnSpPr/>
      </xdr:nvCxnSpPr>
      <xdr:spPr>
        <a:xfrm>
          <a:off x="2908300" y="16202507"/>
          <a:ext cx="889000" cy="11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31217</xdr:rowOff>
    </xdr:from>
    <xdr:to>
      <xdr:col>20</xdr:col>
      <xdr:colOff>38100</xdr:colOff>
      <xdr:row>96</xdr:row>
      <xdr:rowOff>132817</xdr:rowOff>
    </xdr:to>
    <xdr:sp macro="" textlink="">
      <xdr:nvSpPr>
        <xdr:cNvPr id="238" name="フローチャート: 判断 237"/>
        <xdr:cNvSpPr/>
      </xdr:nvSpPr>
      <xdr:spPr>
        <a:xfrm>
          <a:off x="37465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123944</xdr:rowOff>
    </xdr:from>
    <xdr:ext cx="534377" cy="259045"/>
    <xdr:sp macro="" textlink="">
      <xdr:nvSpPr>
        <xdr:cNvPr id="239" name="テキスト ボックス 238"/>
        <xdr:cNvSpPr txBox="1"/>
      </xdr:nvSpPr>
      <xdr:spPr>
        <a:xfrm>
          <a:off x="3530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86207</xdr:rowOff>
    </xdr:from>
    <xdr:to>
      <xdr:col>15</xdr:col>
      <xdr:colOff>50800</xdr:colOff>
      <xdr:row>95</xdr:row>
      <xdr:rowOff>3963</xdr:rowOff>
    </xdr:to>
    <xdr:cxnSp macro="">
      <xdr:nvCxnSpPr>
        <xdr:cNvPr id="240" name="直線コネクタ 239"/>
        <xdr:cNvCxnSpPr/>
      </xdr:nvCxnSpPr>
      <xdr:spPr>
        <a:xfrm flipV="1">
          <a:off x="2019300" y="16202507"/>
          <a:ext cx="889000" cy="89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31877</xdr:rowOff>
    </xdr:from>
    <xdr:to>
      <xdr:col>15</xdr:col>
      <xdr:colOff>101600</xdr:colOff>
      <xdr:row>96</xdr:row>
      <xdr:rowOff>133477</xdr:rowOff>
    </xdr:to>
    <xdr:sp macro="" textlink="">
      <xdr:nvSpPr>
        <xdr:cNvPr id="241" name="フローチャート: 判断 240"/>
        <xdr:cNvSpPr/>
      </xdr:nvSpPr>
      <xdr:spPr>
        <a:xfrm>
          <a:off x="2857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124604</xdr:rowOff>
    </xdr:from>
    <xdr:ext cx="534377" cy="259045"/>
    <xdr:sp macro="" textlink="">
      <xdr:nvSpPr>
        <xdr:cNvPr id="242" name="テキスト ボックス 241"/>
        <xdr:cNvSpPr txBox="1"/>
      </xdr:nvSpPr>
      <xdr:spPr>
        <a:xfrm>
          <a:off x="2641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3963</xdr:rowOff>
    </xdr:from>
    <xdr:to>
      <xdr:col>10</xdr:col>
      <xdr:colOff>114300</xdr:colOff>
      <xdr:row>95</xdr:row>
      <xdr:rowOff>96622</xdr:rowOff>
    </xdr:to>
    <xdr:cxnSp macro="">
      <xdr:nvCxnSpPr>
        <xdr:cNvPr id="243" name="直線コネクタ 242"/>
        <xdr:cNvCxnSpPr/>
      </xdr:nvCxnSpPr>
      <xdr:spPr>
        <a:xfrm flipV="1">
          <a:off x="1130300" y="16291713"/>
          <a:ext cx="889000" cy="9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111888</xdr:rowOff>
    </xdr:from>
    <xdr:to>
      <xdr:col>10</xdr:col>
      <xdr:colOff>165100</xdr:colOff>
      <xdr:row>97</xdr:row>
      <xdr:rowOff>42038</xdr:rowOff>
    </xdr:to>
    <xdr:sp macro="" textlink="">
      <xdr:nvSpPr>
        <xdr:cNvPr id="244" name="フローチャート: 判断 243"/>
        <xdr:cNvSpPr/>
      </xdr:nvSpPr>
      <xdr:spPr>
        <a:xfrm>
          <a:off x="1968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33165</xdr:rowOff>
    </xdr:from>
    <xdr:ext cx="534377" cy="259045"/>
    <xdr:sp macro="" textlink="">
      <xdr:nvSpPr>
        <xdr:cNvPr id="245" name="テキスト ボックス 244"/>
        <xdr:cNvSpPr txBox="1"/>
      </xdr:nvSpPr>
      <xdr:spPr>
        <a:xfrm>
          <a:off x="1752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8319</xdr:rowOff>
    </xdr:from>
    <xdr:to>
      <xdr:col>6</xdr:col>
      <xdr:colOff>38100</xdr:colOff>
      <xdr:row>97</xdr:row>
      <xdr:rowOff>109919</xdr:rowOff>
    </xdr:to>
    <xdr:sp macro="" textlink="">
      <xdr:nvSpPr>
        <xdr:cNvPr id="246" name="フローチャート: 判断 245"/>
        <xdr:cNvSpPr/>
      </xdr:nvSpPr>
      <xdr:spPr>
        <a:xfrm>
          <a:off x="1079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101046</xdr:rowOff>
    </xdr:from>
    <xdr:ext cx="534377" cy="259045"/>
    <xdr:sp macro="" textlink="">
      <xdr:nvSpPr>
        <xdr:cNvPr id="247" name="テキスト ボックス 246"/>
        <xdr:cNvSpPr txBox="1"/>
      </xdr:nvSpPr>
      <xdr:spPr>
        <a:xfrm>
          <a:off x="863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65012</xdr:rowOff>
    </xdr:from>
    <xdr:to>
      <xdr:col>24</xdr:col>
      <xdr:colOff>114300</xdr:colOff>
      <xdr:row>94</xdr:row>
      <xdr:rowOff>166612</xdr:rowOff>
    </xdr:to>
    <xdr:sp macro="" textlink="">
      <xdr:nvSpPr>
        <xdr:cNvPr id="253" name="楕円 252"/>
        <xdr:cNvSpPr/>
      </xdr:nvSpPr>
      <xdr:spPr>
        <a:xfrm>
          <a:off x="4584700" y="16181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87889</xdr:rowOff>
    </xdr:from>
    <xdr:ext cx="599010" cy="259045"/>
    <xdr:sp macro="" textlink="">
      <xdr:nvSpPr>
        <xdr:cNvPr id="254" name="扶助費該当値テキスト"/>
        <xdr:cNvSpPr txBox="1"/>
      </xdr:nvSpPr>
      <xdr:spPr>
        <a:xfrm>
          <a:off x="4686300" y="16032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47383</xdr:rowOff>
    </xdr:from>
    <xdr:to>
      <xdr:col>20</xdr:col>
      <xdr:colOff>38100</xdr:colOff>
      <xdr:row>94</xdr:row>
      <xdr:rowOff>148983</xdr:rowOff>
    </xdr:to>
    <xdr:sp macro="" textlink="">
      <xdr:nvSpPr>
        <xdr:cNvPr id="255" name="楕円 254"/>
        <xdr:cNvSpPr/>
      </xdr:nvSpPr>
      <xdr:spPr>
        <a:xfrm>
          <a:off x="3746500" y="1616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92</xdr:row>
      <xdr:rowOff>165510</xdr:rowOff>
    </xdr:from>
    <xdr:ext cx="599010" cy="259045"/>
    <xdr:sp macro="" textlink="">
      <xdr:nvSpPr>
        <xdr:cNvPr id="256" name="テキスト ボックス 255"/>
        <xdr:cNvSpPr txBox="1"/>
      </xdr:nvSpPr>
      <xdr:spPr>
        <a:xfrm>
          <a:off x="3497795" y="15938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35407</xdr:rowOff>
    </xdr:from>
    <xdr:to>
      <xdr:col>15</xdr:col>
      <xdr:colOff>101600</xdr:colOff>
      <xdr:row>94</xdr:row>
      <xdr:rowOff>137007</xdr:rowOff>
    </xdr:to>
    <xdr:sp macro="" textlink="">
      <xdr:nvSpPr>
        <xdr:cNvPr id="257" name="楕円 256"/>
        <xdr:cNvSpPr/>
      </xdr:nvSpPr>
      <xdr:spPr>
        <a:xfrm>
          <a:off x="2857500" y="1615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92</xdr:row>
      <xdr:rowOff>153534</xdr:rowOff>
    </xdr:from>
    <xdr:ext cx="599010" cy="259045"/>
    <xdr:sp macro="" textlink="">
      <xdr:nvSpPr>
        <xdr:cNvPr id="258" name="テキスト ボックス 257"/>
        <xdr:cNvSpPr txBox="1"/>
      </xdr:nvSpPr>
      <xdr:spPr>
        <a:xfrm>
          <a:off x="2608795" y="15926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124613</xdr:rowOff>
    </xdr:from>
    <xdr:to>
      <xdr:col>10</xdr:col>
      <xdr:colOff>165100</xdr:colOff>
      <xdr:row>95</xdr:row>
      <xdr:rowOff>54763</xdr:rowOff>
    </xdr:to>
    <xdr:sp macro="" textlink="">
      <xdr:nvSpPr>
        <xdr:cNvPr id="259" name="楕円 258"/>
        <xdr:cNvSpPr/>
      </xdr:nvSpPr>
      <xdr:spPr>
        <a:xfrm>
          <a:off x="1968500" y="162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71290</xdr:rowOff>
    </xdr:from>
    <xdr:ext cx="599010" cy="259045"/>
    <xdr:sp macro="" textlink="">
      <xdr:nvSpPr>
        <xdr:cNvPr id="260" name="テキスト ボックス 259"/>
        <xdr:cNvSpPr txBox="1"/>
      </xdr:nvSpPr>
      <xdr:spPr>
        <a:xfrm>
          <a:off x="1719795" y="1601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45822</xdr:rowOff>
    </xdr:from>
    <xdr:to>
      <xdr:col>6</xdr:col>
      <xdr:colOff>38100</xdr:colOff>
      <xdr:row>95</xdr:row>
      <xdr:rowOff>147422</xdr:rowOff>
    </xdr:to>
    <xdr:sp macro="" textlink="">
      <xdr:nvSpPr>
        <xdr:cNvPr id="261" name="楕円 260"/>
        <xdr:cNvSpPr/>
      </xdr:nvSpPr>
      <xdr:spPr>
        <a:xfrm>
          <a:off x="1079500" y="16333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93</xdr:row>
      <xdr:rowOff>163949</xdr:rowOff>
    </xdr:from>
    <xdr:ext cx="599010" cy="259045"/>
    <xdr:sp macro="" textlink="">
      <xdr:nvSpPr>
        <xdr:cNvPr id="262" name="テキスト ボックス 261"/>
        <xdr:cNvSpPr txBox="1"/>
      </xdr:nvSpPr>
      <xdr:spPr>
        <a:xfrm>
          <a:off x="830795" y="16108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6" name="テキスト ボックス 275"/>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8" name="テキスト ボックス 277"/>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0" name="テキスト ボックス 279"/>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2" name="テキスト ボックス 281"/>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46553</xdr:rowOff>
    </xdr:from>
    <xdr:to>
      <xdr:col>54</xdr:col>
      <xdr:colOff>189865</xdr:colOff>
      <xdr:row>38</xdr:row>
      <xdr:rowOff>109951</xdr:rowOff>
    </xdr:to>
    <xdr:cxnSp macro="">
      <xdr:nvCxnSpPr>
        <xdr:cNvPr id="286" name="直線コネクタ 285"/>
        <xdr:cNvCxnSpPr/>
      </xdr:nvCxnSpPr>
      <xdr:spPr>
        <a:xfrm flipV="1">
          <a:off x="10475595" y="5361503"/>
          <a:ext cx="1270" cy="1263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113778</xdr:rowOff>
    </xdr:from>
    <xdr:ext cx="534377" cy="259045"/>
    <xdr:sp macro="" textlink="">
      <xdr:nvSpPr>
        <xdr:cNvPr id="287" name="補助費等最小値テキスト"/>
        <xdr:cNvSpPr txBox="1"/>
      </xdr:nvSpPr>
      <xdr:spPr>
        <a:xfrm>
          <a:off x="10528300" y="6628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109951</xdr:rowOff>
    </xdr:from>
    <xdr:to>
      <xdr:col>55</xdr:col>
      <xdr:colOff>88900</xdr:colOff>
      <xdr:row>38</xdr:row>
      <xdr:rowOff>109951</xdr:rowOff>
    </xdr:to>
    <xdr:cxnSp macro="">
      <xdr:nvCxnSpPr>
        <xdr:cNvPr id="288" name="直線コネクタ 287"/>
        <xdr:cNvCxnSpPr/>
      </xdr:nvCxnSpPr>
      <xdr:spPr>
        <a:xfrm>
          <a:off x="10388600" y="6625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164680</xdr:rowOff>
    </xdr:from>
    <xdr:ext cx="599010" cy="259045"/>
    <xdr:sp macro="" textlink="">
      <xdr:nvSpPr>
        <xdr:cNvPr id="289" name="補助費等最大値テキスト"/>
        <xdr:cNvSpPr txBox="1"/>
      </xdr:nvSpPr>
      <xdr:spPr>
        <a:xfrm>
          <a:off x="10528300" y="5136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46553</xdr:rowOff>
    </xdr:from>
    <xdr:to>
      <xdr:col>55</xdr:col>
      <xdr:colOff>88900</xdr:colOff>
      <xdr:row>31</xdr:row>
      <xdr:rowOff>46553</xdr:rowOff>
    </xdr:to>
    <xdr:cxnSp macro="">
      <xdr:nvCxnSpPr>
        <xdr:cNvPr id="290" name="直線コネクタ 289"/>
        <xdr:cNvCxnSpPr/>
      </xdr:nvCxnSpPr>
      <xdr:spPr>
        <a:xfrm>
          <a:off x="10388600" y="5361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143144</xdr:rowOff>
    </xdr:from>
    <xdr:to>
      <xdr:col>55</xdr:col>
      <xdr:colOff>0</xdr:colOff>
      <xdr:row>37</xdr:row>
      <xdr:rowOff>148295</xdr:rowOff>
    </xdr:to>
    <xdr:cxnSp macro="">
      <xdr:nvCxnSpPr>
        <xdr:cNvPr id="291" name="直線コネクタ 290"/>
        <xdr:cNvCxnSpPr/>
      </xdr:nvCxnSpPr>
      <xdr:spPr>
        <a:xfrm flipV="1">
          <a:off x="9639300" y="6486794"/>
          <a:ext cx="838200" cy="5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169430</xdr:rowOff>
    </xdr:from>
    <xdr:ext cx="534377" cy="259045"/>
    <xdr:sp macro="" textlink="">
      <xdr:nvSpPr>
        <xdr:cNvPr id="292" name="補助費等平均値テキスト"/>
        <xdr:cNvSpPr txBox="1"/>
      </xdr:nvSpPr>
      <xdr:spPr>
        <a:xfrm>
          <a:off x="10528300" y="59987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146553</xdr:rowOff>
    </xdr:from>
    <xdr:to>
      <xdr:col>55</xdr:col>
      <xdr:colOff>50800</xdr:colOff>
      <xdr:row>36</xdr:row>
      <xdr:rowOff>76703</xdr:rowOff>
    </xdr:to>
    <xdr:sp macro="" textlink="">
      <xdr:nvSpPr>
        <xdr:cNvPr id="293" name="フローチャート: 判断 292"/>
        <xdr:cNvSpPr/>
      </xdr:nvSpPr>
      <xdr:spPr>
        <a:xfrm>
          <a:off x="10426700" y="6147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148295</xdr:rowOff>
    </xdr:from>
    <xdr:to>
      <xdr:col>50</xdr:col>
      <xdr:colOff>114300</xdr:colOff>
      <xdr:row>38</xdr:row>
      <xdr:rowOff>9306</xdr:rowOff>
    </xdr:to>
    <xdr:cxnSp macro="">
      <xdr:nvCxnSpPr>
        <xdr:cNvPr id="294" name="直線コネクタ 293"/>
        <xdr:cNvCxnSpPr/>
      </xdr:nvCxnSpPr>
      <xdr:spPr>
        <a:xfrm flipV="1">
          <a:off x="8750300" y="6491945"/>
          <a:ext cx="889000" cy="32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155849</xdr:rowOff>
    </xdr:from>
    <xdr:to>
      <xdr:col>50</xdr:col>
      <xdr:colOff>165100</xdr:colOff>
      <xdr:row>36</xdr:row>
      <xdr:rowOff>85999</xdr:rowOff>
    </xdr:to>
    <xdr:sp macro="" textlink="">
      <xdr:nvSpPr>
        <xdr:cNvPr id="295" name="フローチャート: 判断 294"/>
        <xdr:cNvSpPr/>
      </xdr:nvSpPr>
      <xdr:spPr>
        <a:xfrm>
          <a:off x="9588500" y="6156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102526</xdr:rowOff>
    </xdr:from>
    <xdr:ext cx="534377" cy="259045"/>
    <xdr:sp macro="" textlink="">
      <xdr:nvSpPr>
        <xdr:cNvPr id="296" name="テキスト ボックス 295"/>
        <xdr:cNvSpPr txBox="1"/>
      </xdr:nvSpPr>
      <xdr:spPr>
        <a:xfrm>
          <a:off x="9372111" y="5931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147031</xdr:rowOff>
    </xdr:from>
    <xdr:to>
      <xdr:col>45</xdr:col>
      <xdr:colOff>177800</xdr:colOff>
      <xdr:row>38</xdr:row>
      <xdr:rowOff>9306</xdr:rowOff>
    </xdr:to>
    <xdr:cxnSp macro="">
      <xdr:nvCxnSpPr>
        <xdr:cNvPr id="297" name="直線コネクタ 296"/>
        <xdr:cNvCxnSpPr/>
      </xdr:nvCxnSpPr>
      <xdr:spPr>
        <a:xfrm>
          <a:off x="7861300" y="6490681"/>
          <a:ext cx="889000" cy="33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16236</xdr:rowOff>
    </xdr:from>
    <xdr:to>
      <xdr:col>46</xdr:col>
      <xdr:colOff>38100</xdr:colOff>
      <xdr:row>36</xdr:row>
      <xdr:rowOff>117836</xdr:rowOff>
    </xdr:to>
    <xdr:sp macro="" textlink="">
      <xdr:nvSpPr>
        <xdr:cNvPr id="298" name="フローチャート: 判断 297"/>
        <xdr:cNvSpPr/>
      </xdr:nvSpPr>
      <xdr:spPr>
        <a:xfrm>
          <a:off x="8699500" y="6188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134363</xdr:rowOff>
    </xdr:from>
    <xdr:ext cx="534377" cy="259045"/>
    <xdr:sp macro="" textlink="">
      <xdr:nvSpPr>
        <xdr:cNvPr id="299" name="テキスト ボックス 298"/>
        <xdr:cNvSpPr txBox="1"/>
      </xdr:nvSpPr>
      <xdr:spPr>
        <a:xfrm>
          <a:off x="8483111" y="596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147031</xdr:rowOff>
    </xdr:from>
    <xdr:to>
      <xdr:col>41</xdr:col>
      <xdr:colOff>50800</xdr:colOff>
      <xdr:row>37</xdr:row>
      <xdr:rowOff>169425</xdr:rowOff>
    </xdr:to>
    <xdr:cxnSp macro="">
      <xdr:nvCxnSpPr>
        <xdr:cNvPr id="300" name="直線コネクタ 299"/>
        <xdr:cNvCxnSpPr/>
      </xdr:nvCxnSpPr>
      <xdr:spPr>
        <a:xfrm flipV="1">
          <a:off x="6972300" y="6490681"/>
          <a:ext cx="889000" cy="22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21882</xdr:rowOff>
    </xdr:from>
    <xdr:to>
      <xdr:col>41</xdr:col>
      <xdr:colOff>101600</xdr:colOff>
      <xdr:row>36</xdr:row>
      <xdr:rowOff>123482</xdr:rowOff>
    </xdr:to>
    <xdr:sp macro="" textlink="">
      <xdr:nvSpPr>
        <xdr:cNvPr id="301" name="フローチャート: 判断 300"/>
        <xdr:cNvSpPr/>
      </xdr:nvSpPr>
      <xdr:spPr>
        <a:xfrm>
          <a:off x="7810500" y="619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140009</xdr:rowOff>
    </xdr:from>
    <xdr:ext cx="534377" cy="259045"/>
    <xdr:sp macro="" textlink="">
      <xdr:nvSpPr>
        <xdr:cNvPr id="302" name="テキスト ボックス 301"/>
        <xdr:cNvSpPr txBox="1"/>
      </xdr:nvSpPr>
      <xdr:spPr>
        <a:xfrm>
          <a:off x="7594111" y="596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52438</xdr:rowOff>
    </xdr:from>
    <xdr:to>
      <xdr:col>36</xdr:col>
      <xdr:colOff>165100</xdr:colOff>
      <xdr:row>36</xdr:row>
      <xdr:rowOff>154038</xdr:rowOff>
    </xdr:to>
    <xdr:sp macro="" textlink="">
      <xdr:nvSpPr>
        <xdr:cNvPr id="303" name="フローチャート: 判断 302"/>
        <xdr:cNvSpPr/>
      </xdr:nvSpPr>
      <xdr:spPr>
        <a:xfrm>
          <a:off x="6921500" y="6224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170565</xdr:rowOff>
    </xdr:from>
    <xdr:ext cx="534377" cy="259045"/>
    <xdr:sp macro="" textlink="">
      <xdr:nvSpPr>
        <xdr:cNvPr id="304" name="テキスト ボックス 303"/>
        <xdr:cNvSpPr txBox="1"/>
      </xdr:nvSpPr>
      <xdr:spPr>
        <a:xfrm>
          <a:off x="6705111" y="5999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92344</xdr:rowOff>
    </xdr:from>
    <xdr:to>
      <xdr:col>55</xdr:col>
      <xdr:colOff>50800</xdr:colOff>
      <xdr:row>38</xdr:row>
      <xdr:rowOff>22495</xdr:rowOff>
    </xdr:to>
    <xdr:sp macro="" textlink="">
      <xdr:nvSpPr>
        <xdr:cNvPr id="310" name="楕円 309"/>
        <xdr:cNvSpPr/>
      </xdr:nvSpPr>
      <xdr:spPr>
        <a:xfrm>
          <a:off x="10426700" y="643599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70771</xdr:rowOff>
    </xdr:from>
    <xdr:ext cx="534377" cy="259045"/>
    <xdr:sp macro="" textlink="">
      <xdr:nvSpPr>
        <xdr:cNvPr id="311" name="補助費等該当値テキスト"/>
        <xdr:cNvSpPr txBox="1"/>
      </xdr:nvSpPr>
      <xdr:spPr>
        <a:xfrm>
          <a:off x="10528300" y="6414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97495</xdr:rowOff>
    </xdr:from>
    <xdr:to>
      <xdr:col>50</xdr:col>
      <xdr:colOff>165100</xdr:colOff>
      <xdr:row>38</xdr:row>
      <xdr:rowOff>27645</xdr:rowOff>
    </xdr:to>
    <xdr:sp macro="" textlink="">
      <xdr:nvSpPr>
        <xdr:cNvPr id="312" name="楕円 311"/>
        <xdr:cNvSpPr/>
      </xdr:nvSpPr>
      <xdr:spPr>
        <a:xfrm>
          <a:off x="9588500" y="644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18773</xdr:rowOff>
    </xdr:from>
    <xdr:ext cx="534377" cy="259045"/>
    <xdr:sp macro="" textlink="">
      <xdr:nvSpPr>
        <xdr:cNvPr id="313" name="テキスト ボックス 312"/>
        <xdr:cNvSpPr txBox="1"/>
      </xdr:nvSpPr>
      <xdr:spPr>
        <a:xfrm>
          <a:off x="9372111" y="6533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129956</xdr:rowOff>
    </xdr:from>
    <xdr:to>
      <xdr:col>46</xdr:col>
      <xdr:colOff>38100</xdr:colOff>
      <xdr:row>38</xdr:row>
      <xdr:rowOff>60106</xdr:rowOff>
    </xdr:to>
    <xdr:sp macro="" textlink="">
      <xdr:nvSpPr>
        <xdr:cNvPr id="314" name="楕円 313"/>
        <xdr:cNvSpPr/>
      </xdr:nvSpPr>
      <xdr:spPr>
        <a:xfrm>
          <a:off x="8699500" y="6473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51233</xdr:rowOff>
    </xdr:from>
    <xdr:ext cx="534377" cy="259045"/>
    <xdr:sp macro="" textlink="">
      <xdr:nvSpPr>
        <xdr:cNvPr id="315" name="テキスト ボックス 314"/>
        <xdr:cNvSpPr txBox="1"/>
      </xdr:nvSpPr>
      <xdr:spPr>
        <a:xfrm>
          <a:off x="8483111" y="6566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96231</xdr:rowOff>
    </xdr:from>
    <xdr:to>
      <xdr:col>41</xdr:col>
      <xdr:colOff>101600</xdr:colOff>
      <xdr:row>38</xdr:row>
      <xdr:rowOff>26381</xdr:rowOff>
    </xdr:to>
    <xdr:sp macro="" textlink="">
      <xdr:nvSpPr>
        <xdr:cNvPr id="316" name="楕円 315"/>
        <xdr:cNvSpPr/>
      </xdr:nvSpPr>
      <xdr:spPr>
        <a:xfrm>
          <a:off x="7810500" y="6439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17508</xdr:rowOff>
    </xdr:from>
    <xdr:ext cx="534377" cy="259045"/>
    <xdr:sp macro="" textlink="">
      <xdr:nvSpPr>
        <xdr:cNvPr id="317" name="テキスト ボックス 316"/>
        <xdr:cNvSpPr txBox="1"/>
      </xdr:nvSpPr>
      <xdr:spPr>
        <a:xfrm>
          <a:off x="7594111" y="6532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118626</xdr:rowOff>
    </xdr:from>
    <xdr:to>
      <xdr:col>36</xdr:col>
      <xdr:colOff>165100</xdr:colOff>
      <xdr:row>38</xdr:row>
      <xdr:rowOff>48775</xdr:rowOff>
    </xdr:to>
    <xdr:sp macro="" textlink="">
      <xdr:nvSpPr>
        <xdr:cNvPr id="318" name="楕円 317"/>
        <xdr:cNvSpPr/>
      </xdr:nvSpPr>
      <xdr:spPr>
        <a:xfrm>
          <a:off x="6921500" y="646227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39902</xdr:rowOff>
    </xdr:from>
    <xdr:ext cx="534377" cy="259045"/>
    <xdr:sp macro="" textlink="">
      <xdr:nvSpPr>
        <xdr:cNvPr id="319" name="テキスト ボックス 318"/>
        <xdr:cNvSpPr txBox="1"/>
      </xdr:nvSpPr>
      <xdr:spPr>
        <a:xfrm>
          <a:off x="6705111" y="6555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153800</xdr:rowOff>
    </xdr:from>
    <xdr:to>
      <xdr:col>54</xdr:col>
      <xdr:colOff>189865</xdr:colOff>
      <xdr:row>58</xdr:row>
      <xdr:rowOff>72130</xdr:rowOff>
    </xdr:to>
    <xdr:cxnSp macro="">
      <xdr:nvCxnSpPr>
        <xdr:cNvPr id="341" name="直線コネクタ 340"/>
        <xdr:cNvCxnSpPr/>
      </xdr:nvCxnSpPr>
      <xdr:spPr>
        <a:xfrm flipV="1">
          <a:off x="10475595" y="8897750"/>
          <a:ext cx="1270" cy="1118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75957</xdr:rowOff>
    </xdr:from>
    <xdr:ext cx="534377" cy="259045"/>
    <xdr:sp macro="" textlink="">
      <xdr:nvSpPr>
        <xdr:cNvPr id="342" name="普通建設事業費最小値テキスト"/>
        <xdr:cNvSpPr txBox="1"/>
      </xdr:nvSpPr>
      <xdr:spPr>
        <a:xfrm>
          <a:off x="10528300" y="10020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72130</xdr:rowOff>
    </xdr:from>
    <xdr:to>
      <xdr:col>55</xdr:col>
      <xdr:colOff>88900</xdr:colOff>
      <xdr:row>58</xdr:row>
      <xdr:rowOff>72130</xdr:rowOff>
    </xdr:to>
    <xdr:cxnSp macro="">
      <xdr:nvCxnSpPr>
        <xdr:cNvPr id="343" name="直線コネクタ 342"/>
        <xdr:cNvCxnSpPr/>
      </xdr:nvCxnSpPr>
      <xdr:spPr>
        <a:xfrm>
          <a:off x="10388600" y="10016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100477</xdr:rowOff>
    </xdr:from>
    <xdr:ext cx="599010" cy="259045"/>
    <xdr:sp macro="" textlink="">
      <xdr:nvSpPr>
        <xdr:cNvPr id="344" name="普通建設事業費最大値テキスト"/>
        <xdr:cNvSpPr txBox="1"/>
      </xdr:nvSpPr>
      <xdr:spPr>
        <a:xfrm>
          <a:off x="10528300" y="8672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259,416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153800</xdr:rowOff>
    </xdr:from>
    <xdr:to>
      <xdr:col>55</xdr:col>
      <xdr:colOff>88900</xdr:colOff>
      <xdr:row>51</xdr:row>
      <xdr:rowOff>153800</xdr:rowOff>
    </xdr:to>
    <xdr:cxnSp macro="">
      <xdr:nvCxnSpPr>
        <xdr:cNvPr id="345" name="直線コネクタ 344"/>
        <xdr:cNvCxnSpPr/>
      </xdr:nvCxnSpPr>
      <xdr:spPr>
        <a:xfrm>
          <a:off x="10388600" y="8897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39665</xdr:rowOff>
    </xdr:from>
    <xdr:to>
      <xdr:col>55</xdr:col>
      <xdr:colOff>0</xdr:colOff>
      <xdr:row>57</xdr:row>
      <xdr:rowOff>66333</xdr:rowOff>
    </xdr:to>
    <xdr:cxnSp macro="">
      <xdr:nvCxnSpPr>
        <xdr:cNvPr id="346" name="直線コネクタ 345"/>
        <xdr:cNvCxnSpPr/>
      </xdr:nvCxnSpPr>
      <xdr:spPr>
        <a:xfrm flipV="1">
          <a:off x="9639300" y="9812315"/>
          <a:ext cx="838200" cy="2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65266</xdr:rowOff>
    </xdr:from>
    <xdr:ext cx="534377" cy="259045"/>
    <xdr:sp macro="" textlink="">
      <xdr:nvSpPr>
        <xdr:cNvPr id="347" name="普通建設事業費平均値テキスト"/>
        <xdr:cNvSpPr txBox="1"/>
      </xdr:nvSpPr>
      <xdr:spPr>
        <a:xfrm>
          <a:off x="10528300" y="94950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42389</xdr:rowOff>
    </xdr:from>
    <xdr:to>
      <xdr:col>55</xdr:col>
      <xdr:colOff>50800</xdr:colOff>
      <xdr:row>56</xdr:row>
      <xdr:rowOff>143989</xdr:rowOff>
    </xdr:to>
    <xdr:sp macro="" textlink="">
      <xdr:nvSpPr>
        <xdr:cNvPr id="348" name="フローチャート: 判断 347"/>
        <xdr:cNvSpPr/>
      </xdr:nvSpPr>
      <xdr:spPr>
        <a:xfrm>
          <a:off x="104267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120800</xdr:rowOff>
    </xdr:from>
    <xdr:to>
      <xdr:col>50</xdr:col>
      <xdr:colOff>114300</xdr:colOff>
      <xdr:row>57</xdr:row>
      <xdr:rowOff>66333</xdr:rowOff>
    </xdr:to>
    <xdr:cxnSp macro="">
      <xdr:nvCxnSpPr>
        <xdr:cNvPr id="349" name="直線コネクタ 348"/>
        <xdr:cNvCxnSpPr/>
      </xdr:nvCxnSpPr>
      <xdr:spPr>
        <a:xfrm>
          <a:off x="8750300" y="9722000"/>
          <a:ext cx="889000" cy="116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25038</xdr:rowOff>
    </xdr:from>
    <xdr:to>
      <xdr:col>50</xdr:col>
      <xdr:colOff>165100</xdr:colOff>
      <xdr:row>56</xdr:row>
      <xdr:rowOff>126638</xdr:rowOff>
    </xdr:to>
    <xdr:sp macro="" textlink="">
      <xdr:nvSpPr>
        <xdr:cNvPr id="350" name="フローチャート: 判断 349"/>
        <xdr:cNvSpPr/>
      </xdr:nvSpPr>
      <xdr:spPr>
        <a:xfrm>
          <a:off x="9588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143165</xdr:rowOff>
    </xdr:from>
    <xdr:ext cx="534377" cy="259045"/>
    <xdr:sp macro="" textlink="">
      <xdr:nvSpPr>
        <xdr:cNvPr id="351" name="テキスト ボックス 350"/>
        <xdr:cNvSpPr txBox="1"/>
      </xdr:nvSpPr>
      <xdr:spPr>
        <a:xfrm>
          <a:off x="9372111" y="9401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120800</xdr:rowOff>
    </xdr:from>
    <xdr:to>
      <xdr:col>45</xdr:col>
      <xdr:colOff>177800</xdr:colOff>
      <xdr:row>57</xdr:row>
      <xdr:rowOff>84328</xdr:rowOff>
    </xdr:to>
    <xdr:cxnSp macro="">
      <xdr:nvCxnSpPr>
        <xdr:cNvPr id="352" name="直線コネクタ 351"/>
        <xdr:cNvCxnSpPr/>
      </xdr:nvCxnSpPr>
      <xdr:spPr>
        <a:xfrm flipV="1">
          <a:off x="7861300" y="9722000"/>
          <a:ext cx="889000" cy="134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51044</xdr:rowOff>
    </xdr:from>
    <xdr:to>
      <xdr:col>46</xdr:col>
      <xdr:colOff>38100</xdr:colOff>
      <xdr:row>56</xdr:row>
      <xdr:rowOff>152644</xdr:rowOff>
    </xdr:to>
    <xdr:sp macro="" textlink="">
      <xdr:nvSpPr>
        <xdr:cNvPr id="353" name="フローチャート: 判断 352"/>
        <xdr:cNvSpPr/>
      </xdr:nvSpPr>
      <xdr:spPr>
        <a:xfrm>
          <a:off x="8699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169171</xdr:rowOff>
    </xdr:from>
    <xdr:ext cx="534377" cy="259045"/>
    <xdr:sp macro="" textlink="">
      <xdr:nvSpPr>
        <xdr:cNvPr id="354" name="テキスト ボックス 353"/>
        <xdr:cNvSpPr txBox="1"/>
      </xdr:nvSpPr>
      <xdr:spPr>
        <a:xfrm>
          <a:off x="8483111" y="9427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55649</xdr:rowOff>
    </xdr:from>
    <xdr:to>
      <xdr:col>41</xdr:col>
      <xdr:colOff>50800</xdr:colOff>
      <xdr:row>57</xdr:row>
      <xdr:rowOff>84328</xdr:rowOff>
    </xdr:to>
    <xdr:cxnSp macro="">
      <xdr:nvCxnSpPr>
        <xdr:cNvPr id="355" name="直線コネクタ 354"/>
        <xdr:cNvCxnSpPr/>
      </xdr:nvCxnSpPr>
      <xdr:spPr>
        <a:xfrm>
          <a:off x="6972300" y="9828299"/>
          <a:ext cx="889000" cy="28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41081</xdr:rowOff>
    </xdr:from>
    <xdr:to>
      <xdr:col>41</xdr:col>
      <xdr:colOff>101600</xdr:colOff>
      <xdr:row>56</xdr:row>
      <xdr:rowOff>142681</xdr:rowOff>
    </xdr:to>
    <xdr:sp macro="" textlink="">
      <xdr:nvSpPr>
        <xdr:cNvPr id="356" name="フローチャート: 判断 355"/>
        <xdr:cNvSpPr/>
      </xdr:nvSpPr>
      <xdr:spPr>
        <a:xfrm>
          <a:off x="7810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159208</xdr:rowOff>
    </xdr:from>
    <xdr:ext cx="534377" cy="259045"/>
    <xdr:sp macro="" textlink="">
      <xdr:nvSpPr>
        <xdr:cNvPr id="357" name="テキスト ボックス 356"/>
        <xdr:cNvSpPr txBox="1"/>
      </xdr:nvSpPr>
      <xdr:spPr>
        <a:xfrm>
          <a:off x="7594111" y="9417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115811</xdr:rowOff>
    </xdr:from>
    <xdr:to>
      <xdr:col>36</xdr:col>
      <xdr:colOff>165100</xdr:colOff>
      <xdr:row>56</xdr:row>
      <xdr:rowOff>45961</xdr:rowOff>
    </xdr:to>
    <xdr:sp macro="" textlink="">
      <xdr:nvSpPr>
        <xdr:cNvPr id="358" name="フローチャート: 判断 357"/>
        <xdr:cNvSpPr/>
      </xdr:nvSpPr>
      <xdr:spPr>
        <a:xfrm>
          <a:off x="6921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62488</xdr:rowOff>
    </xdr:from>
    <xdr:ext cx="599010" cy="259045"/>
    <xdr:sp macro="" textlink="">
      <xdr:nvSpPr>
        <xdr:cNvPr id="359" name="テキスト ボックス 358"/>
        <xdr:cNvSpPr txBox="1"/>
      </xdr:nvSpPr>
      <xdr:spPr>
        <a:xfrm>
          <a:off x="6672795" y="9320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160315</xdr:rowOff>
    </xdr:from>
    <xdr:to>
      <xdr:col>55</xdr:col>
      <xdr:colOff>50800</xdr:colOff>
      <xdr:row>57</xdr:row>
      <xdr:rowOff>90465</xdr:rowOff>
    </xdr:to>
    <xdr:sp macro="" textlink="">
      <xdr:nvSpPr>
        <xdr:cNvPr id="365" name="楕円 364"/>
        <xdr:cNvSpPr/>
      </xdr:nvSpPr>
      <xdr:spPr>
        <a:xfrm>
          <a:off x="10426700" y="976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138742</xdr:rowOff>
    </xdr:from>
    <xdr:ext cx="534377" cy="259045"/>
    <xdr:sp macro="" textlink="">
      <xdr:nvSpPr>
        <xdr:cNvPr id="366" name="普通建設事業費該当値テキスト"/>
        <xdr:cNvSpPr txBox="1"/>
      </xdr:nvSpPr>
      <xdr:spPr>
        <a:xfrm>
          <a:off x="10528300" y="9739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15533</xdr:rowOff>
    </xdr:from>
    <xdr:to>
      <xdr:col>50</xdr:col>
      <xdr:colOff>165100</xdr:colOff>
      <xdr:row>57</xdr:row>
      <xdr:rowOff>117133</xdr:rowOff>
    </xdr:to>
    <xdr:sp macro="" textlink="">
      <xdr:nvSpPr>
        <xdr:cNvPr id="367" name="楕円 366"/>
        <xdr:cNvSpPr/>
      </xdr:nvSpPr>
      <xdr:spPr>
        <a:xfrm>
          <a:off x="9588500" y="978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108260</xdr:rowOff>
    </xdr:from>
    <xdr:ext cx="534377" cy="259045"/>
    <xdr:sp macro="" textlink="">
      <xdr:nvSpPr>
        <xdr:cNvPr id="368" name="テキスト ボックス 367"/>
        <xdr:cNvSpPr txBox="1"/>
      </xdr:nvSpPr>
      <xdr:spPr>
        <a:xfrm>
          <a:off x="9372111" y="9880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70000</xdr:rowOff>
    </xdr:from>
    <xdr:to>
      <xdr:col>46</xdr:col>
      <xdr:colOff>38100</xdr:colOff>
      <xdr:row>57</xdr:row>
      <xdr:rowOff>150</xdr:rowOff>
    </xdr:to>
    <xdr:sp macro="" textlink="">
      <xdr:nvSpPr>
        <xdr:cNvPr id="369" name="楕円 368"/>
        <xdr:cNvSpPr/>
      </xdr:nvSpPr>
      <xdr:spPr>
        <a:xfrm>
          <a:off x="8699500" y="967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162727</xdr:rowOff>
    </xdr:from>
    <xdr:ext cx="534377" cy="259045"/>
    <xdr:sp macro="" textlink="">
      <xdr:nvSpPr>
        <xdr:cNvPr id="370" name="テキスト ボックス 369"/>
        <xdr:cNvSpPr txBox="1"/>
      </xdr:nvSpPr>
      <xdr:spPr>
        <a:xfrm>
          <a:off x="8483111" y="9763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33528</xdr:rowOff>
    </xdr:from>
    <xdr:to>
      <xdr:col>41</xdr:col>
      <xdr:colOff>101600</xdr:colOff>
      <xdr:row>57</xdr:row>
      <xdr:rowOff>135128</xdr:rowOff>
    </xdr:to>
    <xdr:sp macro="" textlink="">
      <xdr:nvSpPr>
        <xdr:cNvPr id="371" name="楕円 370"/>
        <xdr:cNvSpPr/>
      </xdr:nvSpPr>
      <xdr:spPr>
        <a:xfrm>
          <a:off x="7810500" y="9806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126255</xdr:rowOff>
    </xdr:from>
    <xdr:ext cx="534377" cy="259045"/>
    <xdr:sp macro="" textlink="">
      <xdr:nvSpPr>
        <xdr:cNvPr id="372" name="テキスト ボックス 371"/>
        <xdr:cNvSpPr txBox="1"/>
      </xdr:nvSpPr>
      <xdr:spPr>
        <a:xfrm>
          <a:off x="7594111" y="9898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4849</xdr:rowOff>
    </xdr:from>
    <xdr:to>
      <xdr:col>36</xdr:col>
      <xdr:colOff>165100</xdr:colOff>
      <xdr:row>57</xdr:row>
      <xdr:rowOff>106449</xdr:rowOff>
    </xdr:to>
    <xdr:sp macro="" textlink="">
      <xdr:nvSpPr>
        <xdr:cNvPr id="373" name="楕円 372"/>
        <xdr:cNvSpPr/>
      </xdr:nvSpPr>
      <xdr:spPr>
        <a:xfrm>
          <a:off x="6921500" y="9777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97576</xdr:rowOff>
    </xdr:from>
    <xdr:ext cx="534377" cy="259045"/>
    <xdr:sp macro="" textlink="">
      <xdr:nvSpPr>
        <xdr:cNvPr id="374" name="テキスト ボックス 373"/>
        <xdr:cNvSpPr txBox="1"/>
      </xdr:nvSpPr>
      <xdr:spPr>
        <a:xfrm>
          <a:off x="6705111" y="987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88" name="テキスト ボックス 387"/>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0" name="テキスト ボックス 389"/>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2" name="テキスト ボックス 391"/>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4" name="テキスト ボックス 393"/>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57971</xdr:rowOff>
    </xdr:from>
    <xdr:to>
      <xdr:col>54</xdr:col>
      <xdr:colOff>189865</xdr:colOff>
      <xdr:row>78</xdr:row>
      <xdr:rowOff>139700</xdr:rowOff>
    </xdr:to>
    <xdr:cxnSp macro="">
      <xdr:nvCxnSpPr>
        <xdr:cNvPr id="396" name="直線コネクタ 395"/>
        <xdr:cNvCxnSpPr/>
      </xdr:nvCxnSpPr>
      <xdr:spPr>
        <a:xfrm flipV="1">
          <a:off x="10475595" y="12059471"/>
          <a:ext cx="1270" cy="14533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7" name="普通建設事業費 （ うち新規整備　）最小値テキスト"/>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8" name="直線コネクタ 397"/>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4648</xdr:rowOff>
    </xdr:from>
    <xdr:ext cx="599010" cy="259045"/>
    <xdr:sp macro="" textlink="">
      <xdr:nvSpPr>
        <xdr:cNvPr id="399" name="普通建設事業費 （ うち新規整備　）最大値テキスト"/>
        <xdr:cNvSpPr txBox="1"/>
      </xdr:nvSpPr>
      <xdr:spPr>
        <a:xfrm>
          <a:off x="10528300" y="11834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57971</xdr:rowOff>
    </xdr:from>
    <xdr:to>
      <xdr:col>55</xdr:col>
      <xdr:colOff>88900</xdr:colOff>
      <xdr:row>70</xdr:row>
      <xdr:rowOff>57971</xdr:rowOff>
    </xdr:to>
    <xdr:cxnSp macro="">
      <xdr:nvCxnSpPr>
        <xdr:cNvPr id="400" name="直線コネクタ 399"/>
        <xdr:cNvCxnSpPr/>
      </xdr:nvCxnSpPr>
      <xdr:spPr>
        <a:xfrm>
          <a:off x="10388600" y="12059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105904</xdr:rowOff>
    </xdr:from>
    <xdr:to>
      <xdr:col>55</xdr:col>
      <xdr:colOff>0</xdr:colOff>
      <xdr:row>77</xdr:row>
      <xdr:rowOff>121704</xdr:rowOff>
    </xdr:to>
    <xdr:cxnSp macro="">
      <xdr:nvCxnSpPr>
        <xdr:cNvPr id="401" name="直線コネクタ 400"/>
        <xdr:cNvCxnSpPr/>
      </xdr:nvCxnSpPr>
      <xdr:spPr>
        <a:xfrm flipV="1">
          <a:off x="9639300" y="13307554"/>
          <a:ext cx="838200" cy="15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58915</xdr:rowOff>
    </xdr:from>
    <xdr:ext cx="534377" cy="259045"/>
    <xdr:sp macro="" textlink="">
      <xdr:nvSpPr>
        <xdr:cNvPr id="402" name="普通建設事業費 （ うち新規整備　）平均値テキスト"/>
        <xdr:cNvSpPr txBox="1"/>
      </xdr:nvSpPr>
      <xdr:spPr>
        <a:xfrm>
          <a:off x="10528300" y="130891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36038</xdr:rowOff>
    </xdr:from>
    <xdr:to>
      <xdr:col>55</xdr:col>
      <xdr:colOff>50800</xdr:colOff>
      <xdr:row>77</xdr:row>
      <xdr:rowOff>137638</xdr:rowOff>
    </xdr:to>
    <xdr:sp macro="" textlink="">
      <xdr:nvSpPr>
        <xdr:cNvPr id="403" name="フローチャート: 判断 402"/>
        <xdr:cNvSpPr/>
      </xdr:nvSpPr>
      <xdr:spPr>
        <a:xfrm>
          <a:off x="10426700" y="13237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121704</xdr:rowOff>
    </xdr:from>
    <xdr:to>
      <xdr:col>50</xdr:col>
      <xdr:colOff>114300</xdr:colOff>
      <xdr:row>77</xdr:row>
      <xdr:rowOff>129039</xdr:rowOff>
    </xdr:to>
    <xdr:cxnSp macro="">
      <xdr:nvCxnSpPr>
        <xdr:cNvPr id="404" name="直線コネクタ 403"/>
        <xdr:cNvCxnSpPr/>
      </xdr:nvCxnSpPr>
      <xdr:spPr>
        <a:xfrm flipV="1">
          <a:off x="8750300" y="13323354"/>
          <a:ext cx="889000" cy="7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13353</xdr:rowOff>
    </xdr:from>
    <xdr:to>
      <xdr:col>50</xdr:col>
      <xdr:colOff>165100</xdr:colOff>
      <xdr:row>77</xdr:row>
      <xdr:rowOff>114953</xdr:rowOff>
    </xdr:to>
    <xdr:sp macro="" textlink="">
      <xdr:nvSpPr>
        <xdr:cNvPr id="405" name="フローチャート: 判断 404"/>
        <xdr:cNvSpPr/>
      </xdr:nvSpPr>
      <xdr:spPr>
        <a:xfrm>
          <a:off x="9588500" y="1321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131480</xdr:rowOff>
    </xdr:from>
    <xdr:ext cx="534377" cy="259045"/>
    <xdr:sp macro="" textlink="">
      <xdr:nvSpPr>
        <xdr:cNvPr id="406" name="テキスト ボックス 405"/>
        <xdr:cNvSpPr txBox="1"/>
      </xdr:nvSpPr>
      <xdr:spPr>
        <a:xfrm>
          <a:off x="9372111" y="12990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129039</xdr:rowOff>
    </xdr:from>
    <xdr:to>
      <xdr:col>45</xdr:col>
      <xdr:colOff>177800</xdr:colOff>
      <xdr:row>78</xdr:row>
      <xdr:rowOff>56014</xdr:rowOff>
    </xdr:to>
    <xdr:cxnSp macro="">
      <xdr:nvCxnSpPr>
        <xdr:cNvPr id="407" name="直線コネクタ 406"/>
        <xdr:cNvCxnSpPr/>
      </xdr:nvCxnSpPr>
      <xdr:spPr>
        <a:xfrm flipV="1">
          <a:off x="7861300" y="13330689"/>
          <a:ext cx="889000" cy="98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159986</xdr:rowOff>
    </xdr:from>
    <xdr:to>
      <xdr:col>46</xdr:col>
      <xdr:colOff>38100</xdr:colOff>
      <xdr:row>77</xdr:row>
      <xdr:rowOff>90136</xdr:rowOff>
    </xdr:to>
    <xdr:sp macro="" textlink="">
      <xdr:nvSpPr>
        <xdr:cNvPr id="408" name="フローチャート: 判断 407"/>
        <xdr:cNvSpPr/>
      </xdr:nvSpPr>
      <xdr:spPr>
        <a:xfrm>
          <a:off x="8699500" y="1319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106663</xdr:rowOff>
    </xdr:from>
    <xdr:ext cx="534377" cy="259045"/>
    <xdr:sp macro="" textlink="">
      <xdr:nvSpPr>
        <xdr:cNvPr id="409" name="テキスト ボックス 408"/>
        <xdr:cNvSpPr txBox="1"/>
      </xdr:nvSpPr>
      <xdr:spPr>
        <a:xfrm>
          <a:off x="8483111" y="1296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169528</xdr:rowOff>
    </xdr:from>
    <xdr:to>
      <xdr:col>41</xdr:col>
      <xdr:colOff>50800</xdr:colOff>
      <xdr:row>78</xdr:row>
      <xdr:rowOff>56014</xdr:rowOff>
    </xdr:to>
    <xdr:cxnSp macro="">
      <xdr:nvCxnSpPr>
        <xdr:cNvPr id="410" name="直線コネクタ 409"/>
        <xdr:cNvCxnSpPr/>
      </xdr:nvCxnSpPr>
      <xdr:spPr>
        <a:xfrm>
          <a:off x="6972300" y="13371178"/>
          <a:ext cx="889000" cy="579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62181</xdr:rowOff>
    </xdr:from>
    <xdr:to>
      <xdr:col>41</xdr:col>
      <xdr:colOff>101600</xdr:colOff>
      <xdr:row>76</xdr:row>
      <xdr:rowOff>163781</xdr:rowOff>
    </xdr:to>
    <xdr:sp macro="" textlink="">
      <xdr:nvSpPr>
        <xdr:cNvPr id="411" name="フローチャート: 判断 410"/>
        <xdr:cNvSpPr/>
      </xdr:nvSpPr>
      <xdr:spPr>
        <a:xfrm>
          <a:off x="7810500" y="13092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8858</xdr:rowOff>
    </xdr:from>
    <xdr:ext cx="534377" cy="259045"/>
    <xdr:sp macro="" textlink="">
      <xdr:nvSpPr>
        <xdr:cNvPr id="412" name="テキスト ボックス 411"/>
        <xdr:cNvSpPr txBox="1"/>
      </xdr:nvSpPr>
      <xdr:spPr>
        <a:xfrm>
          <a:off x="7594111" y="12867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126391</xdr:rowOff>
    </xdr:from>
    <xdr:to>
      <xdr:col>36</xdr:col>
      <xdr:colOff>165100</xdr:colOff>
      <xdr:row>76</xdr:row>
      <xdr:rowOff>56541</xdr:rowOff>
    </xdr:to>
    <xdr:sp macro="" textlink="">
      <xdr:nvSpPr>
        <xdr:cNvPr id="413" name="フローチャート: 判断 412"/>
        <xdr:cNvSpPr/>
      </xdr:nvSpPr>
      <xdr:spPr>
        <a:xfrm>
          <a:off x="6921500" y="12985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73068</xdr:rowOff>
    </xdr:from>
    <xdr:ext cx="534377" cy="259045"/>
    <xdr:sp macro="" textlink="">
      <xdr:nvSpPr>
        <xdr:cNvPr id="414" name="テキスト ボックス 413"/>
        <xdr:cNvSpPr txBox="1"/>
      </xdr:nvSpPr>
      <xdr:spPr>
        <a:xfrm>
          <a:off x="6705111" y="12760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55104</xdr:rowOff>
    </xdr:from>
    <xdr:to>
      <xdr:col>55</xdr:col>
      <xdr:colOff>50800</xdr:colOff>
      <xdr:row>77</xdr:row>
      <xdr:rowOff>156704</xdr:rowOff>
    </xdr:to>
    <xdr:sp macro="" textlink="">
      <xdr:nvSpPr>
        <xdr:cNvPr id="420" name="楕円 419"/>
        <xdr:cNvSpPr/>
      </xdr:nvSpPr>
      <xdr:spPr>
        <a:xfrm>
          <a:off x="10426700" y="13256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33531</xdr:rowOff>
    </xdr:from>
    <xdr:ext cx="534377" cy="259045"/>
    <xdr:sp macro="" textlink="">
      <xdr:nvSpPr>
        <xdr:cNvPr id="421" name="普通建設事業費 （ うち新規整備　）該当値テキスト"/>
        <xdr:cNvSpPr txBox="1"/>
      </xdr:nvSpPr>
      <xdr:spPr>
        <a:xfrm>
          <a:off x="10528300" y="1323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70904</xdr:rowOff>
    </xdr:from>
    <xdr:to>
      <xdr:col>50</xdr:col>
      <xdr:colOff>165100</xdr:colOff>
      <xdr:row>78</xdr:row>
      <xdr:rowOff>1054</xdr:rowOff>
    </xdr:to>
    <xdr:sp macro="" textlink="">
      <xdr:nvSpPr>
        <xdr:cNvPr id="422" name="楕円 421"/>
        <xdr:cNvSpPr/>
      </xdr:nvSpPr>
      <xdr:spPr>
        <a:xfrm>
          <a:off x="9588500" y="13272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163631</xdr:rowOff>
    </xdr:from>
    <xdr:ext cx="534377" cy="259045"/>
    <xdr:sp macro="" textlink="">
      <xdr:nvSpPr>
        <xdr:cNvPr id="423" name="テキスト ボックス 422"/>
        <xdr:cNvSpPr txBox="1"/>
      </xdr:nvSpPr>
      <xdr:spPr>
        <a:xfrm>
          <a:off x="9372111" y="1336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78239</xdr:rowOff>
    </xdr:from>
    <xdr:to>
      <xdr:col>46</xdr:col>
      <xdr:colOff>38100</xdr:colOff>
      <xdr:row>78</xdr:row>
      <xdr:rowOff>8389</xdr:rowOff>
    </xdr:to>
    <xdr:sp macro="" textlink="">
      <xdr:nvSpPr>
        <xdr:cNvPr id="424" name="楕円 423"/>
        <xdr:cNvSpPr/>
      </xdr:nvSpPr>
      <xdr:spPr>
        <a:xfrm>
          <a:off x="8699500" y="13279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170966</xdr:rowOff>
    </xdr:from>
    <xdr:ext cx="534377" cy="259045"/>
    <xdr:sp macro="" textlink="">
      <xdr:nvSpPr>
        <xdr:cNvPr id="425" name="テキスト ボックス 424"/>
        <xdr:cNvSpPr txBox="1"/>
      </xdr:nvSpPr>
      <xdr:spPr>
        <a:xfrm>
          <a:off x="8483111" y="13372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5214</xdr:rowOff>
    </xdr:from>
    <xdr:to>
      <xdr:col>41</xdr:col>
      <xdr:colOff>101600</xdr:colOff>
      <xdr:row>78</xdr:row>
      <xdr:rowOff>106814</xdr:rowOff>
    </xdr:to>
    <xdr:sp macro="" textlink="">
      <xdr:nvSpPr>
        <xdr:cNvPr id="426" name="楕円 425"/>
        <xdr:cNvSpPr/>
      </xdr:nvSpPr>
      <xdr:spPr>
        <a:xfrm>
          <a:off x="7810500" y="13378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97941</xdr:rowOff>
    </xdr:from>
    <xdr:ext cx="469744" cy="259045"/>
    <xdr:sp macro="" textlink="">
      <xdr:nvSpPr>
        <xdr:cNvPr id="427" name="テキスト ボックス 426"/>
        <xdr:cNvSpPr txBox="1"/>
      </xdr:nvSpPr>
      <xdr:spPr>
        <a:xfrm>
          <a:off x="7626428" y="13471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118728</xdr:rowOff>
    </xdr:from>
    <xdr:to>
      <xdr:col>36</xdr:col>
      <xdr:colOff>165100</xdr:colOff>
      <xdr:row>78</xdr:row>
      <xdr:rowOff>48878</xdr:rowOff>
    </xdr:to>
    <xdr:sp macro="" textlink="">
      <xdr:nvSpPr>
        <xdr:cNvPr id="428" name="楕円 427"/>
        <xdr:cNvSpPr/>
      </xdr:nvSpPr>
      <xdr:spPr>
        <a:xfrm>
          <a:off x="6921500" y="13320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40005</xdr:rowOff>
    </xdr:from>
    <xdr:ext cx="534377" cy="259045"/>
    <xdr:sp macro="" textlink="">
      <xdr:nvSpPr>
        <xdr:cNvPr id="429" name="テキスト ボックス 428"/>
        <xdr:cNvSpPr txBox="1"/>
      </xdr:nvSpPr>
      <xdr:spPr>
        <a:xfrm>
          <a:off x="6705111" y="13413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0" name="直線コネクタ 439"/>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1" name="テキスト ボックス 440"/>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2" name="直線コネクタ 441"/>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3" name="テキスト ボックス 442"/>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4" name="直線コネクタ 443"/>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5" name="テキスト ボックス 444"/>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6" name="直線コネクタ 445"/>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47" name="テキスト ボックス 446"/>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8" name="直線コネクタ 447"/>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9" name="テキスト ボックス 448"/>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0" name="直線コネクタ 449"/>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1" name="テキスト ボックス 450"/>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142748</xdr:rowOff>
    </xdr:from>
    <xdr:to>
      <xdr:col>54</xdr:col>
      <xdr:colOff>189865</xdr:colOff>
      <xdr:row>99</xdr:row>
      <xdr:rowOff>92849</xdr:rowOff>
    </xdr:to>
    <xdr:cxnSp macro="">
      <xdr:nvCxnSpPr>
        <xdr:cNvPr id="455" name="直線コネクタ 454"/>
        <xdr:cNvCxnSpPr/>
      </xdr:nvCxnSpPr>
      <xdr:spPr>
        <a:xfrm flipV="1">
          <a:off x="10475595" y="15573248"/>
          <a:ext cx="1270" cy="14931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96676</xdr:rowOff>
    </xdr:from>
    <xdr:ext cx="378565" cy="259045"/>
    <xdr:sp macro="" textlink="">
      <xdr:nvSpPr>
        <xdr:cNvPr id="456" name="普通建設事業費 （ うち更新整備　）最小値テキスト"/>
        <xdr:cNvSpPr txBox="1"/>
      </xdr:nvSpPr>
      <xdr:spPr>
        <a:xfrm>
          <a:off x="10528300" y="170702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92849</xdr:rowOff>
    </xdr:from>
    <xdr:to>
      <xdr:col>55</xdr:col>
      <xdr:colOff>88900</xdr:colOff>
      <xdr:row>99</xdr:row>
      <xdr:rowOff>92849</xdr:rowOff>
    </xdr:to>
    <xdr:cxnSp macro="">
      <xdr:nvCxnSpPr>
        <xdr:cNvPr id="457" name="直線コネクタ 456"/>
        <xdr:cNvCxnSpPr/>
      </xdr:nvCxnSpPr>
      <xdr:spPr>
        <a:xfrm>
          <a:off x="10388600" y="17066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89425</xdr:rowOff>
    </xdr:from>
    <xdr:ext cx="599010" cy="259045"/>
    <xdr:sp macro="" textlink="">
      <xdr:nvSpPr>
        <xdr:cNvPr id="458" name="普通建設事業費 （ うち更新整備　）最大値テキスト"/>
        <xdr:cNvSpPr txBox="1"/>
      </xdr:nvSpPr>
      <xdr:spPr>
        <a:xfrm>
          <a:off x="10528300" y="15348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142748</xdr:rowOff>
    </xdr:from>
    <xdr:to>
      <xdr:col>55</xdr:col>
      <xdr:colOff>88900</xdr:colOff>
      <xdr:row>90</xdr:row>
      <xdr:rowOff>142748</xdr:rowOff>
    </xdr:to>
    <xdr:cxnSp macro="">
      <xdr:nvCxnSpPr>
        <xdr:cNvPr id="459" name="直線コネクタ 458"/>
        <xdr:cNvCxnSpPr/>
      </xdr:nvCxnSpPr>
      <xdr:spPr>
        <a:xfrm>
          <a:off x="10388600" y="15573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34294</xdr:rowOff>
    </xdr:from>
    <xdr:to>
      <xdr:col>55</xdr:col>
      <xdr:colOff>0</xdr:colOff>
      <xdr:row>98</xdr:row>
      <xdr:rowOff>52887</xdr:rowOff>
    </xdr:to>
    <xdr:cxnSp macro="">
      <xdr:nvCxnSpPr>
        <xdr:cNvPr id="460" name="直線コネクタ 459"/>
        <xdr:cNvCxnSpPr/>
      </xdr:nvCxnSpPr>
      <xdr:spPr>
        <a:xfrm>
          <a:off x="9639300" y="16836394"/>
          <a:ext cx="838200" cy="18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101502</xdr:rowOff>
    </xdr:from>
    <xdr:ext cx="534377" cy="259045"/>
    <xdr:sp macro="" textlink="">
      <xdr:nvSpPr>
        <xdr:cNvPr id="461" name="普通建設事業費 （ うち更新整備　）平均値テキスト"/>
        <xdr:cNvSpPr txBox="1"/>
      </xdr:nvSpPr>
      <xdr:spPr>
        <a:xfrm>
          <a:off x="10528300" y="163892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78625</xdr:rowOff>
    </xdr:from>
    <xdr:to>
      <xdr:col>55</xdr:col>
      <xdr:colOff>50800</xdr:colOff>
      <xdr:row>97</xdr:row>
      <xdr:rowOff>8775</xdr:rowOff>
    </xdr:to>
    <xdr:sp macro="" textlink="">
      <xdr:nvSpPr>
        <xdr:cNvPr id="462" name="フローチャート: 判断 461"/>
        <xdr:cNvSpPr/>
      </xdr:nvSpPr>
      <xdr:spPr>
        <a:xfrm>
          <a:off x="10426700" y="1653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77619</xdr:rowOff>
    </xdr:from>
    <xdr:to>
      <xdr:col>50</xdr:col>
      <xdr:colOff>114300</xdr:colOff>
      <xdr:row>98</xdr:row>
      <xdr:rowOff>34294</xdr:rowOff>
    </xdr:to>
    <xdr:cxnSp macro="">
      <xdr:nvCxnSpPr>
        <xdr:cNvPr id="463" name="直線コネクタ 462"/>
        <xdr:cNvCxnSpPr/>
      </xdr:nvCxnSpPr>
      <xdr:spPr>
        <a:xfrm>
          <a:off x="8750300" y="16708269"/>
          <a:ext cx="889000" cy="128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66846</xdr:rowOff>
    </xdr:from>
    <xdr:to>
      <xdr:col>50</xdr:col>
      <xdr:colOff>165100</xdr:colOff>
      <xdr:row>96</xdr:row>
      <xdr:rowOff>168446</xdr:rowOff>
    </xdr:to>
    <xdr:sp macro="" textlink="">
      <xdr:nvSpPr>
        <xdr:cNvPr id="464" name="フローチャート: 判断 463"/>
        <xdr:cNvSpPr/>
      </xdr:nvSpPr>
      <xdr:spPr>
        <a:xfrm>
          <a:off x="9588500" y="16526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13523</xdr:rowOff>
    </xdr:from>
    <xdr:ext cx="534377" cy="259045"/>
    <xdr:sp macro="" textlink="">
      <xdr:nvSpPr>
        <xdr:cNvPr id="465" name="テキスト ボックス 464"/>
        <xdr:cNvSpPr txBox="1"/>
      </xdr:nvSpPr>
      <xdr:spPr>
        <a:xfrm>
          <a:off x="9372111" y="16301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77619</xdr:rowOff>
    </xdr:from>
    <xdr:to>
      <xdr:col>45</xdr:col>
      <xdr:colOff>177800</xdr:colOff>
      <xdr:row>98</xdr:row>
      <xdr:rowOff>2975</xdr:rowOff>
    </xdr:to>
    <xdr:cxnSp macro="">
      <xdr:nvCxnSpPr>
        <xdr:cNvPr id="466" name="直線コネクタ 465"/>
        <xdr:cNvCxnSpPr/>
      </xdr:nvCxnSpPr>
      <xdr:spPr>
        <a:xfrm flipV="1">
          <a:off x="7861300" y="16708269"/>
          <a:ext cx="889000" cy="96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136982</xdr:rowOff>
    </xdr:from>
    <xdr:to>
      <xdr:col>46</xdr:col>
      <xdr:colOff>38100</xdr:colOff>
      <xdr:row>97</xdr:row>
      <xdr:rowOff>67132</xdr:rowOff>
    </xdr:to>
    <xdr:sp macro="" textlink="">
      <xdr:nvSpPr>
        <xdr:cNvPr id="467" name="フローチャート: 判断 466"/>
        <xdr:cNvSpPr/>
      </xdr:nvSpPr>
      <xdr:spPr>
        <a:xfrm>
          <a:off x="8699500" y="1659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83659</xdr:rowOff>
    </xdr:from>
    <xdr:ext cx="534377" cy="259045"/>
    <xdr:sp macro="" textlink="">
      <xdr:nvSpPr>
        <xdr:cNvPr id="468" name="テキスト ボックス 467"/>
        <xdr:cNvSpPr txBox="1"/>
      </xdr:nvSpPr>
      <xdr:spPr>
        <a:xfrm>
          <a:off x="8483111" y="16371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108207</xdr:rowOff>
    </xdr:from>
    <xdr:to>
      <xdr:col>41</xdr:col>
      <xdr:colOff>50800</xdr:colOff>
      <xdr:row>98</xdr:row>
      <xdr:rowOff>2975</xdr:rowOff>
    </xdr:to>
    <xdr:cxnSp macro="">
      <xdr:nvCxnSpPr>
        <xdr:cNvPr id="469" name="直線コネクタ 468"/>
        <xdr:cNvCxnSpPr/>
      </xdr:nvCxnSpPr>
      <xdr:spPr>
        <a:xfrm>
          <a:off x="6972300" y="16738857"/>
          <a:ext cx="889000" cy="66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47241</xdr:rowOff>
    </xdr:from>
    <xdr:to>
      <xdr:col>41</xdr:col>
      <xdr:colOff>101600</xdr:colOff>
      <xdr:row>97</xdr:row>
      <xdr:rowOff>148841</xdr:rowOff>
    </xdr:to>
    <xdr:sp macro="" textlink="">
      <xdr:nvSpPr>
        <xdr:cNvPr id="470" name="フローチャート: 判断 469"/>
        <xdr:cNvSpPr/>
      </xdr:nvSpPr>
      <xdr:spPr>
        <a:xfrm>
          <a:off x="7810500" y="16677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165368</xdr:rowOff>
    </xdr:from>
    <xdr:ext cx="534377" cy="259045"/>
    <xdr:sp macro="" textlink="">
      <xdr:nvSpPr>
        <xdr:cNvPr id="471" name="テキスト ボックス 470"/>
        <xdr:cNvSpPr txBox="1"/>
      </xdr:nvSpPr>
      <xdr:spPr>
        <a:xfrm>
          <a:off x="7594111" y="16453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168464</xdr:rowOff>
    </xdr:from>
    <xdr:to>
      <xdr:col>36</xdr:col>
      <xdr:colOff>165100</xdr:colOff>
      <xdr:row>97</xdr:row>
      <xdr:rowOff>98614</xdr:rowOff>
    </xdr:to>
    <xdr:sp macro="" textlink="">
      <xdr:nvSpPr>
        <xdr:cNvPr id="472" name="フローチャート: 判断 471"/>
        <xdr:cNvSpPr/>
      </xdr:nvSpPr>
      <xdr:spPr>
        <a:xfrm>
          <a:off x="6921500" y="16627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115141</xdr:rowOff>
    </xdr:from>
    <xdr:ext cx="534377" cy="259045"/>
    <xdr:sp macro="" textlink="">
      <xdr:nvSpPr>
        <xdr:cNvPr id="473" name="テキスト ボックス 472"/>
        <xdr:cNvSpPr txBox="1"/>
      </xdr:nvSpPr>
      <xdr:spPr>
        <a:xfrm>
          <a:off x="6705111" y="16402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2087</xdr:rowOff>
    </xdr:from>
    <xdr:to>
      <xdr:col>55</xdr:col>
      <xdr:colOff>50800</xdr:colOff>
      <xdr:row>98</xdr:row>
      <xdr:rowOff>103687</xdr:rowOff>
    </xdr:to>
    <xdr:sp macro="" textlink="">
      <xdr:nvSpPr>
        <xdr:cNvPr id="479" name="楕円 478"/>
        <xdr:cNvSpPr/>
      </xdr:nvSpPr>
      <xdr:spPr>
        <a:xfrm>
          <a:off x="10426700" y="1680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151964</xdr:rowOff>
    </xdr:from>
    <xdr:ext cx="534377" cy="259045"/>
    <xdr:sp macro="" textlink="">
      <xdr:nvSpPr>
        <xdr:cNvPr id="480" name="普通建設事業費 （ うち更新整備　）該当値テキスト"/>
        <xdr:cNvSpPr txBox="1"/>
      </xdr:nvSpPr>
      <xdr:spPr>
        <a:xfrm>
          <a:off x="10528300" y="16782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154944</xdr:rowOff>
    </xdr:from>
    <xdr:to>
      <xdr:col>50</xdr:col>
      <xdr:colOff>165100</xdr:colOff>
      <xdr:row>98</xdr:row>
      <xdr:rowOff>85094</xdr:rowOff>
    </xdr:to>
    <xdr:sp macro="" textlink="">
      <xdr:nvSpPr>
        <xdr:cNvPr id="481" name="楕円 480"/>
        <xdr:cNvSpPr/>
      </xdr:nvSpPr>
      <xdr:spPr>
        <a:xfrm>
          <a:off x="9588500" y="16785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76221</xdr:rowOff>
    </xdr:from>
    <xdr:ext cx="534377" cy="259045"/>
    <xdr:sp macro="" textlink="">
      <xdr:nvSpPr>
        <xdr:cNvPr id="482" name="テキスト ボックス 481"/>
        <xdr:cNvSpPr txBox="1"/>
      </xdr:nvSpPr>
      <xdr:spPr>
        <a:xfrm>
          <a:off x="9372111" y="16878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26819</xdr:rowOff>
    </xdr:from>
    <xdr:to>
      <xdr:col>46</xdr:col>
      <xdr:colOff>38100</xdr:colOff>
      <xdr:row>97</xdr:row>
      <xdr:rowOff>128419</xdr:rowOff>
    </xdr:to>
    <xdr:sp macro="" textlink="">
      <xdr:nvSpPr>
        <xdr:cNvPr id="483" name="楕円 482"/>
        <xdr:cNvSpPr/>
      </xdr:nvSpPr>
      <xdr:spPr>
        <a:xfrm>
          <a:off x="8699500" y="1665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119546</xdr:rowOff>
    </xdr:from>
    <xdr:ext cx="534377" cy="259045"/>
    <xdr:sp macro="" textlink="">
      <xdr:nvSpPr>
        <xdr:cNvPr id="484" name="テキスト ボックス 483"/>
        <xdr:cNvSpPr txBox="1"/>
      </xdr:nvSpPr>
      <xdr:spPr>
        <a:xfrm>
          <a:off x="8483111" y="16750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123625</xdr:rowOff>
    </xdr:from>
    <xdr:to>
      <xdr:col>41</xdr:col>
      <xdr:colOff>101600</xdr:colOff>
      <xdr:row>98</xdr:row>
      <xdr:rowOff>53775</xdr:rowOff>
    </xdr:to>
    <xdr:sp macro="" textlink="">
      <xdr:nvSpPr>
        <xdr:cNvPr id="485" name="楕円 484"/>
        <xdr:cNvSpPr/>
      </xdr:nvSpPr>
      <xdr:spPr>
        <a:xfrm>
          <a:off x="7810500" y="16754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44902</xdr:rowOff>
    </xdr:from>
    <xdr:ext cx="534377" cy="259045"/>
    <xdr:sp macro="" textlink="">
      <xdr:nvSpPr>
        <xdr:cNvPr id="486" name="テキスト ボックス 485"/>
        <xdr:cNvSpPr txBox="1"/>
      </xdr:nvSpPr>
      <xdr:spPr>
        <a:xfrm>
          <a:off x="7594111" y="16847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57407</xdr:rowOff>
    </xdr:from>
    <xdr:to>
      <xdr:col>36</xdr:col>
      <xdr:colOff>165100</xdr:colOff>
      <xdr:row>97</xdr:row>
      <xdr:rowOff>159007</xdr:rowOff>
    </xdr:to>
    <xdr:sp macro="" textlink="">
      <xdr:nvSpPr>
        <xdr:cNvPr id="487" name="楕円 486"/>
        <xdr:cNvSpPr/>
      </xdr:nvSpPr>
      <xdr:spPr>
        <a:xfrm>
          <a:off x="6921500" y="16688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150134</xdr:rowOff>
    </xdr:from>
    <xdr:ext cx="534377" cy="259045"/>
    <xdr:sp macro="" textlink="">
      <xdr:nvSpPr>
        <xdr:cNvPr id="488" name="テキスト ボックス 487"/>
        <xdr:cNvSpPr txBox="1"/>
      </xdr:nvSpPr>
      <xdr:spPr>
        <a:xfrm>
          <a:off x="6705111" y="16780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2" name="テキスト ボックス 501"/>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4" name="テキスト ボックス 503"/>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6" name="テキスト ボックス 505"/>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62624</xdr:rowOff>
    </xdr:from>
    <xdr:to>
      <xdr:col>85</xdr:col>
      <xdr:colOff>126364</xdr:colOff>
      <xdr:row>39</xdr:row>
      <xdr:rowOff>44450</xdr:rowOff>
    </xdr:to>
    <xdr:cxnSp macro="">
      <xdr:nvCxnSpPr>
        <xdr:cNvPr id="512" name="直線コネクタ 511"/>
        <xdr:cNvCxnSpPr/>
      </xdr:nvCxnSpPr>
      <xdr:spPr>
        <a:xfrm flipV="1">
          <a:off x="16317595" y="5377574"/>
          <a:ext cx="1269" cy="1353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3"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9301</xdr:rowOff>
    </xdr:from>
    <xdr:ext cx="599010" cy="259045"/>
    <xdr:sp macro="" textlink="">
      <xdr:nvSpPr>
        <xdr:cNvPr id="515" name="災害復旧事業費最大値テキスト"/>
        <xdr:cNvSpPr txBox="1"/>
      </xdr:nvSpPr>
      <xdr:spPr>
        <a:xfrm>
          <a:off x="16370300" y="5152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62624</xdr:rowOff>
    </xdr:from>
    <xdr:to>
      <xdr:col>86</xdr:col>
      <xdr:colOff>25400</xdr:colOff>
      <xdr:row>31</xdr:row>
      <xdr:rowOff>62624</xdr:rowOff>
    </xdr:to>
    <xdr:cxnSp macro="">
      <xdr:nvCxnSpPr>
        <xdr:cNvPr id="516" name="直線コネクタ 515"/>
        <xdr:cNvCxnSpPr/>
      </xdr:nvCxnSpPr>
      <xdr:spPr>
        <a:xfrm>
          <a:off x="16230600" y="5377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23990</xdr:rowOff>
    </xdr:from>
    <xdr:to>
      <xdr:col>85</xdr:col>
      <xdr:colOff>127000</xdr:colOff>
      <xdr:row>39</xdr:row>
      <xdr:rowOff>26035</xdr:rowOff>
    </xdr:to>
    <xdr:cxnSp macro="">
      <xdr:nvCxnSpPr>
        <xdr:cNvPr id="517" name="直線コネクタ 516"/>
        <xdr:cNvCxnSpPr/>
      </xdr:nvCxnSpPr>
      <xdr:spPr>
        <a:xfrm flipV="1">
          <a:off x="15481300" y="6710540"/>
          <a:ext cx="838200" cy="2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72280</xdr:rowOff>
    </xdr:from>
    <xdr:ext cx="469744" cy="259045"/>
    <xdr:sp macro="" textlink="">
      <xdr:nvSpPr>
        <xdr:cNvPr id="518" name="災害復旧事業費平均値テキスト"/>
        <xdr:cNvSpPr txBox="1"/>
      </xdr:nvSpPr>
      <xdr:spPr>
        <a:xfrm>
          <a:off x="16370300" y="64159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49403</xdr:rowOff>
    </xdr:from>
    <xdr:to>
      <xdr:col>85</xdr:col>
      <xdr:colOff>177800</xdr:colOff>
      <xdr:row>38</xdr:row>
      <xdr:rowOff>151003</xdr:rowOff>
    </xdr:to>
    <xdr:sp macro="" textlink="">
      <xdr:nvSpPr>
        <xdr:cNvPr id="519" name="フローチャート: 判断 518"/>
        <xdr:cNvSpPr/>
      </xdr:nvSpPr>
      <xdr:spPr>
        <a:xfrm>
          <a:off x="16268700" y="656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26035</xdr:rowOff>
    </xdr:from>
    <xdr:to>
      <xdr:col>81</xdr:col>
      <xdr:colOff>50800</xdr:colOff>
      <xdr:row>39</xdr:row>
      <xdr:rowOff>42608</xdr:rowOff>
    </xdr:to>
    <xdr:cxnSp macro="">
      <xdr:nvCxnSpPr>
        <xdr:cNvPr id="520" name="直線コネクタ 519"/>
        <xdr:cNvCxnSpPr/>
      </xdr:nvCxnSpPr>
      <xdr:spPr>
        <a:xfrm flipV="1">
          <a:off x="14592300" y="6712585"/>
          <a:ext cx="889000" cy="16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97345</xdr:rowOff>
    </xdr:from>
    <xdr:to>
      <xdr:col>81</xdr:col>
      <xdr:colOff>101600</xdr:colOff>
      <xdr:row>39</xdr:row>
      <xdr:rowOff>27495</xdr:rowOff>
    </xdr:to>
    <xdr:sp macro="" textlink="">
      <xdr:nvSpPr>
        <xdr:cNvPr id="521" name="フローチャート: 判断 520"/>
        <xdr:cNvSpPr/>
      </xdr:nvSpPr>
      <xdr:spPr>
        <a:xfrm>
          <a:off x="15430500" y="66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44023</xdr:rowOff>
    </xdr:from>
    <xdr:ext cx="469744" cy="259045"/>
    <xdr:sp macro="" textlink="">
      <xdr:nvSpPr>
        <xdr:cNvPr id="522" name="テキスト ボックス 521"/>
        <xdr:cNvSpPr txBox="1"/>
      </xdr:nvSpPr>
      <xdr:spPr>
        <a:xfrm>
          <a:off x="15246428" y="6387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27508</xdr:rowOff>
    </xdr:from>
    <xdr:to>
      <xdr:col>76</xdr:col>
      <xdr:colOff>114300</xdr:colOff>
      <xdr:row>39</xdr:row>
      <xdr:rowOff>42608</xdr:rowOff>
    </xdr:to>
    <xdr:cxnSp macro="">
      <xdr:nvCxnSpPr>
        <xdr:cNvPr id="523" name="直線コネクタ 522"/>
        <xdr:cNvCxnSpPr/>
      </xdr:nvCxnSpPr>
      <xdr:spPr>
        <a:xfrm>
          <a:off x="13703300" y="6714058"/>
          <a:ext cx="889000" cy="1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111785</xdr:rowOff>
    </xdr:from>
    <xdr:to>
      <xdr:col>76</xdr:col>
      <xdr:colOff>165100</xdr:colOff>
      <xdr:row>39</xdr:row>
      <xdr:rowOff>41935</xdr:rowOff>
    </xdr:to>
    <xdr:sp macro="" textlink="">
      <xdr:nvSpPr>
        <xdr:cNvPr id="524" name="フローチャート: 判断 523"/>
        <xdr:cNvSpPr/>
      </xdr:nvSpPr>
      <xdr:spPr>
        <a:xfrm>
          <a:off x="14541500" y="662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58462</xdr:rowOff>
    </xdr:from>
    <xdr:ext cx="469744" cy="259045"/>
    <xdr:sp macro="" textlink="">
      <xdr:nvSpPr>
        <xdr:cNvPr id="525" name="テキスト ボックス 524"/>
        <xdr:cNvSpPr txBox="1"/>
      </xdr:nvSpPr>
      <xdr:spPr>
        <a:xfrm>
          <a:off x="14357428" y="6402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24829</xdr:rowOff>
    </xdr:from>
    <xdr:to>
      <xdr:col>71</xdr:col>
      <xdr:colOff>177800</xdr:colOff>
      <xdr:row>39</xdr:row>
      <xdr:rowOff>27508</xdr:rowOff>
    </xdr:to>
    <xdr:cxnSp macro="">
      <xdr:nvCxnSpPr>
        <xdr:cNvPr id="526" name="直線コネクタ 525"/>
        <xdr:cNvCxnSpPr/>
      </xdr:nvCxnSpPr>
      <xdr:spPr>
        <a:xfrm>
          <a:off x="12814300" y="6711379"/>
          <a:ext cx="889000" cy="2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102019</xdr:rowOff>
    </xdr:from>
    <xdr:to>
      <xdr:col>72</xdr:col>
      <xdr:colOff>38100</xdr:colOff>
      <xdr:row>39</xdr:row>
      <xdr:rowOff>32169</xdr:rowOff>
    </xdr:to>
    <xdr:sp macro="" textlink="">
      <xdr:nvSpPr>
        <xdr:cNvPr id="527" name="フローチャート: 判断 526"/>
        <xdr:cNvSpPr/>
      </xdr:nvSpPr>
      <xdr:spPr>
        <a:xfrm>
          <a:off x="13652500" y="6617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48696</xdr:rowOff>
    </xdr:from>
    <xdr:ext cx="469744" cy="259045"/>
    <xdr:sp macro="" textlink="">
      <xdr:nvSpPr>
        <xdr:cNvPr id="528" name="テキスト ボックス 527"/>
        <xdr:cNvSpPr txBox="1"/>
      </xdr:nvSpPr>
      <xdr:spPr>
        <a:xfrm>
          <a:off x="13468428" y="6392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62090</xdr:rowOff>
    </xdr:from>
    <xdr:to>
      <xdr:col>67</xdr:col>
      <xdr:colOff>101600</xdr:colOff>
      <xdr:row>38</xdr:row>
      <xdr:rowOff>163690</xdr:rowOff>
    </xdr:to>
    <xdr:sp macro="" textlink="">
      <xdr:nvSpPr>
        <xdr:cNvPr id="529" name="フローチャート: 判断 528"/>
        <xdr:cNvSpPr/>
      </xdr:nvSpPr>
      <xdr:spPr>
        <a:xfrm>
          <a:off x="12763500" y="657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8767</xdr:rowOff>
    </xdr:from>
    <xdr:ext cx="469744" cy="259045"/>
    <xdr:sp macro="" textlink="">
      <xdr:nvSpPr>
        <xdr:cNvPr id="530" name="テキスト ボックス 529"/>
        <xdr:cNvSpPr txBox="1"/>
      </xdr:nvSpPr>
      <xdr:spPr>
        <a:xfrm>
          <a:off x="12579428" y="6352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144640</xdr:rowOff>
    </xdr:from>
    <xdr:to>
      <xdr:col>85</xdr:col>
      <xdr:colOff>177800</xdr:colOff>
      <xdr:row>39</xdr:row>
      <xdr:rowOff>74790</xdr:rowOff>
    </xdr:to>
    <xdr:sp macro="" textlink="">
      <xdr:nvSpPr>
        <xdr:cNvPr id="536" name="楕円 535"/>
        <xdr:cNvSpPr/>
      </xdr:nvSpPr>
      <xdr:spPr>
        <a:xfrm>
          <a:off x="16268700" y="665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59567</xdr:rowOff>
    </xdr:from>
    <xdr:ext cx="469744" cy="259045"/>
    <xdr:sp macro="" textlink="">
      <xdr:nvSpPr>
        <xdr:cNvPr id="537" name="災害復旧事業費該当値テキスト"/>
        <xdr:cNvSpPr txBox="1"/>
      </xdr:nvSpPr>
      <xdr:spPr>
        <a:xfrm>
          <a:off x="16370300" y="6574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146685</xdr:rowOff>
    </xdr:from>
    <xdr:to>
      <xdr:col>81</xdr:col>
      <xdr:colOff>101600</xdr:colOff>
      <xdr:row>39</xdr:row>
      <xdr:rowOff>76835</xdr:rowOff>
    </xdr:to>
    <xdr:sp macro="" textlink="">
      <xdr:nvSpPr>
        <xdr:cNvPr id="538" name="楕円 537"/>
        <xdr:cNvSpPr/>
      </xdr:nvSpPr>
      <xdr:spPr>
        <a:xfrm>
          <a:off x="15430500" y="666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67962</xdr:rowOff>
    </xdr:from>
    <xdr:ext cx="469744" cy="259045"/>
    <xdr:sp macro="" textlink="">
      <xdr:nvSpPr>
        <xdr:cNvPr id="539" name="テキスト ボックス 538"/>
        <xdr:cNvSpPr txBox="1"/>
      </xdr:nvSpPr>
      <xdr:spPr>
        <a:xfrm>
          <a:off x="15246428" y="675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163258</xdr:rowOff>
    </xdr:from>
    <xdr:to>
      <xdr:col>76</xdr:col>
      <xdr:colOff>165100</xdr:colOff>
      <xdr:row>39</xdr:row>
      <xdr:rowOff>93408</xdr:rowOff>
    </xdr:to>
    <xdr:sp macro="" textlink="">
      <xdr:nvSpPr>
        <xdr:cNvPr id="540" name="楕円 539"/>
        <xdr:cNvSpPr/>
      </xdr:nvSpPr>
      <xdr:spPr>
        <a:xfrm>
          <a:off x="14541500" y="6678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84535</xdr:rowOff>
    </xdr:from>
    <xdr:ext cx="378565" cy="259045"/>
    <xdr:sp macro="" textlink="">
      <xdr:nvSpPr>
        <xdr:cNvPr id="541" name="テキスト ボックス 540"/>
        <xdr:cNvSpPr txBox="1"/>
      </xdr:nvSpPr>
      <xdr:spPr>
        <a:xfrm>
          <a:off x="14403017" y="6771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148158</xdr:rowOff>
    </xdr:from>
    <xdr:to>
      <xdr:col>72</xdr:col>
      <xdr:colOff>38100</xdr:colOff>
      <xdr:row>39</xdr:row>
      <xdr:rowOff>78308</xdr:rowOff>
    </xdr:to>
    <xdr:sp macro="" textlink="">
      <xdr:nvSpPr>
        <xdr:cNvPr id="542" name="楕円 541"/>
        <xdr:cNvSpPr/>
      </xdr:nvSpPr>
      <xdr:spPr>
        <a:xfrm>
          <a:off x="13652500" y="6663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69435</xdr:rowOff>
    </xdr:from>
    <xdr:ext cx="469744" cy="259045"/>
    <xdr:sp macro="" textlink="">
      <xdr:nvSpPr>
        <xdr:cNvPr id="543" name="テキスト ボックス 542"/>
        <xdr:cNvSpPr txBox="1"/>
      </xdr:nvSpPr>
      <xdr:spPr>
        <a:xfrm>
          <a:off x="13468428" y="6755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145479</xdr:rowOff>
    </xdr:from>
    <xdr:to>
      <xdr:col>67</xdr:col>
      <xdr:colOff>101600</xdr:colOff>
      <xdr:row>39</xdr:row>
      <xdr:rowOff>75629</xdr:rowOff>
    </xdr:to>
    <xdr:sp macro="" textlink="">
      <xdr:nvSpPr>
        <xdr:cNvPr id="544" name="楕円 543"/>
        <xdr:cNvSpPr/>
      </xdr:nvSpPr>
      <xdr:spPr>
        <a:xfrm>
          <a:off x="12763500" y="6660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66756</xdr:rowOff>
    </xdr:from>
    <xdr:ext cx="469744" cy="259045"/>
    <xdr:sp macro="" textlink="">
      <xdr:nvSpPr>
        <xdr:cNvPr id="545" name="テキスト ボックス 544"/>
        <xdr:cNvSpPr txBox="1"/>
      </xdr:nvSpPr>
      <xdr:spPr>
        <a:xfrm>
          <a:off x="12579428" y="6753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6" name="直線コネクタ 555"/>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7" name="テキスト ボックス 556"/>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8" name="直線コネクタ 557"/>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56</xdr:row>
      <xdr:rowOff>35577</xdr:rowOff>
    </xdr:from>
    <xdr:ext cx="312906" cy="259045"/>
    <xdr:sp macro="" textlink="">
      <xdr:nvSpPr>
        <xdr:cNvPr id="559" name="テキスト ボックス 558"/>
        <xdr:cNvSpPr txBox="1"/>
      </xdr:nvSpPr>
      <xdr:spPr>
        <a:xfrm>
          <a:off x="12133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0" name="直線コネクタ 559"/>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53</xdr:row>
      <xdr:rowOff>168927</xdr:rowOff>
    </xdr:from>
    <xdr:ext cx="312906" cy="259045"/>
    <xdr:sp macro="" textlink="">
      <xdr:nvSpPr>
        <xdr:cNvPr id="561" name="テキスト ボックス 560"/>
        <xdr:cNvSpPr txBox="1"/>
      </xdr:nvSpPr>
      <xdr:spPr>
        <a:xfrm>
          <a:off x="12133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2" name="直線コネクタ 561"/>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51</xdr:row>
      <xdr:rowOff>130827</xdr:rowOff>
    </xdr:from>
    <xdr:ext cx="312906" cy="259045"/>
    <xdr:sp macro="" textlink="">
      <xdr:nvSpPr>
        <xdr:cNvPr id="563" name="テキスト ボックス 562"/>
        <xdr:cNvSpPr txBox="1"/>
      </xdr:nvSpPr>
      <xdr:spPr>
        <a:xfrm>
          <a:off x="12133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4" name="直線コネクタ 563"/>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49</xdr:row>
      <xdr:rowOff>92727</xdr:rowOff>
    </xdr:from>
    <xdr:ext cx="312906" cy="259045"/>
    <xdr:sp macro="" textlink="">
      <xdr:nvSpPr>
        <xdr:cNvPr id="565" name="テキスト ボックス 564"/>
        <xdr:cNvSpPr txBox="1"/>
      </xdr:nvSpPr>
      <xdr:spPr>
        <a:xfrm>
          <a:off x="12133094" y="8493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67" name="テキスト ボックス 566"/>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44450</xdr:rowOff>
    </xdr:from>
    <xdr:to>
      <xdr:col>85</xdr:col>
      <xdr:colOff>126364</xdr:colOff>
      <xdr:row>59</xdr:row>
      <xdr:rowOff>44450</xdr:rowOff>
    </xdr:to>
    <xdr:cxnSp macro="">
      <xdr:nvCxnSpPr>
        <xdr:cNvPr id="569" name="直線コネクタ 568"/>
        <xdr:cNvCxnSpPr/>
      </xdr:nvCxnSpPr>
      <xdr:spPr>
        <a:xfrm flipV="1">
          <a:off x="16317595" y="8788400"/>
          <a:ext cx="1269"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80027</xdr:rowOff>
    </xdr:from>
    <xdr:ext cx="249299" cy="259045"/>
    <xdr:sp macro="" textlink="">
      <xdr:nvSpPr>
        <xdr:cNvPr id="570" name="失業対策事業費最小値テキスト"/>
        <xdr:cNvSpPr txBox="1"/>
      </xdr:nvSpPr>
      <xdr:spPr>
        <a:xfrm>
          <a:off x="16370300" y="101955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1" name="直線コネクタ 570"/>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162577</xdr:rowOff>
    </xdr:from>
    <xdr:ext cx="313932" cy="259045"/>
    <xdr:sp macro="" textlink="">
      <xdr:nvSpPr>
        <xdr:cNvPr id="572" name="失業対策事業費最大値テキスト"/>
        <xdr:cNvSpPr txBox="1"/>
      </xdr:nvSpPr>
      <xdr:spPr>
        <a:xfrm>
          <a:off x="16370300" y="85636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44450</xdr:rowOff>
    </xdr:from>
    <xdr:to>
      <xdr:col>86</xdr:col>
      <xdr:colOff>25400</xdr:colOff>
      <xdr:row>51</xdr:row>
      <xdr:rowOff>44450</xdr:rowOff>
    </xdr:to>
    <xdr:cxnSp macro="">
      <xdr:nvCxnSpPr>
        <xdr:cNvPr id="573" name="直線コネクタ 572"/>
        <xdr:cNvCxnSpPr/>
      </xdr:nvCxnSpPr>
      <xdr:spPr>
        <a:xfrm>
          <a:off x="16230600" y="878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4" name="直線コネクタ 573"/>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168927</xdr:rowOff>
    </xdr:from>
    <xdr:ext cx="249299" cy="259045"/>
    <xdr:sp macro="" textlink="">
      <xdr:nvSpPr>
        <xdr:cNvPr id="575" name="失業対策事業費平均値テキスト"/>
        <xdr:cNvSpPr txBox="1"/>
      </xdr:nvSpPr>
      <xdr:spPr>
        <a:xfrm>
          <a:off x="16370300" y="994157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146050</xdr:rowOff>
    </xdr:from>
    <xdr:to>
      <xdr:col>85</xdr:col>
      <xdr:colOff>177800</xdr:colOff>
      <xdr:row>59</xdr:row>
      <xdr:rowOff>76200</xdr:rowOff>
    </xdr:to>
    <xdr:sp macro="" textlink="">
      <xdr:nvSpPr>
        <xdr:cNvPr id="576" name="フローチャート: 判断 575"/>
        <xdr:cNvSpPr/>
      </xdr:nvSpPr>
      <xdr:spPr>
        <a:xfrm>
          <a:off x="162687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7" name="直線コネクタ 576"/>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146050</xdr:rowOff>
    </xdr:from>
    <xdr:to>
      <xdr:col>81</xdr:col>
      <xdr:colOff>101600</xdr:colOff>
      <xdr:row>59</xdr:row>
      <xdr:rowOff>76200</xdr:rowOff>
    </xdr:to>
    <xdr:sp macro="" textlink="">
      <xdr:nvSpPr>
        <xdr:cNvPr id="578" name="フローチャート: 判断 577"/>
        <xdr:cNvSpPr/>
      </xdr:nvSpPr>
      <xdr:spPr>
        <a:xfrm>
          <a:off x="154305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92727</xdr:rowOff>
    </xdr:from>
    <xdr:ext cx="249299" cy="259045"/>
    <xdr:sp macro="" textlink="">
      <xdr:nvSpPr>
        <xdr:cNvPr id="579" name="テキスト ボックス 578"/>
        <xdr:cNvSpPr txBox="1"/>
      </xdr:nvSpPr>
      <xdr:spPr>
        <a:xfrm>
          <a:off x="15356650" y="9865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0" name="直線コネクタ 579"/>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146050</xdr:rowOff>
    </xdr:from>
    <xdr:to>
      <xdr:col>76</xdr:col>
      <xdr:colOff>165100</xdr:colOff>
      <xdr:row>59</xdr:row>
      <xdr:rowOff>76200</xdr:rowOff>
    </xdr:to>
    <xdr:sp macro="" textlink="">
      <xdr:nvSpPr>
        <xdr:cNvPr id="581" name="フローチャート: 判断 580"/>
        <xdr:cNvSpPr/>
      </xdr:nvSpPr>
      <xdr:spPr>
        <a:xfrm>
          <a:off x="145415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92727</xdr:rowOff>
    </xdr:from>
    <xdr:ext cx="249299" cy="259045"/>
    <xdr:sp macro="" textlink="">
      <xdr:nvSpPr>
        <xdr:cNvPr id="582" name="テキスト ボックス 581"/>
        <xdr:cNvSpPr txBox="1"/>
      </xdr:nvSpPr>
      <xdr:spPr>
        <a:xfrm>
          <a:off x="14467650" y="9865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3" name="直線コネクタ 582"/>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84" name="フローチャート: 判断 583"/>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5" name="テキスト ボックス 584"/>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107950</xdr:rowOff>
    </xdr:from>
    <xdr:to>
      <xdr:col>67</xdr:col>
      <xdr:colOff>101600</xdr:colOff>
      <xdr:row>59</xdr:row>
      <xdr:rowOff>38100</xdr:rowOff>
    </xdr:to>
    <xdr:sp macro="" textlink="">
      <xdr:nvSpPr>
        <xdr:cNvPr id="586" name="フローチャート: 判断 585"/>
        <xdr:cNvSpPr/>
      </xdr:nvSpPr>
      <xdr:spPr>
        <a:xfrm>
          <a:off x="12763500" y="1005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54627</xdr:rowOff>
    </xdr:from>
    <xdr:ext cx="249299" cy="259045"/>
    <xdr:sp macro="" textlink="">
      <xdr:nvSpPr>
        <xdr:cNvPr id="587" name="テキスト ボックス 586"/>
        <xdr:cNvSpPr txBox="1"/>
      </xdr:nvSpPr>
      <xdr:spPr>
        <a:xfrm>
          <a:off x="12689650" y="9827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3" name="楕円 592"/>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124477</xdr:rowOff>
    </xdr:from>
    <xdr:ext cx="249299" cy="259045"/>
    <xdr:sp macro="" textlink="">
      <xdr:nvSpPr>
        <xdr:cNvPr id="594" name="失業対策事業費該当値テキスト"/>
        <xdr:cNvSpPr txBox="1"/>
      </xdr:nvSpPr>
      <xdr:spPr>
        <a:xfrm>
          <a:off x="16370300" y="100685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5" name="楕円 594"/>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96" name="テキスト ボックス 595"/>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7" name="楕円 596"/>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98" name="テキスト ボックス 597"/>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99" name="楕円 598"/>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600" name="テキスト ボックス 599"/>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1" name="楕円 600"/>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602" name="テキスト ボックス 601"/>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3" name="直線コネクタ 612"/>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4" name="テキスト ボックス 613"/>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5" name="直線コネクタ 614"/>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6" name="テキスト ボックス 615"/>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7" name="直線コネクタ 616"/>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8" name="テキスト ボックス 617"/>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9" name="直線コネクタ 618"/>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0" name="テキスト ボックス 619"/>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1" name="直線コネクタ 620"/>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2" name="テキスト ボックス 621"/>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162964</xdr:rowOff>
    </xdr:from>
    <xdr:to>
      <xdr:col>85</xdr:col>
      <xdr:colOff>126364</xdr:colOff>
      <xdr:row>78</xdr:row>
      <xdr:rowOff>119191</xdr:rowOff>
    </xdr:to>
    <xdr:cxnSp macro="">
      <xdr:nvCxnSpPr>
        <xdr:cNvPr id="626" name="直線コネクタ 625"/>
        <xdr:cNvCxnSpPr/>
      </xdr:nvCxnSpPr>
      <xdr:spPr>
        <a:xfrm flipV="1">
          <a:off x="16317595" y="11993014"/>
          <a:ext cx="1269" cy="1499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123018</xdr:rowOff>
    </xdr:from>
    <xdr:ext cx="534377" cy="259045"/>
    <xdr:sp macro="" textlink="">
      <xdr:nvSpPr>
        <xdr:cNvPr id="627" name="公債費最小値テキスト"/>
        <xdr:cNvSpPr txBox="1"/>
      </xdr:nvSpPr>
      <xdr:spPr>
        <a:xfrm>
          <a:off x="16370300" y="13496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119191</xdr:rowOff>
    </xdr:from>
    <xdr:to>
      <xdr:col>86</xdr:col>
      <xdr:colOff>25400</xdr:colOff>
      <xdr:row>78</xdr:row>
      <xdr:rowOff>119191</xdr:rowOff>
    </xdr:to>
    <xdr:cxnSp macro="">
      <xdr:nvCxnSpPr>
        <xdr:cNvPr id="628" name="直線コネクタ 627"/>
        <xdr:cNvCxnSpPr/>
      </xdr:nvCxnSpPr>
      <xdr:spPr>
        <a:xfrm>
          <a:off x="16230600" y="13492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109641</xdr:rowOff>
    </xdr:from>
    <xdr:ext cx="599010" cy="259045"/>
    <xdr:sp macro="" textlink="">
      <xdr:nvSpPr>
        <xdr:cNvPr id="629" name="公債費最大値テキスト"/>
        <xdr:cNvSpPr txBox="1"/>
      </xdr:nvSpPr>
      <xdr:spPr>
        <a:xfrm>
          <a:off x="16370300" y="11768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162964</xdr:rowOff>
    </xdr:from>
    <xdr:to>
      <xdr:col>86</xdr:col>
      <xdr:colOff>25400</xdr:colOff>
      <xdr:row>69</xdr:row>
      <xdr:rowOff>162964</xdr:rowOff>
    </xdr:to>
    <xdr:cxnSp macro="">
      <xdr:nvCxnSpPr>
        <xdr:cNvPr id="630" name="直線コネクタ 629"/>
        <xdr:cNvCxnSpPr/>
      </xdr:nvCxnSpPr>
      <xdr:spPr>
        <a:xfrm>
          <a:off x="16230600" y="11993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65021</xdr:rowOff>
    </xdr:from>
    <xdr:to>
      <xdr:col>85</xdr:col>
      <xdr:colOff>127000</xdr:colOff>
      <xdr:row>78</xdr:row>
      <xdr:rowOff>73851</xdr:rowOff>
    </xdr:to>
    <xdr:cxnSp macro="">
      <xdr:nvCxnSpPr>
        <xdr:cNvPr id="631" name="直線コネクタ 630"/>
        <xdr:cNvCxnSpPr/>
      </xdr:nvCxnSpPr>
      <xdr:spPr>
        <a:xfrm>
          <a:off x="15481300" y="13438121"/>
          <a:ext cx="838200" cy="8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93360</xdr:rowOff>
    </xdr:from>
    <xdr:ext cx="534377" cy="259045"/>
    <xdr:sp macro="" textlink="">
      <xdr:nvSpPr>
        <xdr:cNvPr id="632" name="公債費平均値テキスト"/>
        <xdr:cNvSpPr txBox="1"/>
      </xdr:nvSpPr>
      <xdr:spPr>
        <a:xfrm>
          <a:off x="16370300" y="131235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70483</xdr:rowOff>
    </xdr:from>
    <xdr:to>
      <xdr:col>85</xdr:col>
      <xdr:colOff>177800</xdr:colOff>
      <xdr:row>78</xdr:row>
      <xdr:rowOff>633</xdr:rowOff>
    </xdr:to>
    <xdr:sp macro="" textlink="">
      <xdr:nvSpPr>
        <xdr:cNvPr id="633" name="フローチャート: 判断 632"/>
        <xdr:cNvSpPr/>
      </xdr:nvSpPr>
      <xdr:spPr>
        <a:xfrm>
          <a:off x="16268700" y="1327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57603</xdr:rowOff>
    </xdr:from>
    <xdr:to>
      <xdr:col>81</xdr:col>
      <xdr:colOff>50800</xdr:colOff>
      <xdr:row>78</xdr:row>
      <xdr:rowOff>65021</xdr:rowOff>
    </xdr:to>
    <xdr:cxnSp macro="">
      <xdr:nvCxnSpPr>
        <xdr:cNvPr id="634" name="直線コネクタ 633"/>
        <xdr:cNvCxnSpPr/>
      </xdr:nvCxnSpPr>
      <xdr:spPr>
        <a:xfrm>
          <a:off x="14592300" y="13430703"/>
          <a:ext cx="889000" cy="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69625</xdr:rowOff>
    </xdr:from>
    <xdr:to>
      <xdr:col>81</xdr:col>
      <xdr:colOff>101600</xdr:colOff>
      <xdr:row>77</xdr:row>
      <xdr:rowOff>171225</xdr:rowOff>
    </xdr:to>
    <xdr:sp macro="" textlink="">
      <xdr:nvSpPr>
        <xdr:cNvPr id="635" name="フローチャート: 判断 634"/>
        <xdr:cNvSpPr/>
      </xdr:nvSpPr>
      <xdr:spPr>
        <a:xfrm>
          <a:off x="15430500" y="1327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16302</xdr:rowOff>
    </xdr:from>
    <xdr:ext cx="534377" cy="259045"/>
    <xdr:sp macro="" textlink="">
      <xdr:nvSpPr>
        <xdr:cNvPr id="636" name="テキスト ボックス 635"/>
        <xdr:cNvSpPr txBox="1"/>
      </xdr:nvSpPr>
      <xdr:spPr>
        <a:xfrm>
          <a:off x="15214111" y="13046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56955</xdr:rowOff>
    </xdr:from>
    <xdr:to>
      <xdr:col>76</xdr:col>
      <xdr:colOff>114300</xdr:colOff>
      <xdr:row>78</xdr:row>
      <xdr:rowOff>57603</xdr:rowOff>
    </xdr:to>
    <xdr:cxnSp macro="">
      <xdr:nvCxnSpPr>
        <xdr:cNvPr id="637" name="直線コネクタ 636"/>
        <xdr:cNvCxnSpPr/>
      </xdr:nvCxnSpPr>
      <xdr:spPr>
        <a:xfrm>
          <a:off x="13703300" y="13430055"/>
          <a:ext cx="8890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66566</xdr:rowOff>
    </xdr:from>
    <xdr:to>
      <xdr:col>76</xdr:col>
      <xdr:colOff>165100</xdr:colOff>
      <xdr:row>77</xdr:row>
      <xdr:rowOff>168166</xdr:rowOff>
    </xdr:to>
    <xdr:sp macro="" textlink="">
      <xdr:nvSpPr>
        <xdr:cNvPr id="638" name="フローチャート: 判断 637"/>
        <xdr:cNvSpPr/>
      </xdr:nvSpPr>
      <xdr:spPr>
        <a:xfrm>
          <a:off x="145415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13243</xdr:rowOff>
    </xdr:from>
    <xdr:ext cx="534377" cy="259045"/>
    <xdr:sp macro="" textlink="">
      <xdr:nvSpPr>
        <xdr:cNvPr id="639" name="テキスト ボックス 638"/>
        <xdr:cNvSpPr txBox="1"/>
      </xdr:nvSpPr>
      <xdr:spPr>
        <a:xfrm>
          <a:off x="14325111" y="13043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41642</xdr:rowOff>
    </xdr:from>
    <xdr:to>
      <xdr:col>71</xdr:col>
      <xdr:colOff>177800</xdr:colOff>
      <xdr:row>78</xdr:row>
      <xdr:rowOff>56955</xdr:rowOff>
    </xdr:to>
    <xdr:cxnSp macro="">
      <xdr:nvCxnSpPr>
        <xdr:cNvPr id="640" name="直線コネクタ 639"/>
        <xdr:cNvCxnSpPr/>
      </xdr:nvCxnSpPr>
      <xdr:spPr>
        <a:xfrm>
          <a:off x="12814300" y="13414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67419</xdr:rowOff>
    </xdr:from>
    <xdr:to>
      <xdr:col>72</xdr:col>
      <xdr:colOff>38100</xdr:colOff>
      <xdr:row>77</xdr:row>
      <xdr:rowOff>169019</xdr:rowOff>
    </xdr:to>
    <xdr:sp macro="" textlink="">
      <xdr:nvSpPr>
        <xdr:cNvPr id="641" name="フローチャート: 判断 640"/>
        <xdr:cNvSpPr/>
      </xdr:nvSpPr>
      <xdr:spPr>
        <a:xfrm>
          <a:off x="13652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14096</xdr:rowOff>
    </xdr:from>
    <xdr:ext cx="534377" cy="259045"/>
    <xdr:sp macro="" textlink="">
      <xdr:nvSpPr>
        <xdr:cNvPr id="642" name="テキスト ボックス 641"/>
        <xdr:cNvSpPr txBox="1"/>
      </xdr:nvSpPr>
      <xdr:spPr>
        <a:xfrm>
          <a:off x="13436111" y="13044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78301</xdr:rowOff>
    </xdr:from>
    <xdr:to>
      <xdr:col>67</xdr:col>
      <xdr:colOff>101600</xdr:colOff>
      <xdr:row>78</xdr:row>
      <xdr:rowOff>8451</xdr:rowOff>
    </xdr:to>
    <xdr:sp macro="" textlink="">
      <xdr:nvSpPr>
        <xdr:cNvPr id="643" name="フローチャート: 判断 642"/>
        <xdr:cNvSpPr/>
      </xdr:nvSpPr>
      <xdr:spPr>
        <a:xfrm>
          <a:off x="12763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24978</xdr:rowOff>
    </xdr:from>
    <xdr:ext cx="534377" cy="259045"/>
    <xdr:sp macro="" textlink="">
      <xdr:nvSpPr>
        <xdr:cNvPr id="644" name="テキスト ボックス 643"/>
        <xdr:cNvSpPr txBox="1"/>
      </xdr:nvSpPr>
      <xdr:spPr>
        <a:xfrm>
          <a:off x="12547111" y="1305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23051</xdr:rowOff>
    </xdr:from>
    <xdr:to>
      <xdr:col>85</xdr:col>
      <xdr:colOff>177800</xdr:colOff>
      <xdr:row>78</xdr:row>
      <xdr:rowOff>124651</xdr:rowOff>
    </xdr:to>
    <xdr:sp macro="" textlink="">
      <xdr:nvSpPr>
        <xdr:cNvPr id="650" name="楕円 649"/>
        <xdr:cNvSpPr/>
      </xdr:nvSpPr>
      <xdr:spPr>
        <a:xfrm>
          <a:off x="16268700" y="13396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109428</xdr:rowOff>
    </xdr:from>
    <xdr:ext cx="534377" cy="259045"/>
    <xdr:sp macro="" textlink="">
      <xdr:nvSpPr>
        <xdr:cNvPr id="651" name="公債費該当値テキスト"/>
        <xdr:cNvSpPr txBox="1"/>
      </xdr:nvSpPr>
      <xdr:spPr>
        <a:xfrm>
          <a:off x="16370300" y="13311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14221</xdr:rowOff>
    </xdr:from>
    <xdr:to>
      <xdr:col>81</xdr:col>
      <xdr:colOff>101600</xdr:colOff>
      <xdr:row>78</xdr:row>
      <xdr:rowOff>115821</xdr:rowOff>
    </xdr:to>
    <xdr:sp macro="" textlink="">
      <xdr:nvSpPr>
        <xdr:cNvPr id="652" name="楕円 651"/>
        <xdr:cNvSpPr/>
      </xdr:nvSpPr>
      <xdr:spPr>
        <a:xfrm>
          <a:off x="15430500" y="13387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106948</xdr:rowOff>
    </xdr:from>
    <xdr:ext cx="534377" cy="259045"/>
    <xdr:sp macro="" textlink="">
      <xdr:nvSpPr>
        <xdr:cNvPr id="653" name="テキスト ボックス 652"/>
        <xdr:cNvSpPr txBox="1"/>
      </xdr:nvSpPr>
      <xdr:spPr>
        <a:xfrm>
          <a:off x="15214111" y="13480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6803</xdr:rowOff>
    </xdr:from>
    <xdr:to>
      <xdr:col>76</xdr:col>
      <xdr:colOff>165100</xdr:colOff>
      <xdr:row>78</xdr:row>
      <xdr:rowOff>108403</xdr:rowOff>
    </xdr:to>
    <xdr:sp macro="" textlink="">
      <xdr:nvSpPr>
        <xdr:cNvPr id="654" name="楕円 653"/>
        <xdr:cNvSpPr/>
      </xdr:nvSpPr>
      <xdr:spPr>
        <a:xfrm>
          <a:off x="14541500" y="13379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99530</xdr:rowOff>
    </xdr:from>
    <xdr:ext cx="534377" cy="259045"/>
    <xdr:sp macro="" textlink="">
      <xdr:nvSpPr>
        <xdr:cNvPr id="655" name="テキスト ボックス 654"/>
        <xdr:cNvSpPr txBox="1"/>
      </xdr:nvSpPr>
      <xdr:spPr>
        <a:xfrm>
          <a:off x="14325111" y="13472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6155</xdr:rowOff>
    </xdr:from>
    <xdr:to>
      <xdr:col>72</xdr:col>
      <xdr:colOff>38100</xdr:colOff>
      <xdr:row>78</xdr:row>
      <xdr:rowOff>107755</xdr:rowOff>
    </xdr:to>
    <xdr:sp macro="" textlink="">
      <xdr:nvSpPr>
        <xdr:cNvPr id="656" name="楕円 655"/>
        <xdr:cNvSpPr/>
      </xdr:nvSpPr>
      <xdr:spPr>
        <a:xfrm>
          <a:off x="13652500" y="1337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98882</xdr:rowOff>
    </xdr:from>
    <xdr:ext cx="534377" cy="259045"/>
    <xdr:sp macro="" textlink="">
      <xdr:nvSpPr>
        <xdr:cNvPr id="657" name="テキスト ボックス 656"/>
        <xdr:cNvSpPr txBox="1"/>
      </xdr:nvSpPr>
      <xdr:spPr>
        <a:xfrm>
          <a:off x="13436111" y="13471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162292</xdr:rowOff>
    </xdr:from>
    <xdr:to>
      <xdr:col>67</xdr:col>
      <xdr:colOff>101600</xdr:colOff>
      <xdr:row>78</xdr:row>
      <xdr:rowOff>92442</xdr:rowOff>
    </xdr:to>
    <xdr:sp macro="" textlink="">
      <xdr:nvSpPr>
        <xdr:cNvPr id="658" name="楕円 657"/>
        <xdr:cNvSpPr/>
      </xdr:nvSpPr>
      <xdr:spPr>
        <a:xfrm>
          <a:off x="12763500" y="1336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83569</xdr:rowOff>
    </xdr:from>
    <xdr:ext cx="534377" cy="259045"/>
    <xdr:sp macro="" textlink="">
      <xdr:nvSpPr>
        <xdr:cNvPr id="659" name="テキスト ボックス 658"/>
        <xdr:cNvSpPr txBox="1"/>
      </xdr:nvSpPr>
      <xdr:spPr>
        <a:xfrm>
          <a:off x="12547111" y="1345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25400</xdr:rowOff>
    </xdr:from>
    <xdr:to>
      <xdr:col>89</xdr:col>
      <xdr:colOff>177800</xdr:colOff>
      <xdr:row>98</xdr:row>
      <xdr:rowOff>25400</xdr:rowOff>
    </xdr:to>
    <xdr:cxnSp macro="">
      <xdr:nvCxnSpPr>
        <xdr:cNvPr id="670" name="直線コネクタ 669"/>
        <xdr:cNvCxnSpPr/>
      </xdr:nvCxnSpPr>
      <xdr:spPr>
        <a:xfrm>
          <a:off x="12446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54627</xdr:rowOff>
    </xdr:from>
    <xdr:ext cx="248786" cy="259045"/>
    <xdr:sp macro="" textlink="">
      <xdr:nvSpPr>
        <xdr:cNvPr id="671" name="テキスト ボックス 670"/>
        <xdr:cNvSpPr txBox="1"/>
      </xdr:nvSpPr>
      <xdr:spPr>
        <a:xfrm>
          <a:off x="12197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3" name="テキスト ボックス 672"/>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82550</xdr:rowOff>
    </xdr:from>
    <xdr:to>
      <xdr:col>89</xdr:col>
      <xdr:colOff>177800</xdr:colOff>
      <xdr:row>91</xdr:row>
      <xdr:rowOff>82550</xdr:rowOff>
    </xdr:to>
    <xdr:cxnSp macro="">
      <xdr:nvCxnSpPr>
        <xdr:cNvPr id="674" name="直線コネクタ 673"/>
        <xdr:cNvCxnSpPr/>
      </xdr:nvCxnSpPr>
      <xdr:spPr>
        <a:xfrm>
          <a:off x="12446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90</xdr:row>
      <xdr:rowOff>111777</xdr:rowOff>
    </xdr:from>
    <xdr:ext cx="595419" cy="259045"/>
    <xdr:sp macro="" textlink="">
      <xdr:nvSpPr>
        <xdr:cNvPr id="675" name="テキスト ボックス 674"/>
        <xdr:cNvSpPr txBox="1"/>
      </xdr:nvSpPr>
      <xdr:spPr>
        <a:xfrm>
          <a:off x="11850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7" name="テキスト ボックス 676"/>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37367</xdr:rowOff>
    </xdr:from>
    <xdr:to>
      <xdr:col>85</xdr:col>
      <xdr:colOff>126364</xdr:colOff>
      <xdr:row>98</xdr:row>
      <xdr:rowOff>25372</xdr:rowOff>
    </xdr:to>
    <xdr:cxnSp macro="">
      <xdr:nvCxnSpPr>
        <xdr:cNvPr id="679" name="直線コネクタ 678"/>
        <xdr:cNvCxnSpPr/>
      </xdr:nvCxnSpPr>
      <xdr:spPr>
        <a:xfrm flipV="1">
          <a:off x="16317595" y="15639317"/>
          <a:ext cx="1269" cy="1188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29199</xdr:rowOff>
    </xdr:from>
    <xdr:ext cx="249299" cy="259045"/>
    <xdr:sp macro="" textlink="">
      <xdr:nvSpPr>
        <xdr:cNvPr id="680" name="積立金最小値テキスト"/>
        <xdr:cNvSpPr txBox="1"/>
      </xdr:nvSpPr>
      <xdr:spPr>
        <a:xfrm>
          <a:off x="16370300" y="168312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25372</xdr:rowOff>
    </xdr:from>
    <xdr:to>
      <xdr:col>86</xdr:col>
      <xdr:colOff>25400</xdr:colOff>
      <xdr:row>98</xdr:row>
      <xdr:rowOff>25372</xdr:rowOff>
    </xdr:to>
    <xdr:cxnSp macro="">
      <xdr:nvCxnSpPr>
        <xdr:cNvPr id="681" name="直線コネクタ 680"/>
        <xdr:cNvCxnSpPr/>
      </xdr:nvCxnSpPr>
      <xdr:spPr>
        <a:xfrm>
          <a:off x="16230600" y="16827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155494</xdr:rowOff>
    </xdr:from>
    <xdr:ext cx="599010" cy="259045"/>
    <xdr:sp macro="" textlink="">
      <xdr:nvSpPr>
        <xdr:cNvPr id="682" name="積立金最大値テキスト"/>
        <xdr:cNvSpPr txBox="1"/>
      </xdr:nvSpPr>
      <xdr:spPr>
        <a:xfrm>
          <a:off x="16370300" y="15414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37367</xdr:rowOff>
    </xdr:from>
    <xdr:to>
      <xdr:col>86</xdr:col>
      <xdr:colOff>25400</xdr:colOff>
      <xdr:row>91</xdr:row>
      <xdr:rowOff>37367</xdr:rowOff>
    </xdr:to>
    <xdr:cxnSp macro="">
      <xdr:nvCxnSpPr>
        <xdr:cNvPr id="683" name="直線コネクタ 682"/>
        <xdr:cNvCxnSpPr/>
      </xdr:nvCxnSpPr>
      <xdr:spPr>
        <a:xfrm>
          <a:off x="16230600" y="15639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9575</xdr:rowOff>
    </xdr:from>
    <xdr:to>
      <xdr:col>85</xdr:col>
      <xdr:colOff>127000</xdr:colOff>
      <xdr:row>98</xdr:row>
      <xdr:rowOff>12067</xdr:rowOff>
    </xdr:to>
    <xdr:cxnSp macro="">
      <xdr:nvCxnSpPr>
        <xdr:cNvPr id="684" name="直線コネクタ 683"/>
        <xdr:cNvCxnSpPr/>
      </xdr:nvCxnSpPr>
      <xdr:spPr>
        <a:xfrm flipV="1">
          <a:off x="15481300" y="16811675"/>
          <a:ext cx="838200" cy="2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45809</xdr:rowOff>
    </xdr:from>
    <xdr:ext cx="534377" cy="259045"/>
    <xdr:sp macro="" textlink="">
      <xdr:nvSpPr>
        <xdr:cNvPr id="685" name="積立金平均値テキスト"/>
        <xdr:cNvSpPr txBox="1"/>
      </xdr:nvSpPr>
      <xdr:spPr>
        <a:xfrm>
          <a:off x="16370300" y="165050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22932</xdr:rowOff>
    </xdr:from>
    <xdr:to>
      <xdr:col>85</xdr:col>
      <xdr:colOff>177800</xdr:colOff>
      <xdr:row>97</xdr:row>
      <xdr:rowOff>124532</xdr:rowOff>
    </xdr:to>
    <xdr:sp macro="" textlink="">
      <xdr:nvSpPr>
        <xdr:cNvPr id="686" name="フローチャート: 判断 685"/>
        <xdr:cNvSpPr/>
      </xdr:nvSpPr>
      <xdr:spPr>
        <a:xfrm>
          <a:off x="16268700" y="16653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162823</xdr:rowOff>
    </xdr:from>
    <xdr:to>
      <xdr:col>81</xdr:col>
      <xdr:colOff>50800</xdr:colOff>
      <xdr:row>98</xdr:row>
      <xdr:rowOff>12067</xdr:rowOff>
    </xdr:to>
    <xdr:cxnSp macro="">
      <xdr:nvCxnSpPr>
        <xdr:cNvPr id="687" name="直線コネクタ 686"/>
        <xdr:cNvCxnSpPr/>
      </xdr:nvCxnSpPr>
      <xdr:spPr>
        <a:xfrm>
          <a:off x="14592300" y="16793473"/>
          <a:ext cx="889000" cy="20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30516</xdr:rowOff>
    </xdr:from>
    <xdr:to>
      <xdr:col>81</xdr:col>
      <xdr:colOff>101600</xdr:colOff>
      <xdr:row>97</xdr:row>
      <xdr:rowOff>132116</xdr:rowOff>
    </xdr:to>
    <xdr:sp macro="" textlink="">
      <xdr:nvSpPr>
        <xdr:cNvPr id="688" name="フローチャート: 判断 687"/>
        <xdr:cNvSpPr/>
      </xdr:nvSpPr>
      <xdr:spPr>
        <a:xfrm>
          <a:off x="15430500" y="16661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148643</xdr:rowOff>
    </xdr:from>
    <xdr:ext cx="534377" cy="259045"/>
    <xdr:sp macro="" textlink="">
      <xdr:nvSpPr>
        <xdr:cNvPr id="689" name="テキスト ボックス 688"/>
        <xdr:cNvSpPr txBox="1"/>
      </xdr:nvSpPr>
      <xdr:spPr>
        <a:xfrm>
          <a:off x="15214111" y="16436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162823</xdr:rowOff>
    </xdr:from>
    <xdr:to>
      <xdr:col>76</xdr:col>
      <xdr:colOff>114300</xdr:colOff>
      <xdr:row>98</xdr:row>
      <xdr:rowOff>2437</xdr:rowOff>
    </xdr:to>
    <xdr:cxnSp macro="">
      <xdr:nvCxnSpPr>
        <xdr:cNvPr id="690" name="直線コネクタ 689"/>
        <xdr:cNvCxnSpPr/>
      </xdr:nvCxnSpPr>
      <xdr:spPr>
        <a:xfrm flipV="1">
          <a:off x="13703300" y="16793473"/>
          <a:ext cx="889000" cy="11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25406</xdr:rowOff>
    </xdr:from>
    <xdr:to>
      <xdr:col>76</xdr:col>
      <xdr:colOff>165100</xdr:colOff>
      <xdr:row>97</xdr:row>
      <xdr:rowOff>127006</xdr:rowOff>
    </xdr:to>
    <xdr:sp macro="" textlink="">
      <xdr:nvSpPr>
        <xdr:cNvPr id="691" name="フローチャート: 判断 690"/>
        <xdr:cNvSpPr/>
      </xdr:nvSpPr>
      <xdr:spPr>
        <a:xfrm>
          <a:off x="14541500" y="16656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143533</xdr:rowOff>
    </xdr:from>
    <xdr:ext cx="534377" cy="259045"/>
    <xdr:sp macro="" textlink="">
      <xdr:nvSpPr>
        <xdr:cNvPr id="692" name="テキスト ボックス 691"/>
        <xdr:cNvSpPr txBox="1"/>
      </xdr:nvSpPr>
      <xdr:spPr>
        <a:xfrm>
          <a:off x="14325111" y="16431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138951</xdr:rowOff>
    </xdr:from>
    <xdr:to>
      <xdr:col>71</xdr:col>
      <xdr:colOff>177800</xdr:colOff>
      <xdr:row>98</xdr:row>
      <xdr:rowOff>2437</xdr:rowOff>
    </xdr:to>
    <xdr:cxnSp macro="">
      <xdr:nvCxnSpPr>
        <xdr:cNvPr id="693" name="直線コネクタ 692"/>
        <xdr:cNvCxnSpPr/>
      </xdr:nvCxnSpPr>
      <xdr:spPr>
        <a:xfrm>
          <a:off x="12814300" y="16769601"/>
          <a:ext cx="889000" cy="349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30790</xdr:rowOff>
    </xdr:from>
    <xdr:to>
      <xdr:col>72</xdr:col>
      <xdr:colOff>38100</xdr:colOff>
      <xdr:row>97</xdr:row>
      <xdr:rowOff>132390</xdr:rowOff>
    </xdr:to>
    <xdr:sp macro="" textlink="">
      <xdr:nvSpPr>
        <xdr:cNvPr id="694" name="フローチャート: 判断 693"/>
        <xdr:cNvSpPr/>
      </xdr:nvSpPr>
      <xdr:spPr>
        <a:xfrm>
          <a:off x="13652500" y="1666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148917</xdr:rowOff>
    </xdr:from>
    <xdr:ext cx="534377" cy="259045"/>
    <xdr:sp macro="" textlink="">
      <xdr:nvSpPr>
        <xdr:cNvPr id="695" name="テキスト ボックス 694"/>
        <xdr:cNvSpPr txBox="1"/>
      </xdr:nvSpPr>
      <xdr:spPr>
        <a:xfrm>
          <a:off x="13436111" y="16436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141632</xdr:rowOff>
    </xdr:from>
    <xdr:to>
      <xdr:col>67</xdr:col>
      <xdr:colOff>101600</xdr:colOff>
      <xdr:row>97</xdr:row>
      <xdr:rowOff>71782</xdr:rowOff>
    </xdr:to>
    <xdr:sp macro="" textlink="">
      <xdr:nvSpPr>
        <xdr:cNvPr id="696" name="フローチャート: 判断 695"/>
        <xdr:cNvSpPr/>
      </xdr:nvSpPr>
      <xdr:spPr>
        <a:xfrm>
          <a:off x="12763500" y="16600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88309</xdr:rowOff>
    </xdr:from>
    <xdr:ext cx="534377" cy="259045"/>
    <xdr:sp macro="" textlink="">
      <xdr:nvSpPr>
        <xdr:cNvPr id="697" name="テキスト ボックス 696"/>
        <xdr:cNvSpPr txBox="1"/>
      </xdr:nvSpPr>
      <xdr:spPr>
        <a:xfrm>
          <a:off x="12547111" y="16376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130225</xdr:rowOff>
    </xdr:from>
    <xdr:to>
      <xdr:col>85</xdr:col>
      <xdr:colOff>177800</xdr:colOff>
      <xdr:row>98</xdr:row>
      <xdr:rowOff>60375</xdr:rowOff>
    </xdr:to>
    <xdr:sp macro="" textlink="">
      <xdr:nvSpPr>
        <xdr:cNvPr id="703" name="楕円 702"/>
        <xdr:cNvSpPr/>
      </xdr:nvSpPr>
      <xdr:spPr>
        <a:xfrm>
          <a:off x="16268700" y="16760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45152</xdr:rowOff>
    </xdr:from>
    <xdr:ext cx="469744" cy="259045"/>
    <xdr:sp macro="" textlink="">
      <xdr:nvSpPr>
        <xdr:cNvPr id="704" name="積立金該当値テキスト"/>
        <xdr:cNvSpPr txBox="1"/>
      </xdr:nvSpPr>
      <xdr:spPr>
        <a:xfrm>
          <a:off x="16370300" y="16675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132717</xdr:rowOff>
    </xdr:from>
    <xdr:to>
      <xdr:col>81</xdr:col>
      <xdr:colOff>101600</xdr:colOff>
      <xdr:row>98</xdr:row>
      <xdr:rowOff>62867</xdr:rowOff>
    </xdr:to>
    <xdr:sp macro="" textlink="">
      <xdr:nvSpPr>
        <xdr:cNvPr id="705" name="楕円 704"/>
        <xdr:cNvSpPr/>
      </xdr:nvSpPr>
      <xdr:spPr>
        <a:xfrm>
          <a:off x="15430500" y="16763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98</xdr:row>
      <xdr:rowOff>53994</xdr:rowOff>
    </xdr:from>
    <xdr:ext cx="469744" cy="259045"/>
    <xdr:sp macro="" textlink="">
      <xdr:nvSpPr>
        <xdr:cNvPr id="706" name="テキスト ボックス 705"/>
        <xdr:cNvSpPr txBox="1"/>
      </xdr:nvSpPr>
      <xdr:spPr>
        <a:xfrm>
          <a:off x="15246428" y="16856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112023</xdr:rowOff>
    </xdr:from>
    <xdr:to>
      <xdr:col>76</xdr:col>
      <xdr:colOff>165100</xdr:colOff>
      <xdr:row>98</xdr:row>
      <xdr:rowOff>42173</xdr:rowOff>
    </xdr:to>
    <xdr:sp macro="" textlink="">
      <xdr:nvSpPr>
        <xdr:cNvPr id="707" name="楕円 706"/>
        <xdr:cNvSpPr/>
      </xdr:nvSpPr>
      <xdr:spPr>
        <a:xfrm>
          <a:off x="14541500" y="16742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98</xdr:row>
      <xdr:rowOff>33300</xdr:rowOff>
    </xdr:from>
    <xdr:ext cx="469744" cy="259045"/>
    <xdr:sp macro="" textlink="">
      <xdr:nvSpPr>
        <xdr:cNvPr id="708" name="テキスト ボックス 707"/>
        <xdr:cNvSpPr txBox="1"/>
      </xdr:nvSpPr>
      <xdr:spPr>
        <a:xfrm>
          <a:off x="14357428" y="16835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123087</xdr:rowOff>
    </xdr:from>
    <xdr:to>
      <xdr:col>72</xdr:col>
      <xdr:colOff>38100</xdr:colOff>
      <xdr:row>98</xdr:row>
      <xdr:rowOff>53237</xdr:rowOff>
    </xdr:to>
    <xdr:sp macro="" textlink="">
      <xdr:nvSpPr>
        <xdr:cNvPr id="709" name="楕円 708"/>
        <xdr:cNvSpPr/>
      </xdr:nvSpPr>
      <xdr:spPr>
        <a:xfrm>
          <a:off x="13652500" y="16753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98</xdr:row>
      <xdr:rowOff>44364</xdr:rowOff>
    </xdr:from>
    <xdr:ext cx="469744" cy="259045"/>
    <xdr:sp macro="" textlink="">
      <xdr:nvSpPr>
        <xdr:cNvPr id="710" name="テキスト ボックス 709"/>
        <xdr:cNvSpPr txBox="1"/>
      </xdr:nvSpPr>
      <xdr:spPr>
        <a:xfrm>
          <a:off x="13468428" y="16846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88151</xdr:rowOff>
    </xdr:from>
    <xdr:to>
      <xdr:col>67</xdr:col>
      <xdr:colOff>101600</xdr:colOff>
      <xdr:row>98</xdr:row>
      <xdr:rowOff>18301</xdr:rowOff>
    </xdr:to>
    <xdr:sp macro="" textlink="">
      <xdr:nvSpPr>
        <xdr:cNvPr id="711" name="楕円 710"/>
        <xdr:cNvSpPr/>
      </xdr:nvSpPr>
      <xdr:spPr>
        <a:xfrm>
          <a:off x="12763500" y="16718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9428</xdr:rowOff>
    </xdr:from>
    <xdr:ext cx="534377" cy="259045"/>
    <xdr:sp macro="" textlink="">
      <xdr:nvSpPr>
        <xdr:cNvPr id="712" name="テキスト ボックス 711"/>
        <xdr:cNvSpPr txBox="1"/>
      </xdr:nvSpPr>
      <xdr:spPr>
        <a:xfrm>
          <a:off x="12547111" y="16811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3" name="直線コネクタ 722"/>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4" name="テキスト ボックス 723"/>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5" name="直線コネクタ 724"/>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6" name="テキスト ボックス 725"/>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7" name="直線コネクタ 726"/>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8" name="テキスト ボックス 727"/>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9" name="直線コネクタ 728"/>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0" name="テキスト ボックス 729"/>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1" name="直線コネクタ 730"/>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2" name="テキスト ボックス 731"/>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131242</xdr:rowOff>
    </xdr:from>
    <xdr:to>
      <xdr:col>116</xdr:col>
      <xdr:colOff>62864</xdr:colOff>
      <xdr:row>39</xdr:row>
      <xdr:rowOff>44450</xdr:rowOff>
    </xdr:to>
    <xdr:cxnSp macro="">
      <xdr:nvCxnSpPr>
        <xdr:cNvPr id="736" name="直線コネクタ 735"/>
        <xdr:cNvCxnSpPr/>
      </xdr:nvCxnSpPr>
      <xdr:spPr>
        <a:xfrm flipV="1">
          <a:off x="22159595" y="5446192"/>
          <a:ext cx="1269" cy="1284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7"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8" name="直線コネクタ 737"/>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77919</xdr:rowOff>
    </xdr:from>
    <xdr:ext cx="534377" cy="259045"/>
    <xdr:sp macro="" textlink="">
      <xdr:nvSpPr>
        <xdr:cNvPr id="739" name="投資及び出資金最大値テキスト"/>
        <xdr:cNvSpPr txBox="1"/>
      </xdr:nvSpPr>
      <xdr:spPr>
        <a:xfrm>
          <a:off x="22212300" y="5221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131242</xdr:rowOff>
    </xdr:from>
    <xdr:to>
      <xdr:col>116</xdr:col>
      <xdr:colOff>152400</xdr:colOff>
      <xdr:row>31</xdr:row>
      <xdr:rowOff>131242</xdr:rowOff>
    </xdr:to>
    <xdr:cxnSp macro="">
      <xdr:nvCxnSpPr>
        <xdr:cNvPr id="740" name="直線コネクタ 739"/>
        <xdr:cNvCxnSpPr/>
      </xdr:nvCxnSpPr>
      <xdr:spPr>
        <a:xfrm>
          <a:off x="22072600" y="5446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137871</xdr:rowOff>
    </xdr:from>
    <xdr:to>
      <xdr:col>116</xdr:col>
      <xdr:colOff>63500</xdr:colOff>
      <xdr:row>39</xdr:row>
      <xdr:rowOff>44450</xdr:rowOff>
    </xdr:to>
    <xdr:cxnSp macro="">
      <xdr:nvCxnSpPr>
        <xdr:cNvPr id="741" name="直線コネクタ 740"/>
        <xdr:cNvCxnSpPr/>
      </xdr:nvCxnSpPr>
      <xdr:spPr>
        <a:xfrm flipV="1">
          <a:off x="21323300" y="6652971"/>
          <a:ext cx="838200" cy="78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97718</xdr:rowOff>
    </xdr:from>
    <xdr:ext cx="469744" cy="259045"/>
    <xdr:sp macro="" textlink="">
      <xdr:nvSpPr>
        <xdr:cNvPr id="742" name="投資及び出資金平均値テキスト"/>
        <xdr:cNvSpPr txBox="1"/>
      </xdr:nvSpPr>
      <xdr:spPr>
        <a:xfrm>
          <a:off x="22212300" y="64413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74841</xdr:rowOff>
    </xdr:from>
    <xdr:to>
      <xdr:col>116</xdr:col>
      <xdr:colOff>114300</xdr:colOff>
      <xdr:row>39</xdr:row>
      <xdr:rowOff>4991</xdr:rowOff>
    </xdr:to>
    <xdr:sp macro="" textlink="">
      <xdr:nvSpPr>
        <xdr:cNvPr id="743" name="フローチャート: 判断 742"/>
        <xdr:cNvSpPr/>
      </xdr:nvSpPr>
      <xdr:spPr>
        <a:xfrm>
          <a:off x="22110700" y="6589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43650</xdr:rowOff>
    </xdr:from>
    <xdr:to>
      <xdr:col>111</xdr:col>
      <xdr:colOff>177800</xdr:colOff>
      <xdr:row>39</xdr:row>
      <xdr:rowOff>44450</xdr:rowOff>
    </xdr:to>
    <xdr:cxnSp macro="">
      <xdr:nvCxnSpPr>
        <xdr:cNvPr id="744" name="直線コネクタ 743"/>
        <xdr:cNvCxnSpPr/>
      </xdr:nvCxnSpPr>
      <xdr:spPr>
        <a:xfrm>
          <a:off x="20434300" y="6730200"/>
          <a:ext cx="889000" cy="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82461</xdr:rowOff>
    </xdr:from>
    <xdr:to>
      <xdr:col>112</xdr:col>
      <xdr:colOff>38100</xdr:colOff>
      <xdr:row>39</xdr:row>
      <xdr:rowOff>12611</xdr:rowOff>
    </xdr:to>
    <xdr:sp macro="" textlink="">
      <xdr:nvSpPr>
        <xdr:cNvPr id="745" name="フローチャート: 判断 744"/>
        <xdr:cNvSpPr/>
      </xdr:nvSpPr>
      <xdr:spPr>
        <a:xfrm>
          <a:off x="21272500" y="659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29138</xdr:rowOff>
    </xdr:from>
    <xdr:ext cx="469744" cy="259045"/>
    <xdr:sp macro="" textlink="">
      <xdr:nvSpPr>
        <xdr:cNvPr id="746" name="テキスト ボックス 745"/>
        <xdr:cNvSpPr txBox="1"/>
      </xdr:nvSpPr>
      <xdr:spPr>
        <a:xfrm>
          <a:off x="21088428" y="6372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43650</xdr:rowOff>
    </xdr:from>
    <xdr:to>
      <xdr:col>107</xdr:col>
      <xdr:colOff>50800</xdr:colOff>
      <xdr:row>39</xdr:row>
      <xdr:rowOff>43688</xdr:rowOff>
    </xdr:to>
    <xdr:cxnSp macro="">
      <xdr:nvCxnSpPr>
        <xdr:cNvPr id="747" name="直線コネクタ 746"/>
        <xdr:cNvCxnSpPr/>
      </xdr:nvCxnSpPr>
      <xdr:spPr>
        <a:xfrm flipV="1">
          <a:off x="19545300" y="6730200"/>
          <a:ext cx="889000" cy="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90881</xdr:rowOff>
    </xdr:from>
    <xdr:to>
      <xdr:col>107</xdr:col>
      <xdr:colOff>101600</xdr:colOff>
      <xdr:row>39</xdr:row>
      <xdr:rowOff>21031</xdr:rowOff>
    </xdr:to>
    <xdr:sp macro="" textlink="">
      <xdr:nvSpPr>
        <xdr:cNvPr id="748" name="フローチャート: 判断 747"/>
        <xdr:cNvSpPr/>
      </xdr:nvSpPr>
      <xdr:spPr>
        <a:xfrm>
          <a:off x="20383500" y="6605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37558</xdr:rowOff>
    </xdr:from>
    <xdr:ext cx="469744" cy="259045"/>
    <xdr:sp macro="" textlink="">
      <xdr:nvSpPr>
        <xdr:cNvPr id="749" name="テキスト ボックス 748"/>
        <xdr:cNvSpPr txBox="1"/>
      </xdr:nvSpPr>
      <xdr:spPr>
        <a:xfrm>
          <a:off x="20199428" y="638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165913</xdr:rowOff>
    </xdr:from>
    <xdr:to>
      <xdr:col>102</xdr:col>
      <xdr:colOff>114300</xdr:colOff>
      <xdr:row>39</xdr:row>
      <xdr:rowOff>43688</xdr:rowOff>
    </xdr:to>
    <xdr:cxnSp macro="">
      <xdr:nvCxnSpPr>
        <xdr:cNvPr id="750" name="直線コネクタ 749"/>
        <xdr:cNvCxnSpPr/>
      </xdr:nvCxnSpPr>
      <xdr:spPr>
        <a:xfrm>
          <a:off x="18656300" y="6681013"/>
          <a:ext cx="889000" cy="49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100178</xdr:rowOff>
    </xdr:from>
    <xdr:to>
      <xdr:col>102</xdr:col>
      <xdr:colOff>165100</xdr:colOff>
      <xdr:row>39</xdr:row>
      <xdr:rowOff>30328</xdr:rowOff>
    </xdr:to>
    <xdr:sp macro="" textlink="">
      <xdr:nvSpPr>
        <xdr:cNvPr id="751" name="フローチャート: 判断 750"/>
        <xdr:cNvSpPr/>
      </xdr:nvSpPr>
      <xdr:spPr>
        <a:xfrm>
          <a:off x="19494500" y="6615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46855</xdr:rowOff>
    </xdr:from>
    <xdr:ext cx="469744" cy="259045"/>
    <xdr:sp macro="" textlink="">
      <xdr:nvSpPr>
        <xdr:cNvPr id="752" name="テキスト ボックス 751"/>
        <xdr:cNvSpPr txBox="1"/>
      </xdr:nvSpPr>
      <xdr:spPr>
        <a:xfrm>
          <a:off x="19310428" y="6390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98196</xdr:rowOff>
    </xdr:from>
    <xdr:to>
      <xdr:col>98</xdr:col>
      <xdr:colOff>38100</xdr:colOff>
      <xdr:row>39</xdr:row>
      <xdr:rowOff>28346</xdr:rowOff>
    </xdr:to>
    <xdr:sp macro="" textlink="">
      <xdr:nvSpPr>
        <xdr:cNvPr id="753" name="フローチャート: 判断 752"/>
        <xdr:cNvSpPr/>
      </xdr:nvSpPr>
      <xdr:spPr>
        <a:xfrm>
          <a:off x="18605500" y="661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44873</xdr:rowOff>
    </xdr:from>
    <xdr:ext cx="469744" cy="259045"/>
    <xdr:sp macro="" textlink="">
      <xdr:nvSpPr>
        <xdr:cNvPr id="754" name="テキスト ボックス 753"/>
        <xdr:cNvSpPr txBox="1"/>
      </xdr:nvSpPr>
      <xdr:spPr>
        <a:xfrm>
          <a:off x="18421428" y="6388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87071</xdr:rowOff>
    </xdr:from>
    <xdr:to>
      <xdr:col>116</xdr:col>
      <xdr:colOff>114300</xdr:colOff>
      <xdr:row>39</xdr:row>
      <xdr:rowOff>17221</xdr:rowOff>
    </xdr:to>
    <xdr:sp macro="" textlink="">
      <xdr:nvSpPr>
        <xdr:cNvPr id="760" name="楕円 759"/>
        <xdr:cNvSpPr/>
      </xdr:nvSpPr>
      <xdr:spPr>
        <a:xfrm>
          <a:off x="22110700" y="6602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53268</xdr:rowOff>
    </xdr:from>
    <xdr:ext cx="469744" cy="259045"/>
    <xdr:sp macro="" textlink="">
      <xdr:nvSpPr>
        <xdr:cNvPr id="761" name="投資及び出資金該当値テキスト"/>
        <xdr:cNvSpPr txBox="1"/>
      </xdr:nvSpPr>
      <xdr:spPr>
        <a:xfrm>
          <a:off x="22212300" y="6568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2" name="楕円 761"/>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3" name="テキスト ボックス 762"/>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164300</xdr:rowOff>
    </xdr:from>
    <xdr:to>
      <xdr:col>107</xdr:col>
      <xdr:colOff>101600</xdr:colOff>
      <xdr:row>39</xdr:row>
      <xdr:rowOff>94450</xdr:rowOff>
    </xdr:to>
    <xdr:sp macro="" textlink="">
      <xdr:nvSpPr>
        <xdr:cNvPr id="764" name="楕円 763"/>
        <xdr:cNvSpPr/>
      </xdr:nvSpPr>
      <xdr:spPr>
        <a:xfrm>
          <a:off x="20383500" y="667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85577</xdr:rowOff>
    </xdr:from>
    <xdr:ext cx="313932" cy="259045"/>
    <xdr:sp macro="" textlink="">
      <xdr:nvSpPr>
        <xdr:cNvPr id="765" name="テキスト ボックス 764"/>
        <xdr:cNvSpPr txBox="1"/>
      </xdr:nvSpPr>
      <xdr:spPr>
        <a:xfrm>
          <a:off x="20277333" y="67721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164338</xdr:rowOff>
    </xdr:from>
    <xdr:to>
      <xdr:col>102</xdr:col>
      <xdr:colOff>165100</xdr:colOff>
      <xdr:row>39</xdr:row>
      <xdr:rowOff>94488</xdr:rowOff>
    </xdr:to>
    <xdr:sp macro="" textlink="">
      <xdr:nvSpPr>
        <xdr:cNvPr id="766" name="楕円 765"/>
        <xdr:cNvSpPr/>
      </xdr:nvSpPr>
      <xdr:spPr>
        <a:xfrm>
          <a:off x="19494500" y="667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85615</xdr:rowOff>
    </xdr:from>
    <xdr:ext cx="313932" cy="259045"/>
    <xdr:sp macro="" textlink="">
      <xdr:nvSpPr>
        <xdr:cNvPr id="767" name="テキスト ボックス 766"/>
        <xdr:cNvSpPr txBox="1"/>
      </xdr:nvSpPr>
      <xdr:spPr>
        <a:xfrm>
          <a:off x="19388333" y="67721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115113</xdr:rowOff>
    </xdr:from>
    <xdr:to>
      <xdr:col>98</xdr:col>
      <xdr:colOff>38100</xdr:colOff>
      <xdr:row>39</xdr:row>
      <xdr:rowOff>45263</xdr:rowOff>
    </xdr:to>
    <xdr:sp macro="" textlink="">
      <xdr:nvSpPr>
        <xdr:cNvPr id="768" name="楕円 767"/>
        <xdr:cNvSpPr/>
      </xdr:nvSpPr>
      <xdr:spPr>
        <a:xfrm>
          <a:off x="18605500" y="663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36390</xdr:rowOff>
    </xdr:from>
    <xdr:ext cx="469744" cy="259045"/>
    <xdr:sp macro="" textlink="">
      <xdr:nvSpPr>
        <xdr:cNvPr id="769" name="テキスト ボックス 768"/>
        <xdr:cNvSpPr txBox="1"/>
      </xdr:nvSpPr>
      <xdr:spPr>
        <a:xfrm>
          <a:off x="18421428" y="6722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3" name="テキスト ボックス 782"/>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5" name="テキスト ボックス 784"/>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7" name="テキスト ボックス 786"/>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108702</xdr:rowOff>
    </xdr:from>
    <xdr:to>
      <xdr:col>116</xdr:col>
      <xdr:colOff>62864</xdr:colOff>
      <xdr:row>58</xdr:row>
      <xdr:rowOff>139700</xdr:rowOff>
    </xdr:to>
    <xdr:cxnSp macro="">
      <xdr:nvCxnSpPr>
        <xdr:cNvPr id="791" name="直線コネクタ 790"/>
        <xdr:cNvCxnSpPr/>
      </xdr:nvCxnSpPr>
      <xdr:spPr>
        <a:xfrm flipV="1">
          <a:off x="22159595" y="8852652"/>
          <a:ext cx="1269" cy="1231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2"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55379</xdr:rowOff>
    </xdr:from>
    <xdr:ext cx="534377" cy="259045"/>
    <xdr:sp macro="" textlink="">
      <xdr:nvSpPr>
        <xdr:cNvPr id="794" name="貸付金最大値テキスト"/>
        <xdr:cNvSpPr txBox="1"/>
      </xdr:nvSpPr>
      <xdr:spPr>
        <a:xfrm>
          <a:off x="22212300" y="8627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108702</xdr:rowOff>
    </xdr:from>
    <xdr:to>
      <xdr:col>116</xdr:col>
      <xdr:colOff>152400</xdr:colOff>
      <xdr:row>51</xdr:row>
      <xdr:rowOff>108702</xdr:rowOff>
    </xdr:to>
    <xdr:cxnSp macro="">
      <xdr:nvCxnSpPr>
        <xdr:cNvPr id="795" name="直線コネクタ 794"/>
        <xdr:cNvCxnSpPr/>
      </xdr:nvCxnSpPr>
      <xdr:spPr>
        <a:xfrm>
          <a:off x="22072600" y="8852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119721</xdr:rowOff>
    </xdr:from>
    <xdr:to>
      <xdr:col>116</xdr:col>
      <xdr:colOff>63500</xdr:colOff>
      <xdr:row>58</xdr:row>
      <xdr:rowOff>129208</xdr:rowOff>
    </xdr:to>
    <xdr:cxnSp macro="">
      <xdr:nvCxnSpPr>
        <xdr:cNvPr id="796" name="直線コネクタ 795"/>
        <xdr:cNvCxnSpPr/>
      </xdr:nvCxnSpPr>
      <xdr:spPr>
        <a:xfrm>
          <a:off x="21323300" y="10063821"/>
          <a:ext cx="838200" cy="9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155508</xdr:rowOff>
    </xdr:from>
    <xdr:ext cx="469744" cy="259045"/>
    <xdr:sp macro="" textlink="">
      <xdr:nvSpPr>
        <xdr:cNvPr id="797" name="貸付金平均値テキスト"/>
        <xdr:cNvSpPr txBox="1"/>
      </xdr:nvSpPr>
      <xdr:spPr>
        <a:xfrm>
          <a:off x="22212300" y="97567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132631</xdr:rowOff>
    </xdr:from>
    <xdr:to>
      <xdr:col>116</xdr:col>
      <xdr:colOff>114300</xdr:colOff>
      <xdr:row>58</xdr:row>
      <xdr:rowOff>62781</xdr:rowOff>
    </xdr:to>
    <xdr:sp macro="" textlink="">
      <xdr:nvSpPr>
        <xdr:cNvPr id="798" name="フローチャート: 判断 797"/>
        <xdr:cNvSpPr/>
      </xdr:nvSpPr>
      <xdr:spPr>
        <a:xfrm>
          <a:off x="22110700" y="9905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119721</xdr:rowOff>
    </xdr:from>
    <xdr:to>
      <xdr:col>111</xdr:col>
      <xdr:colOff>177800</xdr:colOff>
      <xdr:row>58</xdr:row>
      <xdr:rowOff>123195</xdr:rowOff>
    </xdr:to>
    <xdr:cxnSp macro="">
      <xdr:nvCxnSpPr>
        <xdr:cNvPr id="799" name="直線コネクタ 798"/>
        <xdr:cNvCxnSpPr/>
      </xdr:nvCxnSpPr>
      <xdr:spPr>
        <a:xfrm flipV="1">
          <a:off x="20434300" y="10063821"/>
          <a:ext cx="889000" cy="3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137340</xdr:rowOff>
    </xdr:from>
    <xdr:to>
      <xdr:col>112</xdr:col>
      <xdr:colOff>38100</xdr:colOff>
      <xdr:row>58</xdr:row>
      <xdr:rowOff>67490</xdr:rowOff>
    </xdr:to>
    <xdr:sp macro="" textlink="">
      <xdr:nvSpPr>
        <xdr:cNvPr id="800" name="フローチャート: 判断 799"/>
        <xdr:cNvSpPr/>
      </xdr:nvSpPr>
      <xdr:spPr>
        <a:xfrm>
          <a:off x="21272500" y="990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84017</xdr:rowOff>
    </xdr:from>
    <xdr:ext cx="469744" cy="259045"/>
    <xdr:sp macro="" textlink="">
      <xdr:nvSpPr>
        <xdr:cNvPr id="801" name="テキスト ボックス 800"/>
        <xdr:cNvSpPr txBox="1"/>
      </xdr:nvSpPr>
      <xdr:spPr>
        <a:xfrm>
          <a:off x="21088428" y="9685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110119</xdr:rowOff>
    </xdr:from>
    <xdr:to>
      <xdr:col>107</xdr:col>
      <xdr:colOff>50800</xdr:colOff>
      <xdr:row>58</xdr:row>
      <xdr:rowOff>123195</xdr:rowOff>
    </xdr:to>
    <xdr:cxnSp macro="">
      <xdr:nvCxnSpPr>
        <xdr:cNvPr id="802" name="直線コネクタ 801"/>
        <xdr:cNvCxnSpPr/>
      </xdr:nvCxnSpPr>
      <xdr:spPr>
        <a:xfrm>
          <a:off x="19545300" y="10054219"/>
          <a:ext cx="889000" cy="13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128082</xdr:rowOff>
    </xdr:from>
    <xdr:to>
      <xdr:col>107</xdr:col>
      <xdr:colOff>101600</xdr:colOff>
      <xdr:row>58</xdr:row>
      <xdr:rowOff>58232</xdr:rowOff>
    </xdr:to>
    <xdr:sp macro="" textlink="">
      <xdr:nvSpPr>
        <xdr:cNvPr id="803" name="フローチャート: 判断 802"/>
        <xdr:cNvSpPr/>
      </xdr:nvSpPr>
      <xdr:spPr>
        <a:xfrm>
          <a:off x="20383500" y="990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74759</xdr:rowOff>
    </xdr:from>
    <xdr:ext cx="469744" cy="259045"/>
    <xdr:sp macro="" textlink="">
      <xdr:nvSpPr>
        <xdr:cNvPr id="804" name="テキスト ボックス 803"/>
        <xdr:cNvSpPr txBox="1"/>
      </xdr:nvSpPr>
      <xdr:spPr>
        <a:xfrm>
          <a:off x="20199428" y="9675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109959</xdr:rowOff>
    </xdr:from>
    <xdr:to>
      <xdr:col>102</xdr:col>
      <xdr:colOff>114300</xdr:colOff>
      <xdr:row>58</xdr:row>
      <xdr:rowOff>110119</xdr:rowOff>
    </xdr:to>
    <xdr:cxnSp macro="">
      <xdr:nvCxnSpPr>
        <xdr:cNvPr id="805" name="直線コネクタ 804"/>
        <xdr:cNvCxnSpPr/>
      </xdr:nvCxnSpPr>
      <xdr:spPr>
        <a:xfrm>
          <a:off x="18656300" y="10054059"/>
          <a:ext cx="889000" cy="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109589</xdr:rowOff>
    </xdr:from>
    <xdr:to>
      <xdr:col>102</xdr:col>
      <xdr:colOff>165100</xdr:colOff>
      <xdr:row>58</xdr:row>
      <xdr:rowOff>39739</xdr:rowOff>
    </xdr:to>
    <xdr:sp macro="" textlink="">
      <xdr:nvSpPr>
        <xdr:cNvPr id="806" name="フローチャート: 判断 805"/>
        <xdr:cNvSpPr/>
      </xdr:nvSpPr>
      <xdr:spPr>
        <a:xfrm>
          <a:off x="19494500" y="98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56266</xdr:rowOff>
    </xdr:from>
    <xdr:ext cx="469744" cy="259045"/>
    <xdr:sp macro="" textlink="">
      <xdr:nvSpPr>
        <xdr:cNvPr id="807" name="テキスト ボックス 806"/>
        <xdr:cNvSpPr txBox="1"/>
      </xdr:nvSpPr>
      <xdr:spPr>
        <a:xfrm>
          <a:off x="19310428" y="9657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102753</xdr:rowOff>
    </xdr:from>
    <xdr:to>
      <xdr:col>98</xdr:col>
      <xdr:colOff>38100</xdr:colOff>
      <xdr:row>58</xdr:row>
      <xdr:rowOff>32903</xdr:rowOff>
    </xdr:to>
    <xdr:sp macro="" textlink="">
      <xdr:nvSpPr>
        <xdr:cNvPr id="808" name="フローチャート: 判断 807"/>
        <xdr:cNvSpPr/>
      </xdr:nvSpPr>
      <xdr:spPr>
        <a:xfrm>
          <a:off x="18605500" y="9875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49430</xdr:rowOff>
    </xdr:from>
    <xdr:ext cx="469744" cy="259045"/>
    <xdr:sp macro="" textlink="">
      <xdr:nvSpPr>
        <xdr:cNvPr id="809" name="テキスト ボックス 808"/>
        <xdr:cNvSpPr txBox="1"/>
      </xdr:nvSpPr>
      <xdr:spPr>
        <a:xfrm>
          <a:off x="18421428" y="9650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78408</xdr:rowOff>
    </xdr:from>
    <xdr:to>
      <xdr:col>116</xdr:col>
      <xdr:colOff>114300</xdr:colOff>
      <xdr:row>59</xdr:row>
      <xdr:rowOff>8558</xdr:rowOff>
    </xdr:to>
    <xdr:sp macro="" textlink="">
      <xdr:nvSpPr>
        <xdr:cNvPr id="815" name="楕円 814"/>
        <xdr:cNvSpPr/>
      </xdr:nvSpPr>
      <xdr:spPr>
        <a:xfrm>
          <a:off x="22110700" y="1002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164785</xdr:rowOff>
    </xdr:from>
    <xdr:ext cx="378565" cy="259045"/>
    <xdr:sp macro="" textlink="">
      <xdr:nvSpPr>
        <xdr:cNvPr id="816" name="貸付金該当値テキスト"/>
        <xdr:cNvSpPr txBox="1"/>
      </xdr:nvSpPr>
      <xdr:spPr>
        <a:xfrm>
          <a:off x="22212300" y="99374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68921</xdr:rowOff>
    </xdr:from>
    <xdr:to>
      <xdr:col>112</xdr:col>
      <xdr:colOff>38100</xdr:colOff>
      <xdr:row>58</xdr:row>
      <xdr:rowOff>170521</xdr:rowOff>
    </xdr:to>
    <xdr:sp macro="" textlink="">
      <xdr:nvSpPr>
        <xdr:cNvPr id="817" name="楕円 816"/>
        <xdr:cNvSpPr/>
      </xdr:nvSpPr>
      <xdr:spPr>
        <a:xfrm>
          <a:off x="21272500" y="10013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161648</xdr:rowOff>
    </xdr:from>
    <xdr:ext cx="378565" cy="259045"/>
    <xdr:sp macro="" textlink="">
      <xdr:nvSpPr>
        <xdr:cNvPr id="818" name="テキスト ボックス 817"/>
        <xdr:cNvSpPr txBox="1"/>
      </xdr:nvSpPr>
      <xdr:spPr>
        <a:xfrm>
          <a:off x="21134017" y="101057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72395</xdr:rowOff>
    </xdr:from>
    <xdr:to>
      <xdr:col>107</xdr:col>
      <xdr:colOff>101600</xdr:colOff>
      <xdr:row>59</xdr:row>
      <xdr:rowOff>2545</xdr:rowOff>
    </xdr:to>
    <xdr:sp macro="" textlink="">
      <xdr:nvSpPr>
        <xdr:cNvPr id="819" name="楕円 818"/>
        <xdr:cNvSpPr/>
      </xdr:nvSpPr>
      <xdr:spPr>
        <a:xfrm>
          <a:off x="20383500" y="1001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165122</xdr:rowOff>
    </xdr:from>
    <xdr:ext cx="378565" cy="259045"/>
    <xdr:sp macro="" textlink="">
      <xdr:nvSpPr>
        <xdr:cNvPr id="820" name="テキスト ボックス 819"/>
        <xdr:cNvSpPr txBox="1"/>
      </xdr:nvSpPr>
      <xdr:spPr>
        <a:xfrm>
          <a:off x="20245017" y="101092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59319</xdr:rowOff>
    </xdr:from>
    <xdr:to>
      <xdr:col>102</xdr:col>
      <xdr:colOff>165100</xdr:colOff>
      <xdr:row>58</xdr:row>
      <xdr:rowOff>160919</xdr:rowOff>
    </xdr:to>
    <xdr:sp macro="" textlink="">
      <xdr:nvSpPr>
        <xdr:cNvPr id="821" name="楕円 820"/>
        <xdr:cNvSpPr/>
      </xdr:nvSpPr>
      <xdr:spPr>
        <a:xfrm>
          <a:off x="19494500" y="10003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152046</xdr:rowOff>
    </xdr:from>
    <xdr:ext cx="469744" cy="259045"/>
    <xdr:sp macro="" textlink="">
      <xdr:nvSpPr>
        <xdr:cNvPr id="822" name="テキスト ボックス 821"/>
        <xdr:cNvSpPr txBox="1"/>
      </xdr:nvSpPr>
      <xdr:spPr>
        <a:xfrm>
          <a:off x="19310428" y="10096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59159</xdr:rowOff>
    </xdr:from>
    <xdr:to>
      <xdr:col>98</xdr:col>
      <xdr:colOff>38100</xdr:colOff>
      <xdr:row>58</xdr:row>
      <xdr:rowOff>160759</xdr:rowOff>
    </xdr:to>
    <xdr:sp macro="" textlink="">
      <xdr:nvSpPr>
        <xdr:cNvPr id="823" name="楕円 822"/>
        <xdr:cNvSpPr/>
      </xdr:nvSpPr>
      <xdr:spPr>
        <a:xfrm>
          <a:off x="18605500" y="10003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151886</xdr:rowOff>
    </xdr:from>
    <xdr:ext cx="469744" cy="259045"/>
    <xdr:sp macro="" textlink="">
      <xdr:nvSpPr>
        <xdr:cNvPr id="824" name="テキスト ボックス 823"/>
        <xdr:cNvSpPr txBox="1"/>
      </xdr:nvSpPr>
      <xdr:spPr>
        <a:xfrm>
          <a:off x="18421428" y="10095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5" name="テキスト ボックス 834"/>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6" name="直線コネクタ 835"/>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7" name="テキスト ボックス 836"/>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8" name="直線コネクタ 837"/>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9" name="テキスト ボックス 838"/>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40" name="直線コネクタ 839"/>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41" name="テキスト ボックス 840"/>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42" name="直線コネクタ 841"/>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43" name="テキスト ボックス 842"/>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44" name="直線コネクタ 843"/>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5" name="テキスト ボックス 844"/>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6" name="直線コネクタ 845"/>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7" name="テキスト ボックス 846"/>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10475</xdr:rowOff>
    </xdr:from>
    <xdr:to>
      <xdr:col>116</xdr:col>
      <xdr:colOff>62864</xdr:colOff>
      <xdr:row>78</xdr:row>
      <xdr:rowOff>82697</xdr:rowOff>
    </xdr:to>
    <xdr:cxnSp macro="">
      <xdr:nvCxnSpPr>
        <xdr:cNvPr id="851" name="直線コネクタ 850"/>
        <xdr:cNvCxnSpPr/>
      </xdr:nvCxnSpPr>
      <xdr:spPr>
        <a:xfrm flipV="1">
          <a:off x="22159595" y="12011975"/>
          <a:ext cx="1269" cy="1443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86524</xdr:rowOff>
    </xdr:from>
    <xdr:ext cx="534377" cy="259045"/>
    <xdr:sp macro="" textlink="">
      <xdr:nvSpPr>
        <xdr:cNvPr id="852" name="繰出金最小値テキスト"/>
        <xdr:cNvSpPr txBox="1"/>
      </xdr:nvSpPr>
      <xdr:spPr>
        <a:xfrm>
          <a:off x="22212300" y="13459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82697</xdr:rowOff>
    </xdr:from>
    <xdr:to>
      <xdr:col>116</xdr:col>
      <xdr:colOff>152400</xdr:colOff>
      <xdr:row>78</xdr:row>
      <xdr:rowOff>82697</xdr:rowOff>
    </xdr:to>
    <xdr:cxnSp macro="">
      <xdr:nvCxnSpPr>
        <xdr:cNvPr id="853" name="直線コネクタ 852"/>
        <xdr:cNvCxnSpPr/>
      </xdr:nvCxnSpPr>
      <xdr:spPr>
        <a:xfrm>
          <a:off x="22072600" y="13455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128602</xdr:rowOff>
    </xdr:from>
    <xdr:ext cx="599010" cy="259045"/>
    <xdr:sp macro="" textlink="">
      <xdr:nvSpPr>
        <xdr:cNvPr id="854" name="繰出金最大値テキスト"/>
        <xdr:cNvSpPr txBox="1"/>
      </xdr:nvSpPr>
      <xdr:spPr>
        <a:xfrm>
          <a:off x="22212300" y="11787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10475</xdr:rowOff>
    </xdr:from>
    <xdr:to>
      <xdr:col>116</xdr:col>
      <xdr:colOff>152400</xdr:colOff>
      <xdr:row>70</xdr:row>
      <xdr:rowOff>10475</xdr:rowOff>
    </xdr:to>
    <xdr:cxnSp macro="">
      <xdr:nvCxnSpPr>
        <xdr:cNvPr id="855" name="直線コネクタ 854"/>
        <xdr:cNvCxnSpPr/>
      </xdr:nvCxnSpPr>
      <xdr:spPr>
        <a:xfrm>
          <a:off x="22072600" y="12011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21596</xdr:rowOff>
    </xdr:from>
    <xdr:to>
      <xdr:col>116</xdr:col>
      <xdr:colOff>63500</xdr:colOff>
      <xdr:row>77</xdr:row>
      <xdr:rowOff>25400</xdr:rowOff>
    </xdr:to>
    <xdr:cxnSp macro="">
      <xdr:nvCxnSpPr>
        <xdr:cNvPr id="856" name="直線コネクタ 855"/>
        <xdr:cNvCxnSpPr/>
      </xdr:nvCxnSpPr>
      <xdr:spPr>
        <a:xfrm flipV="1">
          <a:off x="21323300" y="13223246"/>
          <a:ext cx="838200" cy="3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67592</xdr:rowOff>
    </xdr:from>
    <xdr:ext cx="534377" cy="259045"/>
    <xdr:sp macro="" textlink="">
      <xdr:nvSpPr>
        <xdr:cNvPr id="857" name="繰出金平均値テキスト"/>
        <xdr:cNvSpPr txBox="1"/>
      </xdr:nvSpPr>
      <xdr:spPr>
        <a:xfrm>
          <a:off x="22212300" y="127548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44715</xdr:rowOff>
    </xdr:from>
    <xdr:to>
      <xdr:col>116</xdr:col>
      <xdr:colOff>114300</xdr:colOff>
      <xdr:row>75</xdr:row>
      <xdr:rowOff>146315</xdr:rowOff>
    </xdr:to>
    <xdr:sp macro="" textlink="">
      <xdr:nvSpPr>
        <xdr:cNvPr id="858" name="フローチャート: 判断 857"/>
        <xdr:cNvSpPr/>
      </xdr:nvSpPr>
      <xdr:spPr>
        <a:xfrm>
          <a:off x="221107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135781</xdr:rowOff>
    </xdr:from>
    <xdr:to>
      <xdr:col>111</xdr:col>
      <xdr:colOff>177800</xdr:colOff>
      <xdr:row>77</xdr:row>
      <xdr:rowOff>25400</xdr:rowOff>
    </xdr:to>
    <xdr:cxnSp macro="">
      <xdr:nvCxnSpPr>
        <xdr:cNvPr id="859" name="直線コネクタ 858"/>
        <xdr:cNvCxnSpPr/>
      </xdr:nvCxnSpPr>
      <xdr:spPr>
        <a:xfrm>
          <a:off x="20434300" y="13165981"/>
          <a:ext cx="889000" cy="6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29480</xdr:rowOff>
    </xdr:from>
    <xdr:to>
      <xdr:col>112</xdr:col>
      <xdr:colOff>38100</xdr:colOff>
      <xdr:row>75</xdr:row>
      <xdr:rowOff>131080</xdr:rowOff>
    </xdr:to>
    <xdr:sp macro="" textlink="">
      <xdr:nvSpPr>
        <xdr:cNvPr id="860" name="フローチャート: 判断 859"/>
        <xdr:cNvSpPr/>
      </xdr:nvSpPr>
      <xdr:spPr>
        <a:xfrm>
          <a:off x="212725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147607</xdr:rowOff>
    </xdr:from>
    <xdr:ext cx="534377" cy="259045"/>
    <xdr:sp macro="" textlink="">
      <xdr:nvSpPr>
        <xdr:cNvPr id="861" name="テキスト ボックス 860"/>
        <xdr:cNvSpPr txBox="1"/>
      </xdr:nvSpPr>
      <xdr:spPr>
        <a:xfrm>
          <a:off x="21056111" y="12663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135781</xdr:rowOff>
    </xdr:from>
    <xdr:to>
      <xdr:col>107</xdr:col>
      <xdr:colOff>50800</xdr:colOff>
      <xdr:row>76</xdr:row>
      <xdr:rowOff>149399</xdr:rowOff>
    </xdr:to>
    <xdr:cxnSp macro="">
      <xdr:nvCxnSpPr>
        <xdr:cNvPr id="862" name="直線コネクタ 861"/>
        <xdr:cNvCxnSpPr/>
      </xdr:nvCxnSpPr>
      <xdr:spPr>
        <a:xfrm flipV="1">
          <a:off x="19545300" y="13165981"/>
          <a:ext cx="889000" cy="1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14197</xdr:rowOff>
    </xdr:from>
    <xdr:to>
      <xdr:col>107</xdr:col>
      <xdr:colOff>101600</xdr:colOff>
      <xdr:row>75</xdr:row>
      <xdr:rowOff>115797</xdr:rowOff>
    </xdr:to>
    <xdr:sp macro="" textlink="">
      <xdr:nvSpPr>
        <xdr:cNvPr id="863" name="フローチャート: 判断 862"/>
        <xdr:cNvSpPr/>
      </xdr:nvSpPr>
      <xdr:spPr>
        <a:xfrm>
          <a:off x="20383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132324</xdr:rowOff>
    </xdr:from>
    <xdr:ext cx="534377" cy="259045"/>
    <xdr:sp macro="" textlink="">
      <xdr:nvSpPr>
        <xdr:cNvPr id="864" name="テキスト ボックス 863"/>
        <xdr:cNvSpPr txBox="1"/>
      </xdr:nvSpPr>
      <xdr:spPr>
        <a:xfrm>
          <a:off x="20167111" y="12648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149399</xdr:rowOff>
    </xdr:from>
    <xdr:to>
      <xdr:col>102</xdr:col>
      <xdr:colOff>114300</xdr:colOff>
      <xdr:row>77</xdr:row>
      <xdr:rowOff>35523</xdr:rowOff>
    </xdr:to>
    <xdr:cxnSp macro="">
      <xdr:nvCxnSpPr>
        <xdr:cNvPr id="865" name="直線コネクタ 864"/>
        <xdr:cNvCxnSpPr/>
      </xdr:nvCxnSpPr>
      <xdr:spPr>
        <a:xfrm flipV="1">
          <a:off x="18656300" y="13179599"/>
          <a:ext cx="889000" cy="57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35620</xdr:rowOff>
    </xdr:from>
    <xdr:to>
      <xdr:col>102</xdr:col>
      <xdr:colOff>165100</xdr:colOff>
      <xdr:row>75</xdr:row>
      <xdr:rowOff>137220</xdr:rowOff>
    </xdr:to>
    <xdr:sp macro="" textlink="">
      <xdr:nvSpPr>
        <xdr:cNvPr id="866" name="フローチャート: 判断 865"/>
        <xdr:cNvSpPr/>
      </xdr:nvSpPr>
      <xdr:spPr>
        <a:xfrm>
          <a:off x="19494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153747</xdr:rowOff>
    </xdr:from>
    <xdr:ext cx="534377" cy="259045"/>
    <xdr:sp macro="" textlink="">
      <xdr:nvSpPr>
        <xdr:cNvPr id="867" name="テキスト ボックス 866"/>
        <xdr:cNvSpPr txBox="1"/>
      </xdr:nvSpPr>
      <xdr:spPr>
        <a:xfrm>
          <a:off x="19278111" y="12669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101065</xdr:rowOff>
    </xdr:from>
    <xdr:to>
      <xdr:col>98</xdr:col>
      <xdr:colOff>38100</xdr:colOff>
      <xdr:row>76</xdr:row>
      <xdr:rowOff>31215</xdr:rowOff>
    </xdr:to>
    <xdr:sp macro="" textlink="">
      <xdr:nvSpPr>
        <xdr:cNvPr id="868" name="フローチャート: 判断 867"/>
        <xdr:cNvSpPr/>
      </xdr:nvSpPr>
      <xdr:spPr>
        <a:xfrm>
          <a:off x="18605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47742</xdr:rowOff>
    </xdr:from>
    <xdr:ext cx="534377" cy="259045"/>
    <xdr:sp macro="" textlink="">
      <xdr:nvSpPr>
        <xdr:cNvPr id="869" name="テキスト ボックス 868"/>
        <xdr:cNvSpPr txBox="1"/>
      </xdr:nvSpPr>
      <xdr:spPr>
        <a:xfrm>
          <a:off x="18389111" y="12735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142246</xdr:rowOff>
    </xdr:from>
    <xdr:to>
      <xdr:col>116</xdr:col>
      <xdr:colOff>114300</xdr:colOff>
      <xdr:row>77</xdr:row>
      <xdr:rowOff>72396</xdr:rowOff>
    </xdr:to>
    <xdr:sp macro="" textlink="">
      <xdr:nvSpPr>
        <xdr:cNvPr id="875" name="楕円 874"/>
        <xdr:cNvSpPr/>
      </xdr:nvSpPr>
      <xdr:spPr>
        <a:xfrm>
          <a:off x="22110700" y="13172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120673</xdr:rowOff>
    </xdr:from>
    <xdr:ext cx="534377" cy="259045"/>
    <xdr:sp macro="" textlink="">
      <xdr:nvSpPr>
        <xdr:cNvPr id="876" name="繰出金該当値テキスト"/>
        <xdr:cNvSpPr txBox="1"/>
      </xdr:nvSpPr>
      <xdr:spPr>
        <a:xfrm>
          <a:off x="22212300" y="13150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146050</xdr:rowOff>
    </xdr:from>
    <xdr:to>
      <xdr:col>112</xdr:col>
      <xdr:colOff>38100</xdr:colOff>
      <xdr:row>77</xdr:row>
      <xdr:rowOff>76200</xdr:rowOff>
    </xdr:to>
    <xdr:sp macro="" textlink="">
      <xdr:nvSpPr>
        <xdr:cNvPr id="877" name="楕円 876"/>
        <xdr:cNvSpPr/>
      </xdr:nvSpPr>
      <xdr:spPr>
        <a:xfrm>
          <a:off x="21272500" y="1317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67327</xdr:rowOff>
    </xdr:from>
    <xdr:ext cx="534377" cy="259045"/>
    <xdr:sp macro="" textlink="">
      <xdr:nvSpPr>
        <xdr:cNvPr id="878" name="テキスト ボックス 877"/>
        <xdr:cNvSpPr txBox="1"/>
      </xdr:nvSpPr>
      <xdr:spPr>
        <a:xfrm>
          <a:off x="21056111" y="13268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84981</xdr:rowOff>
    </xdr:from>
    <xdr:to>
      <xdr:col>107</xdr:col>
      <xdr:colOff>101600</xdr:colOff>
      <xdr:row>77</xdr:row>
      <xdr:rowOff>15131</xdr:rowOff>
    </xdr:to>
    <xdr:sp macro="" textlink="">
      <xdr:nvSpPr>
        <xdr:cNvPr id="879" name="楕円 878"/>
        <xdr:cNvSpPr/>
      </xdr:nvSpPr>
      <xdr:spPr>
        <a:xfrm>
          <a:off x="20383500" y="13115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6258</xdr:rowOff>
    </xdr:from>
    <xdr:ext cx="534377" cy="259045"/>
    <xdr:sp macro="" textlink="">
      <xdr:nvSpPr>
        <xdr:cNvPr id="880" name="テキスト ボックス 879"/>
        <xdr:cNvSpPr txBox="1"/>
      </xdr:nvSpPr>
      <xdr:spPr>
        <a:xfrm>
          <a:off x="20167111" y="13207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98599</xdr:rowOff>
    </xdr:from>
    <xdr:to>
      <xdr:col>102</xdr:col>
      <xdr:colOff>165100</xdr:colOff>
      <xdr:row>77</xdr:row>
      <xdr:rowOff>28749</xdr:rowOff>
    </xdr:to>
    <xdr:sp macro="" textlink="">
      <xdr:nvSpPr>
        <xdr:cNvPr id="881" name="楕円 880"/>
        <xdr:cNvSpPr/>
      </xdr:nvSpPr>
      <xdr:spPr>
        <a:xfrm>
          <a:off x="19494500" y="13128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19876</xdr:rowOff>
    </xdr:from>
    <xdr:ext cx="534377" cy="259045"/>
    <xdr:sp macro="" textlink="">
      <xdr:nvSpPr>
        <xdr:cNvPr id="882" name="テキスト ボックス 881"/>
        <xdr:cNvSpPr txBox="1"/>
      </xdr:nvSpPr>
      <xdr:spPr>
        <a:xfrm>
          <a:off x="19278111" y="13221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156173</xdr:rowOff>
    </xdr:from>
    <xdr:to>
      <xdr:col>98</xdr:col>
      <xdr:colOff>38100</xdr:colOff>
      <xdr:row>77</xdr:row>
      <xdr:rowOff>86323</xdr:rowOff>
    </xdr:to>
    <xdr:sp macro="" textlink="">
      <xdr:nvSpPr>
        <xdr:cNvPr id="883" name="楕円 882"/>
        <xdr:cNvSpPr/>
      </xdr:nvSpPr>
      <xdr:spPr>
        <a:xfrm>
          <a:off x="18605500" y="1318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77450</xdr:rowOff>
    </xdr:from>
    <xdr:ext cx="534377" cy="259045"/>
    <xdr:sp macro="" textlink="">
      <xdr:nvSpPr>
        <xdr:cNvPr id="884" name="テキスト ボックス 883"/>
        <xdr:cNvSpPr txBox="1"/>
      </xdr:nvSpPr>
      <xdr:spPr>
        <a:xfrm>
          <a:off x="18389111" y="13279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5" name="直線コネクタ 894"/>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6" name="テキスト ボックス 895"/>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7" name="直線コネクタ 896"/>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8" name="テキスト ボックス 897"/>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900" name="テキスト ボックス 899"/>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901" name="直線コネクタ 900"/>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902" name="テキスト ボックス 901"/>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03" name="直線コネクタ 902"/>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4" name="テキスト ボックス 903"/>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6" name="テキスト ボックス 905"/>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30987</xdr:rowOff>
    </xdr:from>
    <xdr:to>
      <xdr:col>116</xdr:col>
      <xdr:colOff>62864</xdr:colOff>
      <xdr:row>99</xdr:row>
      <xdr:rowOff>44450</xdr:rowOff>
    </xdr:to>
    <xdr:cxnSp macro="">
      <xdr:nvCxnSpPr>
        <xdr:cNvPr id="908" name="直線コネクタ 907"/>
        <xdr:cNvCxnSpPr/>
      </xdr:nvCxnSpPr>
      <xdr:spPr>
        <a:xfrm flipV="1">
          <a:off x="22159595" y="15461487"/>
          <a:ext cx="1269" cy="1556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90695</xdr:rowOff>
    </xdr:from>
    <xdr:ext cx="249299" cy="259045"/>
    <xdr:sp macro="" textlink="">
      <xdr:nvSpPr>
        <xdr:cNvPr id="909" name="前年度繰上充用金最小値テキスト"/>
        <xdr:cNvSpPr txBox="1"/>
      </xdr:nvSpPr>
      <xdr:spPr>
        <a:xfrm>
          <a:off x="22212300" y="17064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10" name="直線コネクタ 909"/>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88</xdr:row>
      <xdr:rowOff>149114</xdr:rowOff>
    </xdr:from>
    <xdr:ext cx="534377" cy="259045"/>
    <xdr:sp macro="" textlink="">
      <xdr:nvSpPr>
        <xdr:cNvPr id="911" name="前年度繰上充用金最大値テキスト"/>
        <xdr:cNvSpPr txBox="1"/>
      </xdr:nvSpPr>
      <xdr:spPr>
        <a:xfrm>
          <a:off x="22212300" y="152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30987</xdr:rowOff>
    </xdr:from>
    <xdr:to>
      <xdr:col>116</xdr:col>
      <xdr:colOff>152400</xdr:colOff>
      <xdr:row>90</xdr:row>
      <xdr:rowOff>30987</xdr:rowOff>
    </xdr:to>
    <xdr:cxnSp macro="">
      <xdr:nvCxnSpPr>
        <xdr:cNvPr id="912" name="直線コネクタ 911"/>
        <xdr:cNvCxnSpPr/>
      </xdr:nvCxnSpPr>
      <xdr:spPr>
        <a:xfrm>
          <a:off x="22072600" y="15461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13" name="直線コネクタ 912"/>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8145</xdr:rowOff>
    </xdr:from>
    <xdr:ext cx="313932" cy="259045"/>
    <xdr:sp macro="" textlink="">
      <xdr:nvSpPr>
        <xdr:cNvPr id="914" name="前年度繰上充用金平均値テキスト"/>
        <xdr:cNvSpPr txBox="1"/>
      </xdr:nvSpPr>
      <xdr:spPr>
        <a:xfrm>
          <a:off x="22212300" y="1681024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156718</xdr:rowOff>
    </xdr:from>
    <xdr:to>
      <xdr:col>116</xdr:col>
      <xdr:colOff>114300</xdr:colOff>
      <xdr:row>99</xdr:row>
      <xdr:rowOff>86868</xdr:rowOff>
    </xdr:to>
    <xdr:sp macro="" textlink="">
      <xdr:nvSpPr>
        <xdr:cNvPr id="915" name="フローチャート: 判断 914"/>
        <xdr:cNvSpPr/>
      </xdr:nvSpPr>
      <xdr:spPr>
        <a:xfrm>
          <a:off x="221107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6" name="直線コネクタ 915"/>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157353</xdr:rowOff>
    </xdr:from>
    <xdr:to>
      <xdr:col>112</xdr:col>
      <xdr:colOff>38100</xdr:colOff>
      <xdr:row>99</xdr:row>
      <xdr:rowOff>87503</xdr:rowOff>
    </xdr:to>
    <xdr:sp macro="" textlink="">
      <xdr:nvSpPr>
        <xdr:cNvPr id="917" name="フローチャート: 判断 916"/>
        <xdr:cNvSpPr/>
      </xdr:nvSpPr>
      <xdr:spPr>
        <a:xfrm>
          <a:off x="21272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104030</xdr:rowOff>
    </xdr:from>
    <xdr:ext cx="313932" cy="259045"/>
    <xdr:sp macro="" textlink="">
      <xdr:nvSpPr>
        <xdr:cNvPr id="918" name="テキスト ボックス 917"/>
        <xdr:cNvSpPr txBox="1"/>
      </xdr:nvSpPr>
      <xdr:spPr>
        <a:xfrm>
          <a:off x="21166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9" name="直線コネクタ 918"/>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158114</xdr:rowOff>
    </xdr:from>
    <xdr:to>
      <xdr:col>107</xdr:col>
      <xdr:colOff>101600</xdr:colOff>
      <xdr:row>99</xdr:row>
      <xdr:rowOff>88264</xdr:rowOff>
    </xdr:to>
    <xdr:sp macro="" textlink="">
      <xdr:nvSpPr>
        <xdr:cNvPr id="920" name="フローチャート: 判断 919"/>
        <xdr:cNvSpPr/>
      </xdr:nvSpPr>
      <xdr:spPr>
        <a:xfrm>
          <a:off x="20383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104791</xdr:rowOff>
    </xdr:from>
    <xdr:ext cx="313932" cy="259045"/>
    <xdr:sp macro="" textlink="">
      <xdr:nvSpPr>
        <xdr:cNvPr id="921" name="テキスト ボックス 920"/>
        <xdr:cNvSpPr txBox="1"/>
      </xdr:nvSpPr>
      <xdr:spPr>
        <a:xfrm>
          <a:off x="20277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22" name="直線コネクタ 921"/>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157862</xdr:rowOff>
    </xdr:from>
    <xdr:to>
      <xdr:col>102</xdr:col>
      <xdr:colOff>165100</xdr:colOff>
      <xdr:row>99</xdr:row>
      <xdr:rowOff>88012</xdr:rowOff>
    </xdr:to>
    <xdr:sp macro="" textlink="">
      <xdr:nvSpPr>
        <xdr:cNvPr id="923" name="フローチャート: 判断 922"/>
        <xdr:cNvSpPr/>
      </xdr:nvSpPr>
      <xdr:spPr>
        <a:xfrm>
          <a:off x="19494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104539</xdr:rowOff>
    </xdr:from>
    <xdr:ext cx="313932" cy="259045"/>
    <xdr:sp macro="" textlink="">
      <xdr:nvSpPr>
        <xdr:cNvPr id="924" name="テキスト ボックス 923"/>
        <xdr:cNvSpPr txBox="1"/>
      </xdr:nvSpPr>
      <xdr:spPr>
        <a:xfrm>
          <a:off x="19388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160910</xdr:rowOff>
    </xdr:from>
    <xdr:to>
      <xdr:col>98</xdr:col>
      <xdr:colOff>38100</xdr:colOff>
      <xdr:row>99</xdr:row>
      <xdr:rowOff>91060</xdr:rowOff>
    </xdr:to>
    <xdr:sp macro="" textlink="">
      <xdr:nvSpPr>
        <xdr:cNvPr id="925" name="フローチャート: 判断 924"/>
        <xdr:cNvSpPr/>
      </xdr:nvSpPr>
      <xdr:spPr>
        <a:xfrm>
          <a:off x="18605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107587</xdr:rowOff>
    </xdr:from>
    <xdr:ext cx="313932" cy="259045"/>
    <xdr:sp macro="" textlink="">
      <xdr:nvSpPr>
        <xdr:cNvPr id="926" name="テキスト ボックス 925"/>
        <xdr:cNvSpPr txBox="1"/>
      </xdr:nvSpPr>
      <xdr:spPr>
        <a:xfrm>
          <a:off x="18499333" y="167382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32" name="楕円 931"/>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135145</xdr:rowOff>
    </xdr:from>
    <xdr:ext cx="249299" cy="259045"/>
    <xdr:sp macro="" textlink="">
      <xdr:nvSpPr>
        <xdr:cNvPr id="933" name="前年度繰上充用金該当値テキスト"/>
        <xdr:cNvSpPr txBox="1"/>
      </xdr:nvSpPr>
      <xdr:spPr>
        <a:xfrm>
          <a:off x="22212300" y="16937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4" name="楕円 933"/>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5" name="テキスト ボックス 934"/>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6" name="楕円 935"/>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7" name="テキスト ボックス 936"/>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8" name="楕円 937"/>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9" name="テキスト ボックス 938"/>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40" name="楕円 939"/>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41" name="テキスト ボックス 940"/>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については、保育所の民営化や、本庁職員・小中学校等現業職の採用を抑制してきたことにより、類似団体、全国・県平均を下回っている。物件費については、経常経費の削減に努めてきたことにより全国平均を下回っているが、今後電算システム保守委託料などの民間委託業務の増加等により増加が見込まれる。扶助費については、被保護世帯の割合が全国平均を上回っていることや、子育て支援施策の拡充により増加傾向にあり、類似団体・全国・県平均を上回っている。補助費等については、市が支出する補助金について定期的に見直しを行い、その必要性を精査してきたことにより全国平均を下回っている。普通建設事業費については、後年度の公債費負担が過大にならないように事業をおこなってきたが、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年度は給食センターや小中学校の非構造部材耐震化等により、また平成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都市再生整備事業や土地区画整理事業等により増加している。公債費については、公債費負担適正化計画に基づいて普通建設事業を行ってきたことにより全国平均を下回っているが、今後は都市再整備事業等の大型事業をはじめとする普通建設事業費の増加による公債費の増加が見込まれる。繰出金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年度に下水道事業特別会計が公営企業化されたことにより減少したが、高齢化による介護保険特別会計への繰出金の増等により増加傾向は変わっていない。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59880</xdr:rowOff>
    </xdr:from>
    <xdr:to>
      <xdr:col>24</xdr:col>
      <xdr:colOff>62865</xdr:colOff>
      <xdr:row>37</xdr:row>
      <xdr:rowOff>160274</xdr:rowOff>
    </xdr:to>
    <xdr:cxnSp macro="">
      <xdr:nvCxnSpPr>
        <xdr:cNvPr id="56" name="直線コネクタ 55"/>
        <xdr:cNvCxnSpPr/>
      </xdr:nvCxnSpPr>
      <xdr:spPr>
        <a:xfrm flipV="1">
          <a:off x="4633595" y="5203380"/>
          <a:ext cx="1270" cy="13005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164101</xdr:rowOff>
    </xdr:from>
    <xdr:ext cx="469744" cy="259045"/>
    <xdr:sp macro="" textlink="">
      <xdr:nvSpPr>
        <xdr:cNvPr id="57" name="議会費最小値テキスト"/>
        <xdr:cNvSpPr txBox="1"/>
      </xdr:nvSpPr>
      <xdr:spPr>
        <a:xfrm>
          <a:off x="4686300" y="650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160274</xdr:rowOff>
    </xdr:from>
    <xdr:to>
      <xdr:col>24</xdr:col>
      <xdr:colOff>152400</xdr:colOff>
      <xdr:row>37</xdr:row>
      <xdr:rowOff>160274</xdr:rowOff>
    </xdr:to>
    <xdr:cxnSp macro="">
      <xdr:nvCxnSpPr>
        <xdr:cNvPr id="58" name="直線コネクタ 57"/>
        <xdr:cNvCxnSpPr/>
      </xdr:nvCxnSpPr>
      <xdr:spPr>
        <a:xfrm>
          <a:off x="4546600" y="6503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6557</xdr:rowOff>
    </xdr:from>
    <xdr:ext cx="534377" cy="259045"/>
    <xdr:sp macro="" textlink="">
      <xdr:nvSpPr>
        <xdr:cNvPr id="59" name="議会費最大値テキスト"/>
        <xdr:cNvSpPr txBox="1"/>
      </xdr:nvSpPr>
      <xdr:spPr>
        <a:xfrm>
          <a:off x="4686300" y="4978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10,019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59880</xdr:rowOff>
    </xdr:from>
    <xdr:to>
      <xdr:col>24</xdr:col>
      <xdr:colOff>152400</xdr:colOff>
      <xdr:row>30</xdr:row>
      <xdr:rowOff>59880</xdr:rowOff>
    </xdr:to>
    <xdr:cxnSp macro="">
      <xdr:nvCxnSpPr>
        <xdr:cNvPr id="60" name="直線コネクタ 59"/>
        <xdr:cNvCxnSpPr/>
      </xdr:nvCxnSpPr>
      <xdr:spPr>
        <a:xfrm>
          <a:off x="4546600" y="520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65786</xdr:rowOff>
    </xdr:from>
    <xdr:to>
      <xdr:col>24</xdr:col>
      <xdr:colOff>63500</xdr:colOff>
      <xdr:row>36</xdr:row>
      <xdr:rowOff>76645</xdr:rowOff>
    </xdr:to>
    <xdr:cxnSp macro="">
      <xdr:nvCxnSpPr>
        <xdr:cNvPr id="61" name="直線コネクタ 60"/>
        <xdr:cNvCxnSpPr/>
      </xdr:nvCxnSpPr>
      <xdr:spPr>
        <a:xfrm>
          <a:off x="3797300" y="6237986"/>
          <a:ext cx="838200" cy="10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104157</xdr:rowOff>
    </xdr:from>
    <xdr:ext cx="469744" cy="259045"/>
    <xdr:sp macro="" textlink="">
      <xdr:nvSpPr>
        <xdr:cNvPr id="62" name="議会費平均値テキスト"/>
        <xdr:cNvSpPr txBox="1"/>
      </xdr:nvSpPr>
      <xdr:spPr>
        <a:xfrm>
          <a:off x="4686300" y="59334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81280</xdr:rowOff>
    </xdr:from>
    <xdr:to>
      <xdr:col>24</xdr:col>
      <xdr:colOff>114300</xdr:colOff>
      <xdr:row>36</xdr:row>
      <xdr:rowOff>11430</xdr:rowOff>
    </xdr:to>
    <xdr:sp macro="" textlink="">
      <xdr:nvSpPr>
        <xdr:cNvPr id="63" name="フローチャート: 判断 62"/>
        <xdr:cNvSpPr/>
      </xdr:nvSpPr>
      <xdr:spPr>
        <a:xfrm>
          <a:off x="45847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65786</xdr:rowOff>
    </xdr:from>
    <xdr:to>
      <xdr:col>19</xdr:col>
      <xdr:colOff>177800</xdr:colOff>
      <xdr:row>36</xdr:row>
      <xdr:rowOff>78930</xdr:rowOff>
    </xdr:to>
    <xdr:cxnSp macro="">
      <xdr:nvCxnSpPr>
        <xdr:cNvPr id="64" name="直線コネクタ 63"/>
        <xdr:cNvCxnSpPr/>
      </xdr:nvCxnSpPr>
      <xdr:spPr>
        <a:xfrm flipV="1">
          <a:off x="2908300" y="6237986"/>
          <a:ext cx="889000" cy="1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86614</xdr:rowOff>
    </xdr:from>
    <xdr:to>
      <xdr:col>20</xdr:col>
      <xdr:colOff>38100</xdr:colOff>
      <xdr:row>36</xdr:row>
      <xdr:rowOff>16764</xdr:rowOff>
    </xdr:to>
    <xdr:sp macro="" textlink="">
      <xdr:nvSpPr>
        <xdr:cNvPr id="65" name="フローチャート: 判断 64"/>
        <xdr:cNvSpPr/>
      </xdr:nvSpPr>
      <xdr:spPr>
        <a:xfrm>
          <a:off x="3746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33291</xdr:rowOff>
    </xdr:from>
    <xdr:ext cx="469744" cy="259045"/>
    <xdr:sp macro="" textlink="">
      <xdr:nvSpPr>
        <xdr:cNvPr id="66" name="テキスト ボックス 65"/>
        <xdr:cNvSpPr txBox="1"/>
      </xdr:nvSpPr>
      <xdr:spPr>
        <a:xfrm>
          <a:off x="3562428" y="5862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78930</xdr:rowOff>
    </xdr:from>
    <xdr:to>
      <xdr:col>15</xdr:col>
      <xdr:colOff>50800</xdr:colOff>
      <xdr:row>36</xdr:row>
      <xdr:rowOff>85598</xdr:rowOff>
    </xdr:to>
    <xdr:cxnSp macro="">
      <xdr:nvCxnSpPr>
        <xdr:cNvPr id="67" name="直線コネクタ 66"/>
        <xdr:cNvCxnSpPr/>
      </xdr:nvCxnSpPr>
      <xdr:spPr>
        <a:xfrm flipV="1">
          <a:off x="2019300" y="6251130"/>
          <a:ext cx="8890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92520</xdr:rowOff>
    </xdr:from>
    <xdr:to>
      <xdr:col>15</xdr:col>
      <xdr:colOff>101600</xdr:colOff>
      <xdr:row>36</xdr:row>
      <xdr:rowOff>22670</xdr:rowOff>
    </xdr:to>
    <xdr:sp macro="" textlink="">
      <xdr:nvSpPr>
        <xdr:cNvPr id="68" name="フローチャート: 判断 67"/>
        <xdr:cNvSpPr/>
      </xdr:nvSpPr>
      <xdr:spPr>
        <a:xfrm>
          <a:off x="2857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39197</xdr:rowOff>
    </xdr:from>
    <xdr:ext cx="469744" cy="259045"/>
    <xdr:sp macro="" textlink="">
      <xdr:nvSpPr>
        <xdr:cNvPr id="69" name="テキスト ボックス 68"/>
        <xdr:cNvSpPr txBox="1"/>
      </xdr:nvSpPr>
      <xdr:spPr>
        <a:xfrm>
          <a:off x="2673428" y="586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85598</xdr:rowOff>
    </xdr:from>
    <xdr:to>
      <xdr:col>10</xdr:col>
      <xdr:colOff>114300</xdr:colOff>
      <xdr:row>36</xdr:row>
      <xdr:rowOff>90551</xdr:rowOff>
    </xdr:to>
    <xdr:cxnSp macro="">
      <xdr:nvCxnSpPr>
        <xdr:cNvPr id="70" name="直線コネクタ 69"/>
        <xdr:cNvCxnSpPr/>
      </xdr:nvCxnSpPr>
      <xdr:spPr>
        <a:xfrm flipV="1">
          <a:off x="1130300" y="6257798"/>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6985</xdr:rowOff>
    </xdr:from>
    <xdr:to>
      <xdr:col>10</xdr:col>
      <xdr:colOff>165100</xdr:colOff>
      <xdr:row>35</xdr:row>
      <xdr:rowOff>108585</xdr:rowOff>
    </xdr:to>
    <xdr:sp macro="" textlink="">
      <xdr:nvSpPr>
        <xdr:cNvPr id="71" name="フローチャート: 判断 70"/>
        <xdr:cNvSpPr/>
      </xdr:nvSpPr>
      <xdr:spPr>
        <a:xfrm>
          <a:off x="1968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125112</xdr:rowOff>
    </xdr:from>
    <xdr:ext cx="469744" cy="259045"/>
    <xdr:sp macro="" textlink="">
      <xdr:nvSpPr>
        <xdr:cNvPr id="72" name="テキスト ボックス 71"/>
        <xdr:cNvSpPr txBox="1"/>
      </xdr:nvSpPr>
      <xdr:spPr>
        <a:xfrm>
          <a:off x="1784428" y="5782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51943</xdr:rowOff>
    </xdr:from>
    <xdr:to>
      <xdr:col>6</xdr:col>
      <xdr:colOff>38100</xdr:colOff>
      <xdr:row>35</xdr:row>
      <xdr:rowOff>153543</xdr:rowOff>
    </xdr:to>
    <xdr:sp macro="" textlink="">
      <xdr:nvSpPr>
        <xdr:cNvPr id="73" name="フローチャート: 判断 72"/>
        <xdr:cNvSpPr/>
      </xdr:nvSpPr>
      <xdr:spPr>
        <a:xfrm>
          <a:off x="1079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170070</xdr:rowOff>
    </xdr:from>
    <xdr:ext cx="469744" cy="259045"/>
    <xdr:sp macro="" textlink="">
      <xdr:nvSpPr>
        <xdr:cNvPr id="74" name="テキスト ボックス 73"/>
        <xdr:cNvSpPr txBox="1"/>
      </xdr:nvSpPr>
      <xdr:spPr>
        <a:xfrm>
          <a:off x="895428" y="5827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25845</xdr:rowOff>
    </xdr:from>
    <xdr:to>
      <xdr:col>24</xdr:col>
      <xdr:colOff>114300</xdr:colOff>
      <xdr:row>36</xdr:row>
      <xdr:rowOff>127445</xdr:rowOff>
    </xdr:to>
    <xdr:sp macro="" textlink="">
      <xdr:nvSpPr>
        <xdr:cNvPr id="80" name="楕円 79"/>
        <xdr:cNvSpPr/>
      </xdr:nvSpPr>
      <xdr:spPr>
        <a:xfrm>
          <a:off x="4584700" y="619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4272</xdr:rowOff>
    </xdr:from>
    <xdr:ext cx="469744" cy="259045"/>
    <xdr:sp macro="" textlink="">
      <xdr:nvSpPr>
        <xdr:cNvPr id="81" name="議会費該当値テキスト"/>
        <xdr:cNvSpPr txBox="1"/>
      </xdr:nvSpPr>
      <xdr:spPr>
        <a:xfrm>
          <a:off x="4686300" y="6176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14986</xdr:rowOff>
    </xdr:from>
    <xdr:to>
      <xdr:col>20</xdr:col>
      <xdr:colOff>38100</xdr:colOff>
      <xdr:row>36</xdr:row>
      <xdr:rowOff>116586</xdr:rowOff>
    </xdr:to>
    <xdr:sp macro="" textlink="">
      <xdr:nvSpPr>
        <xdr:cNvPr id="82" name="楕円 81"/>
        <xdr:cNvSpPr/>
      </xdr:nvSpPr>
      <xdr:spPr>
        <a:xfrm>
          <a:off x="3746500" y="6187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107713</xdr:rowOff>
    </xdr:from>
    <xdr:ext cx="469744" cy="259045"/>
    <xdr:sp macro="" textlink="">
      <xdr:nvSpPr>
        <xdr:cNvPr id="83" name="テキスト ボックス 82"/>
        <xdr:cNvSpPr txBox="1"/>
      </xdr:nvSpPr>
      <xdr:spPr>
        <a:xfrm>
          <a:off x="3562428" y="6279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28130</xdr:rowOff>
    </xdr:from>
    <xdr:to>
      <xdr:col>15</xdr:col>
      <xdr:colOff>101600</xdr:colOff>
      <xdr:row>36</xdr:row>
      <xdr:rowOff>129730</xdr:rowOff>
    </xdr:to>
    <xdr:sp macro="" textlink="">
      <xdr:nvSpPr>
        <xdr:cNvPr id="84" name="楕円 83"/>
        <xdr:cNvSpPr/>
      </xdr:nvSpPr>
      <xdr:spPr>
        <a:xfrm>
          <a:off x="2857500" y="620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120857</xdr:rowOff>
    </xdr:from>
    <xdr:ext cx="469744" cy="259045"/>
    <xdr:sp macro="" textlink="">
      <xdr:nvSpPr>
        <xdr:cNvPr id="85" name="テキスト ボックス 84"/>
        <xdr:cNvSpPr txBox="1"/>
      </xdr:nvSpPr>
      <xdr:spPr>
        <a:xfrm>
          <a:off x="2673428" y="6293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34798</xdr:rowOff>
    </xdr:from>
    <xdr:to>
      <xdr:col>10</xdr:col>
      <xdr:colOff>165100</xdr:colOff>
      <xdr:row>36</xdr:row>
      <xdr:rowOff>136398</xdr:rowOff>
    </xdr:to>
    <xdr:sp macro="" textlink="">
      <xdr:nvSpPr>
        <xdr:cNvPr id="86" name="楕円 85"/>
        <xdr:cNvSpPr/>
      </xdr:nvSpPr>
      <xdr:spPr>
        <a:xfrm>
          <a:off x="1968500" y="620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127525</xdr:rowOff>
    </xdr:from>
    <xdr:ext cx="469744" cy="259045"/>
    <xdr:sp macro="" textlink="">
      <xdr:nvSpPr>
        <xdr:cNvPr id="87" name="テキスト ボックス 86"/>
        <xdr:cNvSpPr txBox="1"/>
      </xdr:nvSpPr>
      <xdr:spPr>
        <a:xfrm>
          <a:off x="1784428" y="6299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39751</xdr:rowOff>
    </xdr:from>
    <xdr:to>
      <xdr:col>6</xdr:col>
      <xdr:colOff>38100</xdr:colOff>
      <xdr:row>36</xdr:row>
      <xdr:rowOff>141351</xdr:rowOff>
    </xdr:to>
    <xdr:sp macro="" textlink="">
      <xdr:nvSpPr>
        <xdr:cNvPr id="88" name="楕円 87"/>
        <xdr:cNvSpPr/>
      </xdr:nvSpPr>
      <xdr:spPr>
        <a:xfrm>
          <a:off x="1079500" y="621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132478</xdr:rowOff>
    </xdr:from>
    <xdr:ext cx="469744" cy="259045"/>
    <xdr:sp macro="" textlink="">
      <xdr:nvSpPr>
        <xdr:cNvPr id="89" name="テキスト ボックス 88"/>
        <xdr:cNvSpPr txBox="1"/>
      </xdr:nvSpPr>
      <xdr:spPr>
        <a:xfrm>
          <a:off x="895428" y="6304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81738</xdr:rowOff>
    </xdr:from>
    <xdr:to>
      <xdr:col>24</xdr:col>
      <xdr:colOff>62865</xdr:colOff>
      <xdr:row>58</xdr:row>
      <xdr:rowOff>111411</xdr:rowOff>
    </xdr:to>
    <xdr:cxnSp macro="">
      <xdr:nvCxnSpPr>
        <xdr:cNvPr id="113" name="直線コネクタ 112"/>
        <xdr:cNvCxnSpPr/>
      </xdr:nvCxnSpPr>
      <xdr:spPr>
        <a:xfrm flipV="1">
          <a:off x="4633595" y="8825688"/>
          <a:ext cx="1270" cy="1229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115238</xdr:rowOff>
    </xdr:from>
    <xdr:ext cx="534377" cy="259045"/>
    <xdr:sp macro="" textlink="">
      <xdr:nvSpPr>
        <xdr:cNvPr id="114" name="総務費最小値テキスト"/>
        <xdr:cNvSpPr txBox="1"/>
      </xdr:nvSpPr>
      <xdr:spPr>
        <a:xfrm>
          <a:off x="4686300" y="10059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111411</xdr:rowOff>
    </xdr:from>
    <xdr:to>
      <xdr:col>24</xdr:col>
      <xdr:colOff>152400</xdr:colOff>
      <xdr:row>58</xdr:row>
      <xdr:rowOff>111411</xdr:rowOff>
    </xdr:to>
    <xdr:cxnSp macro="">
      <xdr:nvCxnSpPr>
        <xdr:cNvPr id="115" name="直線コネクタ 114"/>
        <xdr:cNvCxnSpPr/>
      </xdr:nvCxnSpPr>
      <xdr:spPr>
        <a:xfrm>
          <a:off x="4546600" y="10055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28415</xdr:rowOff>
    </xdr:from>
    <xdr:ext cx="599010" cy="259045"/>
    <xdr:sp macro="" textlink="">
      <xdr:nvSpPr>
        <xdr:cNvPr id="116" name="総務費最大値テキスト"/>
        <xdr:cNvSpPr txBox="1"/>
      </xdr:nvSpPr>
      <xdr:spPr>
        <a:xfrm>
          <a:off x="4686300" y="86009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350,213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81738</xdr:rowOff>
    </xdr:from>
    <xdr:to>
      <xdr:col>24</xdr:col>
      <xdr:colOff>152400</xdr:colOff>
      <xdr:row>51</xdr:row>
      <xdr:rowOff>81738</xdr:rowOff>
    </xdr:to>
    <xdr:cxnSp macro="">
      <xdr:nvCxnSpPr>
        <xdr:cNvPr id="117" name="直線コネクタ 116"/>
        <xdr:cNvCxnSpPr/>
      </xdr:nvCxnSpPr>
      <xdr:spPr>
        <a:xfrm>
          <a:off x="4546600" y="8825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58166</xdr:rowOff>
    </xdr:from>
    <xdr:to>
      <xdr:col>24</xdr:col>
      <xdr:colOff>63500</xdr:colOff>
      <xdr:row>58</xdr:row>
      <xdr:rowOff>59808</xdr:rowOff>
    </xdr:to>
    <xdr:cxnSp macro="">
      <xdr:nvCxnSpPr>
        <xdr:cNvPr id="118" name="直線コネクタ 117"/>
        <xdr:cNvCxnSpPr/>
      </xdr:nvCxnSpPr>
      <xdr:spPr>
        <a:xfrm flipV="1">
          <a:off x="3797300" y="10002266"/>
          <a:ext cx="838200" cy="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19057</xdr:rowOff>
    </xdr:from>
    <xdr:ext cx="534377" cy="259045"/>
    <xdr:sp macro="" textlink="">
      <xdr:nvSpPr>
        <xdr:cNvPr id="119" name="総務費平均値テキスト"/>
        <xdr:cNvSpPr txBox="1"/>
      </xdr:nvSpPr>
      <xdr:spPr>
        <a:xfrm>
          <a:off x="4686300" y="96202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167630</xdr:rowOff>
    </xdr:from>
    <xdr:to>
      <xdr:col>24</xdr:col>
      <xdr:colOff>114300</xdr:colOff>
      <xdr:row>57</xdr:row>
      <xdr:rowOff>97780</xdr:rowOff>
    </xdr:to>
    <xdr:sp macro="" textlink="">
      <xdr:nvSpPr>
        <xdr:cNvPr id="120" name="フローチャート: 判断 119"/>
        <xdr:cNvSpPr/>
      </xdr:nvSpPr>
      <xdr:spPr>
        <a:xfrm>
          <a:off x="4584700" y="976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59808</xdr:rowOff>
    </xdr:from>
    <xdr:to>
      <xdr:col>19</xdr:col>
      <xdr:colOff>177800</xdr:colOff>
      <xdr:row>58</xdr:row>
      <xdr:rowOff>67264</xdr:rowOff>
    </xdr:to>
    <xdr:cxnSp macro="">
      <xdr:nvCxnSpPr>
        <xdr:cNvPr id="121" name="直線コネクタ 120"/>
        <xdr:cNvCxnSpPr/>
      </xdr:nvCxnSpPr>
      <xdr:spPr>
        <a:xfrm flipV="1">
          <a:off x="2908300" y="10003908"/>
          <a:ext cx="889000" cy="7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170304</xdr:rowOff>
    </xdr:from>
    <xdr:to>
      <xdr:col>20</xdr:col>
      <xdr:colOff>38100</xdr:colOff>
      <xdr:row>57</xdr:row>
      <xdr:rowOff>100454</xdr:rowOff>
    </xdr:to>
    <xdr:sp macro="" textlink="">
      <xdr:nvSpPr>
        <xdr:cNvPr id="122" name="フローチャート: 判断 121"/>
        <xdr:cNvSpPr/>
      </xdr:nvSpPr>
      <xdr:spPr>
        <a:xfrm>
          <a:off x="3746500" y="9771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116981</xdr:rowOff>
    </xdr:from>
    <xdr:ext cx="534377" cy="259045"/>
    <xdr:sp macro="" textlink="">
      <xdr:nvSpPr>
        <xdr:cNvPr id="123" name="テキスト ボックス 122"/>
        <xdr:cNvSpPr txBox="1"/>
      </xdr:nvSpPr>
      <xdr:spPr>
        <a:xfrm>
          <a:off x="3530111" y="9546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56597</xdr:rowOff>
    </xdr:from>
    <xdr:to>
      <xdr:col>15</xdr:col>
      <xdr:colOff>50800</xdr:colOff>
      <xdr:row>58</xdr:row>
      <xdr:rowOff>67264</xdr:rowOff>
    </xdr:to>
    <xdr:cxnSp macro="">
      <xdr:nvCxnSpPr>
        <xdr:cNvPr id="124" name="直線コネクタ 123"/>
        <xdr:cNvCxnSpPr/>
      </xdr:nvCxnSpPr>
      <xdr:spPr>
        <a:xfrm>
          <a:off x="2019300" y="10000697"/>
          <a:ext cx="889000" cy="10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10955</xdr:rowOff>
    </xdr:from>
    <xdr:to>
      <xdr:col>15</xdr:col>
      <xdr:colOff>101600</xdr:colOff>
      <xdr:row>57</xdr:row>
      <xdr:rowOff>112555</xdr:rowOff>
    </xdr:to>
    <xdr:sp macro="" textlink="">
      <xdr:nvSpPr>
        <xdr:cNvPr id="125" name="フローチャート: 判断 124"/>
        <xdr:cNvSpPr/>
      </xdr:nvSpPr>
      <xdr:spPr>
        <a:xfrm>
          <a:off x="2857500" y="9783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129082</xdr:rowOff>
    </xdr:from>
    <xdr:ext cx="534377" cy="259045"/>
    <xdr:sp macro="" textlink="">
      <xdr:nvSpPr>
        <xdr:cNvPr id="126" name="テキスト ボックス 125"/>
        <xdr:cNvSpPr txBox="1"/>
      </xdr:nvSpPr>
      <xdr:spPr>
        <a:xfrm>
          <a:off x="2641111" y="9558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17494</xdr:rowOff>
    </xdr:from>
    <xdr:to>
      <xdr:col>10</xdr:col>
      <xdr:colOff>114300</xdr:colOff>
      <xdr:row>58</xdr:row>
      <xdr:rowOff>56597</xdr:rowOff>
    </xdr:to>
    <xdr:cxnSp macro="">
      <xdr:nvCxnSpPr>
        <xdr:cNvPr id="127" name="直線コネクタ 126"/>
        <xdr:cNvCxnSpPr/>
      </xdr:nvCxnSpPr>
      <xdr:spPr>
        <a:xfrm>
          <a:off x="1130300" y="9961594"/>
          <a:ext cx="889000" cy="39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22122</xdr:rowOff>
    </xdr:from>
    <xdr:to>
      <xdr:col>10</xdr:col>
      <xdr:colOff>165100</xdr:colOff>
      <xdr:row>57</xdr:row>
      <xdr:rowOff>123722</xdr:rowOff>
    </xdr:to>
    <xdr:sp macro="" textlink="">
      <xdr:nvSpPr>
        <xdr:cNvPr id="128" name="フローチャート: 判断 127"/>
        <xdr:cNvSpPr/>
      </xdr:nvSpPr>
      <xdr:spPr>
        <a:xfrm>
          <a:off x="1968500" y="9794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140249</xdr:rowOff>
    </xdr:from>
    <xdr:ext cx="534377" cy="259045"/>
    <xdr:sp macro="" textlink="">
      <xdr:nvSpPr>
        <xdr:cNvPr id="129" name="テキスト ボックス 128"/>
        <xdr:cNvSpPr txBox="1"/>
      </xdr:nvSpPr>
      <xdr:spPr>
        <a:xfrm>
          <a:off x="1752111" y="9569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166205</xdr:rowOff>
    </xdr:from>
    <xdr:to>
      <xdr:col>6</xdr:col>
      <xdr:colOff>38100</xdr:colOff>
      <xdr:row>57</xdr:row>
      <xdr:rowOff>96355</xdr:rowOff>
    </xdr:to>
    <xdr:sp macro="" textlink="">
      <xdr:nvSpPr>
        <xdr:cNvPr id="130" name="フローチャート: 判断 129"/>
        <xdr:cNvSpPr/>
      </xdr:nvSpPr>
      <xdr:spPr>
        <a:xfrm>
          <a:off x="1079500" y="9767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112882</xdr:rowOff>
    </xdr:from>
    <xdr:ext cx="534377" cy="259045"/>
    <xdr:sp macro="" textlink="">
      <xdr:nvSpPr>
        <xdr:cNvPr id="131" name="テキスト ボックス 130"/>
        <xdr:cNvSpPr txBox="1"/>
      </xdr:nvSpPr>
      <xdr:spPr>
        <a:xfrm>
          <a:off x="863111" y="9542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7366</xdr:rowOff>
    </xdr:from>
    <xdr:to>
      <xdr:col>24</xdr:col>
      <xdr:colOff>114300</xdr:colOff>
      <xdr:row>58</xdr:row>
      <xdr:rowOff>108966</xdr:rowOff>
    </xdr:to>
    <xdr:sp macro="" textlink="">
      <xdr:nvSpPr>
        <xdr:cNvPr id="137" name="楕円 136"/>
        <xdr:cNvSpPr/>
      </xdr:nvSpPr>
      <xdr:spPr>
        <a:xfrm>
          <a:off x="4584700" y="995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93743</xdr:rowOff>
    </xdr:from>
    <xdr:ext cx="534377" cy="259045"/>
    <xdr:sp macro="" textlink="">
      <xdr:nvSpPr>
        <xdr:cNvPr id="138" name="総務費該当値テキスト"/>
        <xdr:cNvSpPr txBox="1"/>
      </xdr:nvSpPr>
      <xdr:spPr>
        <a:xfrm>
          <a:off x="4686300" y="9866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9008</xdr:rowOff>
    </xdr:from>
    <xdr:to>
      <xdr:col>20</xdr:col>
      <xdr:colOff>38100</xdr:colOff>
      <xdr:row>58</xdr:row>
      <xdr:rowOff>110608</xdr:rowOff>
    </xdr:to>
    <xdr:sp macro="" textlink="">
      <xdr:nvSpPr>
        <xdr:cNvPr id="139" name="楕円 138"/>
        <xdr:cNvSpPr/>
      </xdr:nvSpPr>
      <xdr:spPr>
        <a:xfrm>
          <a:off x="3746500" y="9953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101735</xdr:rowOff>
    </xdr:from>
    <xdr:ext cx="534377" cy="259045"/>
    <xdr:sp macro="" textlink="">
      <xdr:nvSpPr>
        <xdr:cNvPr id="140" name="テキスト ボックス 139"/>
        <xdr:cNvSpPr txBox="1"/>
      </xdr:nvSpPr>
      <xdr:spPr>
        <a:xfrm>
          <a:off x="3530111" y="10045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16464</xdr:rowOff>
    </xdr:from>
    <xdr:to>
      <xdr:col>15</xdr:col>
      <xdr:colOff>101600</xdr:colOff>
      <xdr:row>58</xdr:row>
      <xdr:rowOff>118064</xdr:rowOff>
    </xdr:to>
    <xdr:sp macro="" textlink="">
      <xdr:nvSpPr>
        <xdr:cNvPr id="141" name="楕円 140"/>
        <xdr:cNvSpPr/>
      </xdr:nvSpPr>
      <xdr:spPr>
        <a:xfrm>
          <a:off x="2857500" y="9960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109191</xdr:rowOff>
    </xdr:from>
    <xdr:ext cx="534377" cy="259045"/>
    <xdr:sp macro="" textlink="">
      <xdr:nvSpPr>
        <xdr:cNvPr id="142" name="テキスト ボックス 141"/>
        <xdr:cNvSpPr txBox="1"/>
      </xdr:nvSpPr>
      <xdr:spPr>
        <a:xfrm>
          <a:off x="2641111" y="10053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5797</xdr:rowOff>
    </xdr:from>
    <xdr:to>
      <xdr:col>10</xdr:col>
      <xdr:colOff>165100</xdr:colOff>
      <xdr:row>58</xdr:row>
      <xdr:rowOff>107397</xdr:rowOff>
    </xdr:to>
    <xdr:sp macro="" textlink="">
      <xdr:nvSpPr>
        <xdr:cNvPr id="143" name="楕円 142"/>
        <xdr:cNvSpPr/>
      </xdr:nvSpPr>
      <xdr:spPr>
        <a:xfrm>
          <a:off x="1968500" y="9949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98524</xdr:rowOff>
    </xdr:from>
    <xdr:ext cx="534377" cy="259045"/>
    <xdr:sp macro="" textlink="">
      <xdr:nvSpPr>
        <xdr:cNvPr id="144" name="テキスト ボックス 143"/>
        <xdr:cNvSpPr txBox="1"/>
      </xdr:nvSpPr>
      <xdr:spPr>
        <a:xfrm>
          <a:off x="1752111" y="10042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138144</xdr:rowOff>
    </xdr:from>
    <xdr:to>
      <xdr:col>6</xdr:col>
      <xdr:colOff>38100</xdr:colOff>
      <xdr:row>58</xdr:row>
      <xdr:rowOff>68294</xdr:rowOff>
    </xdr:to>
    <xdr:sp macro="" textlink="">
      <xdr:nvSpPr>
        <xdr:cNvPr id="145" name="楕円 144"/>
        <xdr:cNvSpPr/>
      </xdr:nvSpPr>
      <xdr:spPr>
        <a:xfrm>
          <a:off x="1079500" y="9910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59421</xdr:rowOff>
    </xdr:from>
    <xdr:ext cx="534377" cy="259045"/>
    <xdr:sp macro="" textlink="">
      <xdr:nvSpPr>
        <xdr:cNvPr id="146" name="テキスト ボックス 145"/>
        <xdr:cNvSpPr txBox="1"/>
      </xdr:nvSpPr>
      <xdr:spPr>
        <a:xfrm>
          <a:off x="863111" y="10003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140919</xdr:rowOff>
    </xdr:from>
    <xdr:to>
      <xdr:col>24</xdr:col>
      <xdr:colOff>62865</xdr:colOff>
      <xdr:row>78</xdr:row>
      <xdr:rowOff>106127</xdr:rowOff>
    </xdr:to>
    <xdr:cxnSp macro="">
      <xdr:nvCxnSpPr>
        <xdr:cNvPr id="171" name="直線コネクタ 170"/>
        <xdr:cNvCxnSpPr/>
      </xdr:nvCxnSpPr>
      <xdr:spPr>
        <a:xfrm flipV="1">
          <a:off x="4633595" y="11970969"/>
          <a:ext cx="1270" cy="1508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109954</xdr:rowOff>
    </xdr:from>
    <xdr:ext cx="599010" cy="259045"/>
    <xdr:sp macro="" textlink="">
      <xdr:nvSpPr>
        <xdr:cNvPr id="172" name="民生費最小値テキスト"/>
        <xdr:cNvSpPr txBox="1"/>
      </xdr:nvSpPr>
      <xdr:spPr>
        <a:xfrm>
          <a:off x="4686300" y="13483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106127</xdr:rowOff>
    </xdr:from>
    <xdr:to>
      <xdr:col>24</xdr:col>
      <xdr:colOff>152400</xdr:colOff>
      <xdr:row>78</xdr:row>
      <xdr:rowOff>106127</xdr:rowOff>
    </xdr:to>
    <xdr:cxnSp macro="">
      <xdr:nvCxnSpPr>
        <xdr:cNvPr id="173" name="直線コネクタ 172"/>
        <xdr:cNvCxnSpPr/>
      </xdr:nvCxnSpPr>
      <xdr:spPr>
        <a:xfrm>
          <a:off x="4546600" y="13479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87596</xdr:rowOff>
    </xdr:from>
    <xdr:ext cx="599010" cy="259045"/>
    <xdr:sp macro="" textlink="">
      <xdr:nvSpPr>
        <xdr:cNvPr id="174" name="民生費最大値テキスト"/>
        <xdr:cNvSpPr txBox="1"/>
      </xdr:nvSpPr>
      <xdr:spPr>
        <a:xfrm>
          <a:off x="4686300" y="11746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312,340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140919</xdr:rowOff>
    </xdr:from>
    <xdr:to>
      <xdr:col>24</xdr:col>
      <xdr:colOff>152400</xdr:colOff>
      <xdr:row>69</xdr:row>
      <xdr:rowOff>140919</xdr:rowOff>
    </xdr:to>
    <xdr:cxnSp macro="">
      <xdr:nvCxnSpPr>
        <xdr:cNvPr id="175" name="直線コネクタ 174"/>
        <xdr:cNvCxnSpPr/>
      </xdr:nvCxnSpPr>
      <xdr:spPr>
        <a:xfrm>
          <a:off x="4546600" y="11970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28318</xdr:rowOff>
    </xdr:from>
    <xdr:to>
      <xdr:col>24</xdr:col>
      <xdr:colOff>63500</xdr:colOff>
      <xdr:row>75</xdr:row>
      <xdr:rowOff>47719</xdr:rowOff>
    </xdr:to>
    <xdr:cxnSp macro="">
      <xdr:nvCxnSpPr>
        <xdr:cNvPr id="176" name="直線コネクタ 175"/>
        <xdr:cNvCxnSpPr/>
      </xdr:nvCxnSpPr>
      <xdr:spPr>
        <a:xfrm>
          <a:off x="3797300" y="12887068"/>
          <a:ext cx="838200" cy="19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44787</xdr:rowOff>
    </xdr:from>
    <xdr:ext cx="599010" cy="259045"/>
    <xdr:sp macro="" textlink="">
      <xdr:nvSpPr>
        <xdr:cNvPr id="177" name="民生費平均値テキスト"/>
        <xdr:cNvSpPr txBox="1"/>
      </xdr:nvSpPr>
      <xdr:spPr>
        <a:xfrm>
          <a:off x="4686300" y="129035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66360</xdr:rowOff>
    </xdr:from>
    <xdr:to>
      <xdr:col>24</xdr:col>
      <xdr:colOff>114300</xdr:colOff>
      <xdr:row>75</xdr:row>
      <xdr:rowOff>167960</xdr:rowOff>
    </xdr:to>
    <xdr:sp macro="" textlink="">
      <xdr:nvSpPr>
        <xdr:cNvPr id="178" name="フローチャート: 判断 177"/>
        <xdr:cNvSpPr/>
      </xdr:nvSpPr>
      <xdr:spPr>
        <a:xfrm>
          <a:off x="4584700" y="1292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2829</xdr:rowOff>
    </xdr:from>
    <xdr:to>
      <xdr:col>19</xdr:col>
      <xdr:colOff>177800</xdr:colOff>
      <xdr:row>75</xdr:row>
      <xdr:rowOff>28318</xdr:rowOff>
    </xdr:to>
    <xdr:cxnSp macro="">
      <xdr:nvCxnSpPr>
        <xdr:cNvPr id="179" name="直線コネクタ 178"/>
        <xdr:cNvCxnSpPr/>
      </xdr:nvCxnSpPr>
      <xdr:spPr>
        <a:xfrm>
          <a:off x="2908300" y="12861579"/>
          <a:ext cx="889000" cy="25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82682</xdr:rowOff>
    </xdr:from>
    <xdr:to>
      <xdr:col>20</xdr:col>
      <xdr:colOff>38100</xdr:colOff>
      <xdr:row>76</xdr:row>
      <xdr:rowOff>12832</xdr:rowOff>
    </xdr:to>
    <xdr:sp macro="" textlink="">
      <xdr:nvSpPr>
        <xdr:cNvPr id="180" name="フローチャート: 判断 179"/>
        <xdr:cNvSpPr/>
      </xdr:nvSpPr>
      <xdr:spPr>
        <a:xfrm>
          <a:off x="37465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3959</xdr:rowOff>
    </xdr:from>
    <xdr:ext cx="599010" cy="259045"/>
    <xdr:sp macro="" textlink="">
      <xdr:nvSpPr>
        <xdr:cNvPr id="181" name="テキスト ボックス 180"/>
        <xdr:cNvSpPr txBox="1"/>
      </xdr:nvSpPr>
      <xdr:spPr>
        <a:xfrm>
          <a:off x="3497795" y="13034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2829</xdr:rowOff>
    </xdr:from>
    <xdr:to>
      <xdr:col>15</xdr:col>
      <xdr:colOff>50800</xdr:colOff>
      <xdr:row>75</xdr:row>
      <xdr:rowOff>51437</xdr:rowOff>
    </xdr:to>
    <xdr:cxnSp macro="">
      <xdr:nvCxnSpPr>
        <xdr:cNvPr id="182" name="直線コネクタ 181"/>
        <xdr:cNvCxnSpPr/>
      </xdr:nvCxnSpPr>
      <xdr:spPr>
        <a:xfrm flipV="1">
          <a:off x="2019300" y="12861579"/>
          <a:ext cx="889000" cy="4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93266</xdr:rowOff>
    </xdr:from>
    <xdr:to>
      <xdr:col>15</xdr:col>
      <xdr:colOff>101600</xdr:colOff>
      <xdr:row>76</xdr:row>
      <xdr:rowOff>23416</xdr:rowOff>
    </xdr:to>
    <xdr:sp macro="" textlink="">
      <xdr:nvSpPr>
        <xdr:cNvPr id="183" name="フローチャート: 判断 182"/>
        <xdr:cNvSpPr/>
      </xdr:nvSpPr>
      <xdr:spPr>
        <a:xfrm>
          <a:off x="2857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14543</xdr:rowOff>
    </xdr:from>
    <xdr:ext cx="599010" cy="259045"/>
    <xdr:sp macro="" textlink="">
      <xdr:nvSpPr>
        <xdr:cNvPr id="184" name="テキスト ボックス 183"/>
        <xdr:cNvSpPr txBox="1"/>
      </xdr:nvSpPr>
      <xdr:spPr>
        <a:xfrm>
          <a:off x="2608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51437</xdr:rowOff>
    </xdr:from>
    <xdr:to>
      <xdr:col>10</xdr:col>
      <xdr:colOff>114300</xdr:colOff>
      <xdr:row>75</xdr:row>
      <xdr:rowOff>105852</xdr:rowOff>
    </xdr:to>
    <xdr:cxnSp macro="">
      <xdr:nvCxnSpPr>
        <xdr:cNvPr id="185" name="直線コネクタ 184"/>
        <xdr:cNvCxnSpPr/>
      </xdr:nvCxnSpPr>
      <xdr:spPr>
        <a:xfrm flipV="1">
          <a:off x="1130300" y="12910187"/>
          <a:ext cx="889000" cy="54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157846</xdr:rowOff>
    </xdr:from>
    <xdr:to>
      <xdr:col>10</xdr:col>
      <xdr:colOff>165100</xdr:colOff>
      <xdr:row>76</xdr:row>
      <xdr:rowOff>87996</xdr:rowOff>
    </xdr:to>
    <xdr:sp macro="" textlink="">
      <xdr:nvSpPr>
        <xdr:cNvPr id="186" name="フローチャート: 判断 185"/>
        <xdr:cNvSpPr/>
      </xdr:nvSpPr>
      <xdr:spPr>
        <a:xfrm>
          <a:off x="1968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79123</xdr:rowOff>
    </xdr:from>
    <xdr:ext cx="599010" cy="259045"/>
    <xdr:sp macro="" textlink="">
      <xdr:nvSpPr>
        <xdr:cNvPr id="187" name="テキスト ボックス 186"/>
        <xdr:cNvSpPr txBox="1"/>
      </xdr:nvSpPr>
      <xdr:spPr>
        <a:xfrm>
          <a:off x="1719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43439</xdr:rowOff>
    </xdr:from>
    <xdr:to>
      <xdr:col>6</xdr:col>
      <xdr:colOff>38100</xdr:colOff>
      <xdr:row>76</xdr:row>
      <xdr:rowOff>145039</xdr:rowOff>
    </xdr:to>
    <xdr:sp macro="" textlink="">
      <xdr:nvSpPr>
        <xdr:cNvPr id="188" name="フローチャート: 判断 187"/>
        <xdr:cNvSpPr/>
      </xdr:nvSpPr>
      <xdr:spPr>
        <a:xfrm>
          <a:off x="1079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136166</xdr:rowOff>
    </xdr:from>
    <xdr:ext cx="599010" cy="259045"/>
    <xdr:sp macro="" textlink="">
      <xdr:nvSpPr>
        <xdr:cNvPr id="189" name="テキスト ボックス 188"/>
        <xdr:cNvSpPr txBox="1"/>
      </xdr:nvSpPr>
      <xdr:spPr>
        <a:xfrm>
          <a:off x="830795" y="13166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168369</xdr:rowOff>
    </xdr:from>
    <xdr:to>
      <xdr:col>24</xdr:col>
      <xdr:colOff>114300</xdr:colOff>
      <xdr:row>75</xdr:row>
      <xdr:rowOff>98519</xdr:rowOff>
    </xdr:to>
    <xdr:sp macro="" textlink="">
      <xdr:nvSpPr>
        <xdr:cNvPr id="195" name="楕円 194"/>
        <xdr:cNvSpPr/>
      </xdr:nvSpPr>
      <xdr:spPr>
        <a:xfrm>
          <a:off x="4584700" y="12855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19796</xdr:rowOff>
    </xdr:from>
    <xdr:ext cx="599010" cy="259045"/>
    <xdr:sp macro="" textlink="">
      <xdr:nvSpPr>
        <xdr:cNvPr id="196" name="民生費該当値テキスト"/>
        <xdr:cNvSpPr txBox="1"/>
      </xdr:nvSpPr>
      <xdr:spPr>
        <a:xfrm>
          <a:off x="4686300" y="12707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148968</xdr:rowOff>
    </xdr:from>
    <xdr:to>
      <xdr:col>20</xdr:col>
      <xdr:colOff>38100</xdr:colOff>
      <xdr:row>75</xdr:row>
      <xdr:rowOff>79118</xdr:rowOff>
    </xdr:to>
    <xdr:sp macro="" textlink="">
      <xdr:nvSpPr>
        <xdr:cNvPr id="197" name="楕円 196"/>
        <xdr:cNvSpPr/>
      </xdr:nvSpPr>
      <xdr:spPr>
        <a:xfrm>
          <a:off x="3746500" y="1283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95645</xdr:rowOff>
    </xdr:from>
    <xdr:ext cx="599010" cy="259045"/>
    <xdr:sp macro="" textlink="">
      <xdr:nvSpPr>
        <xdr:cNvPr id="198" name="テキスト ボックス 197"/>
        <xdr:cNvSpPr txBox="1"/>
      </xdr:nvSpPr>
      <xdr:spPr>
        <a:xfrm>
          <a:off x="3497795" y="12611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123479</xdr:rowOff>
    </xdr:from>
    <xdr:to>
      <xdr:col>15</xdr:col>
      <xdr:colOff>101600</xdr:colOff>
      <xdr:row>75</xdr:row>
      <xdr:rowOff>53629</xdr:rowOff>
    </xdr:to>
    <xdr:sp macro="" textlink="">
      <xdr:nvSpPr>
        <xdr:cNvPr id="199" name="楕円 198"/>
        <xdr:cNvSpPr/>
      </xdr:nvSpPr>
      <xdr:spPr>
        <a:xfrm>
          <a:off x="2857500" y="12810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70156</xdr:rowOff>
    </xdr:from>
    <xdr:ext cx="599010" cy="259045"/>
    <xdr:sp macro="" textlink="">
      <xdr:nvSpPr>
        <xdr:cNvPr id="200" name="テキスト ボックス 199"/>
        <xdr:cNvSpPr txBox="1"/>
      </xdr:nvSpPr>
      <xdr:spPr>
        <a:xfrm>
          <a:off x="2608795" y="12586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637</xdr:rowOff>
    </xdr:from>
    <xdr:to>
      <xdr:col>10</xdr:col>
      <xdr:colOff>165100</xdr:colOff>
      <xdr:row>75</xdr:row>
      <xdr:rowOff>102237</xdr:rowOff>
    </xdr:to>
    <xdr:sp macro="" textlink="">
      <xdr:nvSpPr>
        <xdr:cNvPr id="201" name="楕円 200"/>
        <xdr:cNvSpPr/>
      </xdr:nvSpPr>
      <xdr:spPr>
        <a:xfrm>
          <a:off x="1968500" y="12859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118764</xdr:rowOff>
    </xdr:from>
    <xdr:ext cx="599010" cy="259045"/>
    <xdr:sp macro="" textlink="">
      <xdr:nvSpPr>
        <xdr:cNvPr id="202" name="テキスト ボックス 201"/>
        <xdr:cNvSpPr txBox="1"/>
      </xdr:nvSpPr>
      <xdr:spPr>
        <a:xfrm>
          <a:off x="1719795" y="12634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55052</xdr:rowOff>
    </xdr:from>
    <xdr:to>
      <xdr:col>6</xdr:col>
      <xdr:colOff>38100</xdr:colOff>
      <xdr:row>75</xdr:row>
      <xdr:rowOff>156651</xdr:rowOff>
    </xdr:to>
    <xdr:sp macro="" textlink="">
      <xdr:nvSpPr>
        <xdr:cNvPr id="203" name="楕円 202"/>
        <xdr:cNvSpPr/>
      </xdr:nvSpPr>
      <xdr:spPr>
        <a:xfrm>
          <a:off x="1079500" y="1291380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1729</xdr:rowOff>
    </xdr:from>
    <xdr:ext cx="599010" cy="259045"/>
    <xdr:sp macro="" textlink="">
      <xdr:nvSpPr>
        <xdr:cNvPr id="204" name="テキスト ボックス 203"/>
        <xdr:cNvSpPr txBox="1"/>
      </xdr:nvSpPr>
      <xdr:spPr>
        <a:xfrm>
          <a:off x="830795" y="12689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8" name="テキスト ボックス 217"/>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0" name="テキスト ボックス 219"/>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2" name="テキスト ボックス 221"/>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68028</xdr:rowOff>
    </xdr:from>
    <xdr:to>
      <xdr:col>24</xdr:col>
      <xdr:colOff>62865</xdr:colOff>
      <xdr:row>98</xdr:row>
      <xdr:rowOff>63184</xdr:rowOff>
    </xdr:to>
    <xdr:cxnSp macro="">
      <xdr:nvCxnSpPr>
        <xdr:cNvPr id="230" name="直線コネクタ 229"/>
        <xdr:cNvCxnSpPr/>
      </xdr:nvCxnSpPr>
      <xdr:spPr>
        <a:xfrm flipV="1">
          <a:off x="4633595" y="15498528"/>
          <a:ext cx="1270" cy="1366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67011</xdr:rowOff>
    </xdr:from>
    <xdr:ext cx="534377" cy="259045"/>
    <xdr:sp macro="" textlink="">
      <xdr:nvSpPr>
        <xdr:cNvPr id="231" name="衛生費最小値テキスト"/>
        <xdr:cNvSpPr txBox="1"/>
      </xdr:nvSpPr>
      <xdr:spPr>
        <a:xfrm>
          <a:off x="4686300" y="16869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63184</xdr:rowOff>
    </xdr:from>
    <xdr:to>
      <xdr:col>24</xdr:col>
      <xdr:colOff>152400</xdr:colOff>
      <xdr:row>98</xdr:row>
      <xdr:rowOff>63184</xdr:rowOff>
    </xdr:to>
    <xdr:cxnSp macro="">
      <xdr:nvCxnSpPr>
        <xdr:cNvPr id="232" name="直線コネクタ 231"/>
        <xdr:cNvCxnSpPr/>
      </xdr:nvCxnSpPr>
      <xdr:spPr>
        <a:xfrm>
          <a:off x="4546600" y="16865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14705</xdr:rowOff>
    </xdr:from>
    <xdr:ext cx="599010" cy="259045"/>
    <xdr:sp macro="" textlink="">
      <xdr:nvSpPr>
        <xdr:cNvPr id="233" name="衛生費最大値テキスト"/>
        <xdr:cNvSpPr txBox="1"/>
      </xdr:nvSpPr>
      <xdr:spPr>
        <a:xfrm>
          <a:off x="4686300" y="15273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144,584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68028</xdr:rowOff>
    </xdr:from>
    <xdr:to>
      <xdr:col>24</xdr:col>
      <xdr:colOff>152400</xdr:colOff>
      <xdr:row>90</xdr:row>
      <xdr:rowOff>68028</xdr:rowOff>
    </xdr:to>
    <xdr:cxnSp macro="">
      <xdr:nvCxnSpPr>
        <xdr:cNvPr id="234" name="直線コネクタ 233"/>
        <xdr:cNvCxnSpPr/>
      </xdr:nvCxnSpPr>
      <xdr:spPr>
        <a:xfrm>
          <a:off x="4546600" y="15498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133507</xdr:rowOff>
    </xdr:from>
    <xdr:to>
      <xdr:col>24</xdr:col>
      <xdr:colOff>63500</xdr:colOff>
      <xdr:row>97</xdr:row>
      <xdr:rowOff>155767</xdr:rowOff>
    </xdr:to>
    <xdr:cxnSp macro="">
      <xdr:nvCxnSpPr>
        <xdr:cNvPr id="235" name="直線コネクタ 234"/>
        <xdr:cNvCxnSpPr/>
      </xdr:nvCxnSpPr>
      <xdr:spPr>
        <a:xfrm flipV="1">
          <a:off x="3797300" y="16764157"/>
          <a:ext cx="838200" cy="22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5652</xdr:rowOff>
    </xdr:from>
    <xdr:ext cx="534377" cy="259045"/>
    <xdr:sp macro="" textlink="">
      <xdr:nvSpPr>
        <xdr:cNvPr id="236" name="衛生費平均値テキスト"/>
        <xdr:cNvSpPr txBox="1"/>
      </xdr:nvSpPr>
      <xdr:spPr>
        <a:xfrm>
          <a:off x="4686300" y="162934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154225</xdr:rowOff>
    </xdr:from>
    <xdr:to>
      <xdr:col>24</xdr:col>
      <xdr:colOff>114300</xdr:colOff>
      <xdr:row>96</xdr:row>
      <xdr:rowOff>84375</xdr:rowOff>
    </xdr:to>
    <xdr:sp macro="" textlink="">
      <xdr:nvSpPr>
        <xdr:cNvPr id="237" name="フローチャート: 判断 236"/>
        <xdr:cNvSpPr/>
      </xdr:nvSpPr>
      <xdr:spPr>
        <a:xfrm>
          <a:off x="4584700" y="1644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141811</xdr:rowOff>
    </xdr:from>
    <xdr:to>
      <xdr:col>19</xdr:col>
      <xdr:colOff>177800</xdr:colOff>
      <xdr:row>97</xdr:row>
      <xdr:rowOff>155767</xdr:rowOff>
    </xdr:to>
    <xdr:cxnSp macro="">
      <xdr:nvCxnSpPr>
        <xdr:cNvPr id="238" name="直線コネクタ 237"/>
        <xdr:cNvCxnSpPr/>
      </xdr:nvCxnSpPr>
      <xdr:spPr>
        <a:xfrm>
          <a:off x="2908300" y="16772461"/>
          <a:ext cx="889000" cy="13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152843</xdr:rowOff>
    </xdr:from>
    <xdr:to>
      <xdr:col>20</xdr:col>
      <xdr:colOff>38100</xdr:colOff>
      <xdr:row>96</xdr:row>
      <xdr:rowOff>82993</xdr:rowOff>
    </xdr:to>
    <xdr:sp macro="" textlink="">
      <xdr:nvSpPr>
        <xdr:cNvPr id="239" name="フローチャート: 判断 238"/>
        <xdr:cNvSpPr/>
      </xdr:nvSpPr>
      <xdr:spPr>
        <a:xfrm>
          <a:off x="3746500" y="16440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99520</xdr:rowOff>
    </xdr:from>
    <xdr:ext cx="534377" cy="259045"/>
    <xdr:sp macro="" textlink="">
      <xdr:nvSpPr>
        <xdr:cNvPr id="240" name="テキスト ボックス 239"/>
        <xdr:cNvSpPr txBox="1"/>
      </xdr:nvSpPr>
      <xdr:spPr>
        <a:xfrm>
          <a:off x="3530111" y="16215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141811</xdr:rowOff>
    </xdr:from>
    <xdr:to>
      <xdr:col>15</xdr:col>
      <xdr:colOff>50800</xdr:colOff>
      <xdr:row>97</xdr:row>
      <xdr:rowOff>146895</xdr:rowOff>
    </xdr:to>
    <xdr:cxnSp macro="">
      <xdr:nvCxnSpPr>
        <xdr:cNvPr id="241" name="直線コネクタ 240"/>
        <xdr:cNvCxnSpPr/>
      </xdr:nvCxnSpPr>
      <xdr:spPr>
        <a:xfrm flipV="1">
          <a:off x="2019300" y="16772461"/>
          <a:ext cx="889000" cy="5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150774</xdr:rowOff>
    </xdr:from>
    <xdr:to>
      <xdr:col>15</xdr:col>
      <xdr:colOff>101600</xdr:colOff>
      <xdr:row>96</xdr:row>
      <xdr:rowOff>80924</xdr:rowOff>
    </xdr:to>
    <xdr:sp macro="" textlink="">
      <xdr:nvSpPr>
        <xdr:cNvPr id="242" name="フローチャート: 判断 241"/>
        <xdr:cNvSpPr/>
      </xdr:nvSpPr>
      <xdr:spPr>
        <a:xfrm>
          <a:off x="2857500" y="1643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97451</xdr:rowOff>
    </xdr:from>
    <xdr:ext cx="534377" cy="259045"/>
    <xdr:sp macro="" textlink="">
      <xdr:nvSpPr>
        <xdr:cNvPr id="243" name="テキスト ボックス 242"/>
        <xdr:cNvSpPr txBox="1"/>
      </xdr:nvSpPr>
      <xdr:spPr>
        <a:xfrm>
          <a:off x="2641111" y="16213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136141</xdr:rowOff>
    </xdr:from>
    <xdr:to>
      <xdr:col>10</xdr:col>
      <xdr:colOff>114300</xdr:colOff>
      <xdr:row>97</xdr:row>
      <xdr:rowOff>146895</xdr:rowOff>
    </xdr:to>
    <xdr:cxnSp macro="">
      <xdr:nvCxnSpPr>
        <xdr:cNvPr id="244" name="直線コネクタ 243"/>
        <xdr:cNvCxnSpPr/>
      </xdr:nvCxnSpPr>
      <xdr:spPr>
        <a:xfrm>
          <a:off x="1130300" y="16766791"/>
          <a:ext cx="889000" cy="10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4187</xdr:rowOff>
    </xdr:from>
    <xdr:to>
      <xdr:col>10</xdr:col>
      <xdr:colOff>165100</xdr:colOff>
      <xdr:row>96</xdr:row>
      <xdr:rowOff>105787</xdr:rowOff>
    </xdr:to>
    <xdr:sp macro="" textlink="">
      <xdr:nvSpPr>
        <xdr:cNvPr id="245" name="フローチャート: 判断 244"/>
        <xdr:cNvSpPr/>
      </xdr:nvSpPr>
      <xdr:spPr>
        <a:xfrm>
          <a:off x="1968500" y="16463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122314</xdr:rowOff>
    </xdr:from>
    <xdr:ext cx="534377" cy="259045"/>
    <xdr:sp macro="" textlink="">
      <xdr:nvSpPr>
        <xdr:cNvPr id="246" name="テキスト ボックス 245"/>
        <xdr:cNvSpPr txBox="1"/>
      </xdr:nvSpPr>
      <xdr:spPr>
        <a:xfrm>
          <a:off x="1752111" y="16238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16565</xdr:rowOff>
    </xdr:from>
    <xdr:to>
      <xdr:col>6</xdr:col>
      <xdr:colOff>38100</xdr:colOff>
      <xdr:row>96</xdr:row>
      <xdr:rowOff>118165</xdr:rowOff>
    </xdr:to>
    <xdr:sp macro="" textlink="">
      <xdr:nvSpPr>
        <xdr:cNvPr id="247" name="フローチャート: 判断 246"/>
        <xdr:cNvSpPr/>
      </xdr:nvSpPr>
      <xdr:spPr>
        <a:xfrm>
          <a:off x="1079500" y="1647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134692</xdr:rowOff>
    </xdr:from>
    <xdr:ext cx="534377" cy="259045"/>
    <xdr:sp macro="" textlink="">
      <xdr:nvSpPr>
        <xdr:cNvPr id="248" name="テキスト ボックス 247"/>
        <xdr:cNvSpPr txBox="1"/>
      </xdr:nvSpPr>
      <xdr:spPr>
        <a:xfrm>
          <a:off x="863111" y="16250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82707</xdr:rowOff>
    </xdr:from>
    <xdr:to>
      <xdr:col>24</xdr:col>
      <xdr:colOff>114300</xdr:colOff>
      <xdr:row>98</xdr:row>
      <xdr:rowOff>12857</xdr:rowOff>
    </xdr:to>
    <xdr:sp macro="" textlink="">
      <xdr:nvSpPr>
        <xdr:cNvPr id="254" name="楕円 253"/>
        <xdr:cNvSpPr/>
      </xdr:nvSpPr>
      <xdr:spPr>
        <a:xfrm>
          <a:off x="4584700" y="16713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169084</xdr:rowOff>
    </xdr:from>
    <xdr:ext cx="534377" cy="259045"/>
    <xdr:sp macro="" textlink="">
      <xdr:nvSpPr>
        <xdr:cNvPr id="255" name="衛生費該当値テキスト"/>
        <xdr:cNvSpPr txBox="1"/>
      </xdr:nvSpPr>
      <xdr:spPr>
        <a:xfrm>
          <a:off x="4686300" y="16628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104967</xdr:rowOff>
    </xdr:from>
    <xdr:to>
      <xdr:col>20</xdr:col>
      <xdr:colOff>38100</xdr:colOff>
      <xdr:row>98</xdr:row>
      <xdr:rowOff>35117</xdr:rowOff>
    </xdr:to>
    <xdr:sp macro="" textlink="">
      <xdr:nvSpPr>
        <xdr:cNvPr id="256" name="楕円 255"/>
        <xdr:cNvSpPr/>
      </xdr:nvSpPr>
      <xdr:spPr>
        <a:xfrm>
          <a:off x="3746500" y="16735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26244</xdr:rowOff>
    </xdr:from>
    <xdr:ext cx="534377" cy="259045"/>
    <xdr:sp macro="" textlink="">
      <xdr:nvSpPr>
        <xdr:cNvPr id="257" name="テキスト ボックス 256"/>
        <xdr:cNvSpPr txBox="1"/>
      </xdr:nvSpPr>
      <xdr:spPr>
        <a:xfrm>
          <a:off x="3530111" y="16828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91011</xdr:rowOff>
    </xdr:from>
    <xdr:to>
      <xdr:col>15</xdr:col>
      <xdr:colOff>101600</xdr:colOff>
      <xdr:row>98</xdr:row>
      <xdr:rowOff>21161</xdr:rowOff>
    </xdr:to>
    <xdr:sp macro="" textlink="">
      <xdr:nvSpPr>
        <xdr:cNvPr id="258" name="楕円 257"/>
        <xdr:cNvSpPr/>
      </xdr:nvSpPr>
      <xdr:spPr>
        <a:xfrm>
          <a:off x="2857500" y="1672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12288</xdr:rowOff>
    </xdr:from>
    <xdr:ext cx="534377" cy="259045"/>
    <xdr:sp macro="" textlink="">
      <xdr:nvSpPr>
        <xdr:cNvPr id="259" name="テキスト ボックス 258"/>
        <xdr:cNvSpPr txBox="1"/>
      </xdr:nvSpPr>
      <xdr:spPr>
        <a:xfrm>
          <a:off x="2641111" y="16814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96095</xdr:rowOff>
    </xdr:from>
    <xdr:to>
      <xdr:col>10</xdr:col>
      <xdr:colOff>165100</xdr:colOff>
      <xdr:row>98</xdr:row>
      <xdr:rowOff>26245</xdr:rowOff>
    </xdr:to>
    <xdr:sp macro="" textlink="">
      <xdr:nvSpPr>
        <xdr:cNvPr id="260" name="楕円 259"/>
        <xdr:cNvSpPr/>
      </xdr:nvSpPr>
      <xdr:spPr>
        <a:xfrm>
          <a:off x="1968500" y="16726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17372</xdr:rowOff>
    </xdr:from>
    <xdr:ext cx="534377" cy="259045"/>
    <xdr:sp macro="" textlink="">
      <xdr:nvSpPr>
        <xdr:cNvPr id="261" name="テキスト ボックス 260"/>
        <xdr:cNvSpPr txBox="1"/>
      </xdr:nvSpPr>
      <xdr:spPr>
        <a:xfrm>
          <a:off x="1752111" y="16819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85341</xdr:rowOff>
    </xdr:from>
    <xdr:to>
      <xdr:col>6</xdr:col>
      <xdr:colOff>38100</xdr:colOff>
      <xdr:row>98</xdr:row>
      <xdr:rowOff>15491</xdr:rowOff>
    </xdr:to>
    <xdr:sp macro="" textlink="">
      <xdr:nvSpPr>
        <xdr:cNvPr id="262" name="楕円 261"/>
        <xdr:cNvSpPr/>
      </xdr:nvSpPr>
      <xdr:spPr>
        <a:xfrm>
          <a:off x="1079500" y="16715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6618</xdr:rowOff>
    </xdr:from>
    <xdr:ext cx="534377" cy="259045"/>
    <xdr:sp macro="" textlink="">
      <xdr:nvSpPr>
        <xdr:cNvPr id="263" name="テキスト ボックス 262"/>
        <xdr:cNvSpPr txBox="1"/>
      </xdr:nvSpPr>
      <xdr:spPr>
        <a:xfrm>
          <a:off x="863111" y="16808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32584</xdr:rowOff>
    </xdr:from>
    <xdr:to>
      <xdr:col>54</xdr:col>
      <xdr:colOff>189865</xdr:colOff>
      <xdr:row>39</xdr:row>
      <xdr:rowOff>98878</xdr:rowOff>
    </xdr:to>
    <xdr:cxnSp macro="">
      <xdr:nvCxnSpPr>
        <xdr:cNvPr id="289" name="直線コネクタ 288"/>
        <xdr:cNvCxnSpPr/>
      </xdr:nvCxnSpPr>
      <xdr:spPr>
        <a:xfrm flipV="1">
          <a:off x="10475595" y="5176084"/>
          <a:ext cx="1270" cy="1609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150711</xdr:rowOff>
    </xdr:from>
    <xdr:ext cx="469744" cy="259045"/>
    <xdr:sp macro="" textlink="">
      <xdr:nvSpPr>
        <xdr:cNvPr id="292" name="労働費最大値テキスト"/>
        <xdr:cNvSpPr txBox="1"/>
      </xdr:nvSpPr>
      <xdr:spPr>
        <a:xfrm>
          <a:off x="10528300" y="495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32584</xdr:rowOff>
    </xdr:from>
    <xdr:to>
      <xdr:col>55</xdr:col>
      <xdr:colOff>88900</xdr:colOff>
      <xdr:row>30</xdr:row>
      <xdr:rowOff>32584</xdr:rowOff>
    </xdr:to>
    <xdr:cxnSp macro="">
      <xdr:nvCxnSpPr>
        <xdr:cNvPr id="293" name="直線コネクタ 292"/>
        <xdr:cNvCxnSpPr/>
      </xdr:nvCxnSpPr>
      <xdr:spPr>
        <a:xfrm>
          <a:off x="10388600" y="5176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136108</xdr:rowOff>
    </xdr:from>
    <xdr:to>
      <xdr:col>55</xdr:col>
      <xdr:colOff>0</xdr:colOff>
      <xdr:row>38</xdr:row>
      <xdr:rowOff>137088</xdr:rowOff>
    </xdr:to>
    <xdr:cxnSp macro="">
      <xdr:nvCxnSpPr>
        <xdr:cNvPr id="294" name="直線コネクタ 293"/>
        <xdr:cNvCxnSpPr/>
      </xdr:nvCxnSpPr>
      <xdr:spPr>
        <a:xfrm flipV="1">
          <a:off x="9639300" y="6651208"/>
          <a:ext cx="8382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7927</xdr:rowOff>
    </xdr:from>
    <xdr:ext cx="378565" cy="259045"/>
    <xdr:sp macro="" textlink="">
      <xdr:nvSpPr>
        <xdr:cNvPr id="295" name="労働費平均値テキスト"/>
        <xdr:cNvSpPr txBox="1"/>
      </xdr:nvSpPr>
      <xdr:spPr>
        <a:xfrm>
          <a:off x="10528300" y="635157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156500</xdr:rowOff>
    </xdr:from>
    <xdr:to>
      <xdr:col>55</xdr:col>
      <xdr:colOff>50800</xdr:colOff>
      <xdr:row>38</xdr:row>
      <xdr:rowOff>86651</xdr:rowOff>
    </xdr:to>
    <xdr:sp macro="" textlink="">
      <xdr:nvSpPr>
        <xdr:cNvPr id="296" name="フローチャート: 判断 295"/>
        <xdr:cNvSpPr/>
      </xdr:nvSpPr>
      <xdr:spPr>
        <a:xfrm>
          <a:off x="104267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137088</xdr:rowOff>
    </xdr:from>
    <xdr:to>
      <xdr:col>50</xdr:col>
      <xdr:colOff>114300</xdr:colOff>
      <xdr:row>38</xdr:row>
      <xdr:rowOff>137088</xdr:rowOff>
    </xdr:to>
    <xdr:cxnSp macro="">
      <xdr:nvCxnSpPr>
        <xdr:cNvPr id="297" name="直線コネクタ 296"/>
        <xdr:cNvCxnSpPr/>
      </xdr:nvCxnSpPr>
      <xdr:spPr>
        <a:xfrm>
          <a:off x="8750300" y="665218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142458</xdr:rowOff>
    </xdr:from>
    <xdr:to>
      <xdr:col>50</xdr:col>
      <xdr:colOff>165100</xdr:colOff>
      <xdr:row>38</xdr:row>
      <xdr:rowOff>72608</xdr:rowOff>
    </xdr:to>
    <xdr:sp macro="" textlink="">
      <xdr:nvSpPr>
        <xdr:cNvPr id="298" name="フローチャート: 判断 297"/>
        <xdr:cNvSpPr/>
      </xdr:nvSpPr>
      <xdr:spPr>
        <a:xfrm>
          <a:off x="95885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89135</xdr:rowOff>
    </xdr:from>
    <xdr:ext cx="378565" cy="259045"/>
    <xdr:sp macro="" textlink="">
      <xdr:nvSpPr>
        <xdr:cNvPr id="299" name="テキスト ボックス 298"/>
        <xdr:cNvSpPr txBox="1"/>
      </xdr:nvSpPr>
      <xdr:spPr>
        <a:xfrm>
          <a:off x="9450017" y="62613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97899</xdr:rowOff>
    </xdr:from>
    <xdr:to>
      <xdr:col>45</xdr:col>
      <xdr:colOff>177800</xdr:colOff>
      <xdr:row>38</xdr:row>
      <xdr:rowOff>137088</xdr:rowOff>
    </xdr:to>
    <xdr:cxnSp macro="">
      <xdr:nvCxnSpPr>
        <xdr:cNvPr id="300" name="直線コネクタ 299"/>
        <xdr:cNvCxnSpPr/>
      </xdr:nvCxnSpPr>
      <xdr:spPr>
        <a:xfrm>
          <a:off x="7861300" y="6441549"/>
          <a:ext cx="889000" cy="21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142131</xdr:rowOff>
    </xdr:from>
    <xdr:to>
      <xdr:col>46</xdr:col>
      <xdr:colOff>38100</xdr:colOff>
      <xdr:row>38</xdr:row>
      <xdr:rowOff>72281</xdr:rowOff>
    </xdr:to>
    <xdr:sp macro="" textlink="">
      <xdr:nvSpPr>
        <xdr:cNvPr id="301" name="フローチャート: 判断 300"/>
        <xdr:cNvSpPr/>
      </xdr:nvSpPr>
      <xdr:spPr>
        <a:xfrm>
          <a:off x="8699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88808</xdr:rowOff>
    </xdr:from>
    <xdr:ext cx="378565" cy="259045"/>
    <xdr:sp macro="" textlink="">
      <xdr:nvSpPr>
        <xdr:cNvPr id="302" name="テキスト ボックス 301"/>
        <xdr:cNvSpPr txBox="1"/>
      </xdr:nvSpPr>
      <xdr:spPr>
        <a:xfrm>
          <a:off x="8561017" y="62610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154722</xdr:rowOff>
    </xdr:from>
    <xdr:to>
      <xdr:col>41</xdr:col>
      <xdr:colOff>50800</xdr:colOff>
      <xdr:row>37</xdr:row>
      <xdr:rowOff>97899</xdr:rowOff>
    </xdr:to>
    <xdr:cxnSp macro="">
      <xdr:nvCxnSpPr>
        <xdr:cNvPr id="303" name="直線コネクタ 302"/>
        <xdr:cNvCxnSpPr/>
      </xdr:nvCxnSpPr>
      <xdr:spPr>
        <a:xfrm>
          <a:off x="6972300" y="6155472"/>
          <a:ext cx="889000" cy="286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107188</xdr:rowOff>
    </xdr:from>
    <xdr:to>
      <xdr:col>41</xdr:col>
      <xdr:colOff>101600</xdr:colOff>
      <xdr:row>38</xdr:row>
      <xdr:rowOff>37338</xdr:rowOff>
    </xdr:to>
    <xdr:sp macro="" textlink="">
      <xdr:nvSpPr>
        <xdr:cNvPr id="304" name="フローチャート: 判断 303"/>
        <xdr:cNvSpPr/>
      </xdr:nvSpPr>
      <xdr:spPr>
        <a:xfrm>
          <a:off x="7810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28465</xdr:rowOff>
    </xdr:from>
    <xdr:ext cx="378565" cy="259045"/>
    <xdr:sp macro="" textlink="">
      <xdr:nvSpPr>
        <xdr:cNvPr id="305" name="テキスト ボックス 304"/>
        <xdr:cNvSpPr txBox="1"/>
      </xdr:nvSpPr>
      <xdr:spPr>
        <a:xfrm>
          <a:off x="7672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170216</xdr:rowOff>
    </xdr:from>
    <xdr:to>
      <xdr:col>36</xdr:col>
      <xdr:colOff>165100</xdr:colOff>
      <xdr:row>36</xdr:row>
      <xdr:rowOff>100366</xdr:rowOff>
    </xdr:to>
    <xdr:sp macro="" textlink="">
      <xdr:nvSpPr>
        <xdr:cNvPr id="306" name="フローチャート: 判断 305"/>
        <xdr:cNvSpPr/>
      </xdr:nvSpPr>
      <xdr:spPr>
        <a:xfrm>
          <a:off x="6921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91493</xdr:rowOff>
    </xdr:from>
    <xdr:ext cx="469744" cy="259045"/>
    <xdr:sp macro="" textlink="">
      <xdr:nvSpPr>
        <xdr:cNvPr id="307" name="テキスト ボックス 306"/>
        <xdr:cNvSpPr txBox="1"/>
      </xdr:nvSpPr>
      <xdr:spPr>
        <a:xfrm>
          <a:off x="6737428" y="6263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85308</xdr:rowOff>
    </xdr:from>
    <xdr:to>
      <xdr:col>55</xdr:col>
      <xdr:colOff>50800</xdr:colOff>
      <xdr:row>39</xdr:row>
      <xdr:rowOff>15458</xdr:rowOff>
    </xdr:to>
    <xdr:sp macro="" textlink="">
      <xdr:nvSpPr>
        <xdr:cNvPr id="313" name="楕円 312"/>
        <xdr:cNvSpPr/>
      </xdr:nvSpPr>
      <xdr:spPr>
        <a:xfrm>
          <a:off x="10426700" y="660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63735</xdr:rowOff>
    </xdr:from>
    <xdr:ext cx="378565" cy="259045"/>
    <xdr:sp macro="" textlink="">
      <xdr:nvSpPr>
        <xdr:cNvPr id="314" name="労働費該当値テキスト"/>
        <xdr:cNvSpPr txBox="1"/>
      </xdr:nvSpPr>
      <xdr:spPr>
        <a:xfrm>
          <a:off x="10528300" y="65788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86288</xdr:rowOff>
    </xdr:from>
    <xdr:to>
      <xdr:col>50</xdr:col>
      <xdr:colOff>165100</xdr:colOff>
      <xdr:row>39</xdr:row>
      <xdr:rowOff>16438</xdr:rowOff>
    </xdr:to>
    <xdr:sp macro="" textlink="">
      <xdr:nvSpPr>
        <xdr:cNvPr id="315" name="楕円 314"/>
        <xdr:cNvSpPr/>
      </xdr:nvSpPr>
      <xdr:spPr>
        <a:xfrm>
          <a:off x="95885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7565</xdr:rowOff>
    </xdr:from>
    <xdr:ext cx="378565" cy="259045"/>
    <xdr:sp macro="" textlink="">
      <xdr:nvSpPr>
        <xdr:cNvPr id="316" name="テキスト ボックス 315"/>
        <xdr:cNvSpPr txBox="1"/>
      </xdr:nvSpPr>
      <xdr:spPr>
        <a:xfrm>
          <a:off x="9450017" y="6694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86288</xdr:rowOff>
    </xdr:from>
    <xdr:to>
      <xdr:col>46</xdr:col>
      <xdr:colOff>38100</xdr:colOff>
      <xdr:row>39</xdr:row>
      <xdr:rowOff>16438</xdr:rowOff>
    </xdr:to>
    <xdr:sp macro="" textlink="">
      <xdr:nvSpPr>
        <xdr:cNvPr id="317" name="楕円 316"/>
        <xdr:cNvSpPr/>
      </xdr:nvSpPr>
      <xdr:spPr>
        <a:xfrm>
          <a:off x="8699500" y="660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7565</xdr:rowOff>
    </xdr:from>
    <xdr:ext cx="378565" cy="259045"/>
    <xdr:sp macro="" textlink="">
      <xdr:nvSpPr>
        <xdr:cNvPr id="318" name="テキスト ボックス 317"/>
        <xdr:cNvSpPr txBox="1"/>
      </xdr:nvSpPr>
      <xdr:spPr>
        <a:xfrm>
          <a:off x="8561017" y="66941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47099</xdr:rowOff>
    </xdr:from>
    <xdr:to>
      <xdr:col>41</xdr:col>
      <xdr:colOff>101600</xdr:colOff>
      <xdr:row>37</xdr:row>
      <xdr:rowOff>148699</xdr:rowOff>
    </xdr:to>
    <xdr:sp macro="" textlink="">
      <xdr:nvSpPr>
        <xdr:cNvPr id="319" name="楕円 318"/>
        <xdr:cNvSpPr/>
      </xdr:nvSpPr>
      <xdr:spPr>
        <a:xfrm>
          <a:off x="7810500" y="639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165226</xdr:rowOff>
    </xdr:from>
    <xdr:ext cx="469744" cy="259045"/>
    <xdr:sp macro="" textlink="">
      <xdr:nvSpPr>
        <xdr:cNvPr id="320" name="テキスト ボックス 319"/>
        <xdr:cNvSpPr txBox="1"/>
      </xdr:nvSpPr>
      <xdr:spPr>
        <a:xfrm>
          <a:off x="7626428" y="6165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103922</xdr:rowOff>
    </xdr:from>
    <xdr:to>
      <xdr:col>36</xdr:col>
      <xdr:colOff>165100</xdr:colOff>
      <xdr:row>36</xdr:row>
      <xdr:rowOff>34072</xdr:rowOff>
    </xdr:to>
    <xdr:sp macro="" textlink="">
      <xdr:nvSpPr>
        <xdr:cNvPr id="321" name="楕円 320"/>
        <xdr:cNvSpPr/>
      </xdr:nvSpPr>
      <xdr:spPr>
        <a:xfrm>
          <a:off x="6921500" y="6104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34</xdr:row>
      <xdr:rowOff>50599</xdr:rowOff>
    </xdr:from>
    <xdr:ext cx="469744" cy="259045"/>
    <xdr:sp macro="" textlink="">
      <xdr:nvSpPr>
        <xdr:cNvPr id="322" name="テキスト ボックス 321"/>
        <xdr:cNvSpPr txBox="1"/>
      </xdr:nvSpPr>
      <xdr:spPr>
        <a:xfrm>
          <a:off x="6737428" y="5879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3" name="直線コネクタ 332"/>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4" name="テキスト ボックス 333"/>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5" name="直線コネクタ 334"/>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6" name="テキスト ボックス 335"/>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7" name="直線コネクタ 336"/>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8" name="テキスト ボックス 337"/>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9" name="直線コネクタ 338"/>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0" name="テキスト ボックス 339"/>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1" name="直線コネクタ 340"/>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2" name="テキスト ボックス 341"/>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4" name="テキスト ボックス 343"/>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169583</xdr:rowOff>
    </xdr:from>
    <xdr:to>
      <xdr:col>54</xdr:col>
      <xdr:colOff>189865</xdr:colOff>
      <xdr:row>58</xdr:row>
      <xdr:rowOff>152553</xdr:rowOff>
    </xdr:to>
    <xdr:cxnSp macro="">
      <xdr:nvCxnSpPr>
        <xdr:cNvPr id="346" name="直線コネクタ 345"/>
        <xdr:cNvCxnSpPr/>
      </xdr:nvCxnSpPr>
      <xdr:spPr>
        <a:xfrm flipV="1">
          <a:off x="10475595" y="8570633"/>
          <a:ext cx="1270" cy="1526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156380</xdr:rowOff>
    </xdr:from>
    <xdr:ext cx="469744" cy="259045"/>
    <xdr:sp macro="" textlink="">
      <xdr:nvSpPr>
        <xdr:cNvPr id="347" name="農林水産業費最小値テキスト"/>
        <xdr:cNvSpPr txBox="1"/>
      </xdr:nvSpPr>
      <xdr:spPr>
        <a:xfrm>
          <a:off x="10528300" y="10100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152553</xdr:rowOff>
    </xdr:from>
    <xdr:to>
      <xdr:col>55</xdr:col>
      <xdr:colOff>88900</xdr:colOff>
      <xdr:row>58</xdr:row>
      <xdr:rowOff>152553</xdr:rowOff>
    </xdr:to>
    <xdr:cxnSp macro="">
      <xdr:nvCxnSpPr>
        <xdr:cNvPr id="348" name="直線コネクタ 347"/>
        <xdr:cNvCxnSpPr/>
      </xdr:nvCxnSpPr>
      <xdr:spPr>
        <a:xfrm>
          <a:off x="10388600" y="10096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116260</xdr:rowOff>
    </xdr:from>
    <xdr:ext cx="599010" cy="259045"/>
    <xdr:sp macro="" textlink="">
      <xdr:nvSpPr>
        <xdr:cNvPr id="349" name="農林水産業費最大値テキスト"/>
        <xdr:cNvSpPr txBox="1"/>
      </xdr:nvSpPr>
      <xdr:spPr>
        <a:xfrm>
          <a:off x="10528300" y="8345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125,147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49</xdr:row>
      <xdr:rowOff>169583</xdr:rowOff>
    </xdr:from>
    <xdr:to>
      <xdr:col>55</xdr:col>
      <xdr:colOff>88900</xdr:colOff>
      <xdr:row>49</xdr:row>
      <xdr:rowOff>169583</xdr:rowOff>
    </xdr:to>
    <xdr:cxnSp macro="">
      <xdr:nvCxnSpPr>
        <xdr:cNvPr id="350" name="直線コネクタ 349"/>
        <xdr:cNvCxnSpPr/>
      </xdr:nvCxnSpPr>
      <xdr:spPr>
        <a:xfrm>
          <a:off x="10388600" y="8570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160109</xdr:rowOff>
    </xdr:from>
    <xdr:to>
      <xdr:col>55</xdr:col>
      <xdr:colOff>0</xdr:colOff>
      <xdr:row>58</xdr:row>
      <xdr:rowOff>19291</xdr:rowOff>
    </xdr:to>
    <xdr:cxnSp macro="">
      <xdr:nvCxnSpPr>
        <xdr:cNvPr id="351" name="直線コネクタ 350"/>
        <xdr:cNvCxnSpPr/>
      </xdr:nvCxnSpPr>
      <xdr:spPr>
        <a:xfrm>
          <a:off x="9639300" y="9932759"/>
          <a:ext cx="838200" cy="3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72203</xdr:rowOff>
    </xdr:from>
    <xdr:ext cx="534377" cy="259045"/>
    <xdr:sp macro="" textlink="">
      <xdr:nvSpPr>
        <xdr:cNvPr id="352" name="農林水産業費平均値テキスト"/>
        <xdr:cNvSpPr txBox="1"/>
      </xdr:nvSpPr>
      <xdr:spPr>
        <a:xfrm>
          <a:off x="10528300" y="95019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49326</xdr:rowOff>
    </xdr:from>
    <xdr:to>
      <xdr:col>55</xdr:col>
      <xdr:colOff>50800</xdr:colOff>
      <xdr:row>56</xdr:row>
      <xdr:rowOff>150926</xdr:rowOff>
    </xdr:to>
    <xdr:sp macro="" textlink="">
      <xdr:nvSpPr>
        <xdr:cNvPr id="353" name="フローチャート: 判断 352"/>
        <xdr:cNvSpPr/>
      </xdr:nvSpPr>
      <xdr:spPr>
        <a:xfrm>
          <a:off x="10426700" y="965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171310</xdr:rowOff>
    </xdr:from>
    <xdr:to>
      <xdr:col>50</xdr:col>
      <xdr:colOff>114300</xdr:colOff>
      <xdr:row>57</xdr:row>
      <xdr:rowOff>160109</xdr:rowOff>
    </xdr:to>
    <xdr:cxnSp macro="">
      <xdr:nvCxnSpPr>
        <xdr:cNvPr id="354" name="直線コネクタ 353"/>
        <xdr:cNvCxnSpPr/>
      </xdr:nvCxnSpPr>
      <xdr:spPr>
        <a:xfrm>
          <a:off x="8750300" y="9772510"/>
          <a:ext cx="889000" cy="160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59398</xdr:rowOff>
    </xdr:from>
    <xdr:to>
      <xdr:col>50</xdr:col>
      <xdr:colOff>165100</xdr:colOff>
      <xdr:row>56</xdr:row>
      <xdr:rowOff>160998</xdr:rowOff>
    </xdr:to>
    <xdr:sp macro="" textlink="">
      <xdr:nvSpPr>
        <xdr:cNvPr id="355" name="フローチャート: 判断 354"/>
        <xdr:cNvSpPr/>
      </xdr:nvSpPr>
      <xdr:spPr>
        <a:xfrm>
          <a:off x="9588500" y="966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6075</xdr:rowOff>
    </xdr:from>
    <xdr:ext cx="534377" cy="259045"/>
    <xdr:sp macro="" textlink="">
      <xdr:nvSpPr>
        <xdr:cNvPr id="356" name="テキスト ボックス 355"/>
        <xdr:cNvSpPr txBox="1"/>
      </xdr:nvSpPr>
      <xdr:spPr>
        <a:xfrm>
          <a:off x="9372111" y="9435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171310</xdr:rowOff>
    </xdr:from>
    <xdr:to>
      <xdr:col>45</xdr:col>
      <xdr:colOff>177800</xdr:colOff>
      <xdr:row>57</xdr:row>
      <xdr:rowOff>120777</xdr:rowOff>
    </xdr:to>
    <xdr:cxnSp macro="">
      <xdr:nvCxnSpPr>
        <xdr:cNvPr id="357" name="直線コネクタ 356"/>
        <xdr:cNvCxnSpPr/>
      </xdr:nvCxnSpPr>
      <xdr:spPr>
        <a:xfrm flipV="1">
          <a:off x="7861300" y="9772510"/>
          <a:ext cx="889000" cy="120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89192</xdr:rowOff>
    </xdr:from>
    <xdr:to>
      <xdr:col>46</xdr:col>
      <xdr:colOff>38100</xdr:colOff>
      <xdr:row>57</xdr:row>
      <xdr:rowOff>19342</xdr:rowOff>
    </xdr:to>
    <xdr:sp macro="" textlink="">
      <xdr:nvSpPr>
        <xdr:cNvPr id="358" name="フローチャート: 判断 357"/>
        <xdr:cNvSpPr/>
      </xdr:nvSpPr>
      <xdr:spPr>
        <a:xfrm>
          <a:off x="86995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35869</xdr:rowOff>
    </xdr:from>
    <xdr:ext cx="534377" cy="259045"/>
    <xdr:sp macro="" textlink="">
      <xdr:nvSpPr>
        <xdr:cNvPr id="359" name="テキスト ボックス 358"/>
        <xdr:cNvSpPr txBox="1"/>
      </xdr:nvSpPr>
      <xdr:spPr>
        <a:xfrm>
          <a:off x="8483111" y="9465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120777</xdr:rowOff>
    </xdr:from>
    <xdr:to>
      <xdr:col>41</xdr:col>
      <xdr:colOff>50800</xdr:colOff>
      <xdr:row>57</xdr:row>
      <xdr:rowOff>156820</xdr:rowOff>
    </xdr:to>
    <xdr:cxnSp macro="">
      <xdr:nvCxnSpPr>
        <xdr:cNvPr id="360" name="直線コネクタ 359"/>
        <xdr:cNvCxnSpPr/>
      </xdr:nvCxnSpPr>
      <xdr:spPr>
        <a:xfrm flipV="1">
          <a:off x="6972300" y="9893427"/>
          <a:ext cx="889000" cy="36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97536</xdr:rowOff>
    </xdr:from>
    <xdr:to>
      <xdr:col>41</xdr:col>
      <xdr:colOff>101600</xdr:colOff>
      <xdr:row>57</xdr:row>
      <xdr:rowOff>27686</xdr:rowOff>
    </xdr:to>
    <xdr:sp macro="" textlink="">
      <xdr:nvSpPr>
        <xdr:cNvPr id="361" name="フローチャート: 判断 360"/>
        <xdr:cNvSpPr/>
      </xdr:nvSpPr>
      <xdr:spPr>
        <a:xfrm>
          <a:off x="7810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44213</xdr:rowOff>
    </xdr:from>
    <xdr:ext cx="534377" cy="259045"/>
    <xdr:sp macro="" textlink="">
      <xdr:nvSpPr>
        <xdr:cNvPr id="362" name="テキスト ボックス 361"/>
        <xdr:cNvSpPr txBox="1"/>
      </xdr:nvSpPr>
      <xdr:spPr>
        <a:xfrm>
          <a:off x="7594111" y="9473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137744</xdr:rowOff>
    </xdr:from>
    <xdr:to>
      <xdr:col>36</xdr:col>
      <xdr:colOff>165100</xdr:colOff>
      <xdr:row>57</xdr:row>
      <xdr:rowOff>67894</xdr:rowOff>
    </xdr:to>
    <xdr:sp macro="" textlink="">
      <xdr:nvSpPr>
        <xdr:cNvPr id="363" name="フローチャート: 判断 362"/>
        <xdr:cNvSpPr/>
      </xdr:nvSpPr>
      <xdr:spPr>
        <a:xfrm>
          <a:off x="6921500" y="973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84421</xdr:rowOff>
    </xdr:from>
    <xdr:ext cx="534377" cy="259045"/>
    <xdr:sp macro="" textlink="">
      <xdr:nvSpPr>
        <xdr:cNvPr id="364" name="テキスト ボックス 363"/>
        <xdr:cNvSpPr txBox="1"/>
      </xdr:nvSpPr>
      <xdr:spPr>
        <a:xfrm>
          <a:off x="6705111" y="9514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139941</xdr:rowOff>
    </xdr:from>
    <xdr:to>
      <xdr:col>55</xdr:col>
      <xdr:colOff>50800</xdr:colOff>
      <xdr:row>58</xdr:row>
      <xdr:rowOff>70091</xdr:rowOff>
    </xdr:to>
    <xdr:sp macro="" textlink="">
      <xdr:nvSpPr>
        <xdr:cNvPr id="370" name="楕円 369"/>
        <xdr:cNvSpPr/>
      </xdr:nvSpPr>
      <xdr:spPr>
        <a:xfrm>
          <a:off x="10426700" y="991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118368</xdr:rowOff>
    </xdr:from>
    <xdr:ext cx="534377" cy="259045"/>
    <xdr:sp macro="" textlink="">
      <xdr:nvSpPr>
        <xdr:cNvPr id="371" name="農林水産業費該当値テキスト"/>
        <xdr:cNvSpPr txBox="1"/>
      </xdr:nvSpPr>
      <xdr:spPr>
        <a:xfrm>
          <a:off x="10528300" y="9891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109309</xdr:rowOff>
    </xdr:from>
    <xdr:to>
      <xdr:col>50</xdr:col>
      <xdr:colOff>165100</xdr:colOff>
      <xdr:row>58</xdr:row>
      <xdr:rowOff>39459</xdr:rowOff>
    </xdr:to>
    <xdr:sp macro="" textlink="">
      <xdr:nvSpPr>
        <xdr:cNvPr id="372" name="楕円 371"/>
        <xdr:cNvSpPr/>
      </xdr:nvSpPr>
      <xdr:spPr>
        <a:xfrm>
          <a:off x="9588500" y="9881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30586</xdr:rowOff>
    </xdr:from>
    <xdr:ext cx="534377" cy="259045"/>
    <xdr:sp macro="" textlink="">
      <xdr:nvSpPr>
        <xdr:cNvPr id="373" name="テキスト ボックス 372"/>
        <xdr:cNvSpPr txBox="1"/>
      </xdr:nvSpPr>
      <xdr:spPr>
        <a:xfrm>
          <a:off x="9372111" y="9974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120510</xdr:rowOff>
    </xdr:from>
    <xdr:to>
      <xdr:col>46</xdr:col>
      <xdr:colOff>38100</xdr:colOff>
      <xdr:row>57</xdr:row>
      <xdr:rowOff>50660</xdr:rowOff>
    </xdr:to>
    <xdr:sp macro="" textlink="">
      <xdr:nvSpPr>
        <xdr:cNvPr id="374" name="楕円 373"/>
        <xdr:cNvSpPr/>
      </xdr:nvSpPr>
      <xdr:spPr>
        <a:xfrm>
          <a:off x="8699500" y="9721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41787</xdr:rowOff>
    </xdr:from>
    <xdr:ext cx="534377" cy="259045"/>
    <xdr:sp macro="" textlink="">
      <xdr:nvSpPr>
        <xdr:cNvPr id="375" name="テキスト ボックス 374"/>
        <xdr:cNvSpPr txBox="1"/>
      </xdr:nvSpPr>
      <xdr:spPr>
        <a:xfrm>
          <a:off x="8483111" y="9814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69977</xdr:rowOff>
    </xdr:from>
    <xdr:to>
      <xdr:col>41</xdr:col>
      <xdr:colOff>101600</xdr:colOff>
      <xdr:row>58</xdr:row>
      <xdr:rowOff>127</xdr:rowOff>
    </xdr:to>
    <xdr:sp macro="" textlink="">
      <xdr:nvSpPr>
        <xdr:cNvPr id="376" name="楕円 375"/>
        <xdr:cNvSpPr/>
      </xdr:nvSpPr>
      <xdr:spPr>
        <a:xfrm>
          <a:off x="7810500" y="984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162704</xdr:rowOff>
    </xdr:from>
    <xdr:ext cx="534377" cy="259045"/>
    <xdr:sp macro="" textlink="">
      <xdr:nvSpPr>
        <xdr:cNvPr id="377" name="テキスト ボックス 376"/>
        <xdr:cNvSpPr txBox="1"/>
      </xdr:nvSpPr>
      <xdr:spPr>
        <a:xfrm>
          <a:off x="7594111" y="99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106020</xdr:rowOff>
    </xdr:from>
    <xdr:to>
      <xdr:col>36</xdr:col>
      <xdr:colOff>165100</xdr:colOff>
      <xdr:row>58</xdr:row>
      <xdr:rowOff>36170</xdr:rowOff>
    </xdr:to>
    <xdr:sp macro="" textlink="">
      <xdr:nvSpPr>
        <xdr:cNvPr id="378" name="楕円 377"/>
        <xdr:cNvSpPr/>
      </xdr:nvSpPr>
      <xdr:spPr>
        <a:xfrm>
          <a:off x="6921500" y="9878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27297</xdr:rowOff>
    </xdr:from>
    <xdr:ext cx="534377" cy="259045"/>
    <xdr:sp macro="" textlink="">
      <xdr:nvSpPr>
        <xdr:cNvPr id="379" name="テキスト ボックス 378"/>
        <xdr:cNvSpPr txBox="1"/>
      </xdr:nvSpPr>
      <xdr:spPr>
        <a:xfrm>
          <a:off x="6705111" y="9971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0" name="直線コネクタ 389"/>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1" name="テキスト ボックス 390"/>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2" name="直線コネクタ 391"/>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3" name="テキスト ボックス 392"/>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4" name="直線コネクタ 393"/>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5" name="テキスト ボックス 394"/>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6" name="直線コネクタ 395"/>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7" name="テキスト ボックス 396"/>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8" name="直線コネクタ 397"/>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9" name="テキスト ボックス 398"/>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84272</xdr:rowOff>
    </xdr:from>
    <xdr:to>
      <xdr:col>54</xdr:col>
      <xdr:colOff>189865</xdr:colOff>
      <xdr:row>79</xdr:row>
      <xdr:rowOff>22566</xdr:rowOff>
    </xdr:to>
    <xdr:cxnSp macro="">
      <xdr:nvCxnSpPr>
        <xdr:cNvPr id="403" name="直線コネクタ 402"/>
        <xdr:cNvCxnSpPr/>
      </xdr:nvCxnSpPr>
      <xdr:spPr>
        <a:xfrm flipV="1">
          <a:off x="10475595" y="12257222"/>
          <a:ext cx="1270" cy="13098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26393</xdr:rowOff>
    </xdr:from>
    <xdr:ext cx="469744" cy="259045"/>
    <xdr:sp macro="" textlink="">
      <xdr:nvSpPr>
        <xdr:cNvPr id="404" name="商工費最小値テキスト"/>
        <xdr:cNvSpPr txBox="1"/>
      </xdr:nvSpPr>
      <xdr:spPr>
        <a:xfrm>
          <a:off x="10528300" y="13570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22566</xdr:rowOff>
    </xdr:from>
    <xdr:to>
      <xdr:col>55</xdr:col>
      <xdr:colOff>88900</xdr:colOff>
      <xdr:row>79</xdr:row>
      <xdr:rowOff>22566</xdr:rowOff>
    </xdr:to>
    <xdr:cxnSp macro="">
      <xdr:nvCxnSpPr>
        <xdr:cNvPr id="405" name="直線コネクタ 404"/>
        <xdr:cNvCxnSpPr/>
      </xdr:nvCxnSpPr>
      <xdr:spPr>
        <a:xfrm>
          <a:off x="10388600" y="13567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30949</xdr:rowOff>
    </xdr:from>
    <xdr:ext cx="599010" cy="259045"/>
    <xdr:sp macro="" textlink="">
      <xdr:nvSpPr>
        <xdr:cNvPr id="406" name="商工費最大値テキスト"/>
        <xdr:cNvSpPr txBox="1"/>
      </xdr:nvSpPr>
      <xdr:spPr>
        <a:xfrm>
          <a:off x="10528300" y="120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174,774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84272</xdr:rowOff>
    </xdr:from>
    <xdr:to>
      <xdr:col>55</xdr:col>
      <xdr:colOff>88900</xdr:colOff>
      <xdr:row>71</xdr:row>
      <xdr:rowOff>84272</xdr:rowOff>
    </xdr:to>
    <xdr:cxnSp macro="">
      <xdr:nvCxnSpPr>
        <xdr:cNvPr id="407" name="直線コネクタ 406"/>
        <xdr:cNvCxnSpPr/>
      </xdr:nvCxnSpPr>
      <xdr:spPr>
        <a:xfrm>
          <a:off x="10388600" y="12257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4345</xdr:rowOff>
    </xdr:from>
    <xdr:to>
      <xdr:col>55</xdr:col>
      <xdr:colOff>0</xdr:colOff>
      <xdr:row>79</xdr:row>
      <xdr:rowOff>9199</xdr:rowOff>
    </xdr:to>
    <xdr:cxnSp macro="">
      <xdr:nvCxnSpPr>
        <xdr:cNvPr id="408" name="直線コネクタ 407"/>
        <xdr:cNvCxnSpPr/>
      </xdr:nvCxnSpPr>
      <xdr:spPr>
        <a:xfrm flipV="1">
          <a:off x="9639300" y="13548895"/>
          <a:ext cx="838200" cy="4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42183</xdr:rowOff>
    </xdr:from>
    <xdr:ext cx="534377" cy="259045"/>
    <xdr:sp macro="" textlink="">
      <xdr:nvSpPr>
        <xdr:cNvPr id="409" name="商工費平均値テキスト"/>
        <xdr:cNvSpPr txBox="1"/>
      </xdr:nvSpPr>
      <xdr:spPr>
        <a:xfrm>
          <a:off x="10528300" y="132438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19306</xdr:rowOff>
    </xdr:from>
    <xdr:to>
      <xdr:col>55</xdr:col>
      <xdr:colOff>50800</xdr:colOff>
      <xdr:row>78</xdr:row>
      <xdr:rowOff>120906</xdr:rowOff>
    </xdr:to>
    <xdr:sp macro="" textlink="">
      <xdr:nvSpPr>
        <xdr:cNvPr id="410" name="フローチャート: 判断 409"/>
        <xdr:cNvSpPr/>
      </xdr:nvSpPr>
      <xdr:spPr>
        <a:xfrm>
          <a:off x="10426700" y="1339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9199</xdr:rowOff>
    </xdr:from>
    <xdr:to>
      <xdr:col>50</xdr:col>
      <xdr:colOff>114300</xdr:colOff>
      <xdr:row>79</xdr:row>
      <xdr:rowOff>11447</xdr:rowOff>
    </xdr:to>
    <xdr:cxnSp macro="">
      <xdr:nvCxnSpPr>
        <xdr:cNvPr id="411" name="直線コネクタ 410"/>
        <xdr:cNvCxnSpPr/>
      </xdr:nvCxnSpPr>
      <xdr:spPr>
        <a:xfrm flipV="1">
          <a:off x="8750300" y="13553749"/>
          <a:ext cx="889000" cy="2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21501</xdr:rowOff>
    </xdr:from>
    <xdr:to>
      <xdr:col>50</xdr:col>
      <xdr:colOff>165100</xdr:colOff>
      <xdr:row>78</xdr:row>
      <xdr:rowOff>123101</xdr:rowOff>
    </xdr:to>
    <xdr:sp macro="" textlink="">
      <xdr:nvSpPr>
        <xdr:cNvPr id="412" name="フローチャート: 判断 411"/>
        <xdr:cNvSpPr/>
      </xdr:nvSpPr>
      <xdr:spPr>
        <a:xfrm>
          <a:off x="95885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139628</xdr:rowOff>
    </xdr:from>
    <xdr:ext cx="534377" cy="259045"/>
    <xdr:sp macro="" textlink="">
      <xdr:nvSpPr>
        <xdr:cNvPr id="413" name="テキスト ボックス 412"/>
        <xdr:cNvSpPr txBox="1"/>
      </xdr:nvSpPr>
      <xdr:spPr>
        <a:xfrm>
          <a:off x="9372111" y="13169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166736</xdr:rowOff>
    </xdr:from>
    <xdr:to>
      <xdr:col>45</xdr:col>
      <xdr:colOff>177800</xdr:colOff>
      <xdr:row>79</xdr:row>
      <xdr:rowOff>11447</xdr:rowOff>
    </xdr:to>
    <xdr:cxnSp macro="">
      <xdr:nvCxnSpPr>
        <xdr:cNvPr id="414" name="直線コネクタ 413"/>
        <xdr:cNvCxnSpPr/>
      </xdr:nvCxnSpPr>
      <xdr:spPr>
        <a:xfrm>
          <a:off x="7861300" y="13539836"/>
          <a:ext cx="889000" cy="16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33130</xdr:rowOff>
    </xdr:from>
    <xdr:to>
      <xdr:col>46</xdr:col>
      <xdr:colOff>38100</xdr:colOff>
      <xdr:row>78</xdr:row>
      <xdr:rowOff>134730</xdr:rowOff>
    </xdr:to>
    <xdr:sp macro="" textlink="">
      <xdr:nvSpPr>
        <xdr:cNvPr id="415" name="フローチャート: 判断 414"/>
        <xdr:cNvSpPr/>
      </xdr:nvSpPr>
      <xdr:spPr>
        <a:xfrm>
          <a:off x="8699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151257</xdr:rowOff>
    </xdr:from>
    <xdr:ext cx="534377" cy="259045"/>
    <xdr:sp macro="" textlink="">
      <xdr:nvSpPr>
        <xdr:cNvPr id="416" name="テキスト ボックス 415"/>
        <xdr:cNvSpPr txBox="1"/>
      </xdr:nvSpPr>
      <xdr:spPr>
        <a:xfrm>
          <a:off x="8483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166736</xdr:rowOff>
    </xdr:from>
    <xdr:to>
      <xdr:col>41</xdr:col>
      <xdr:colOff>50800</xdr:colOff>
      <xdr:row>79</xdr:row>
      <xdr:rowOff>21735</xdr:rowOff>
    </xdr:to>
    <xdr:cxnSp macro="">
      <xdr:nvCxnSpPr>
        <xdr:cNvPr id="417" name="直線コネクタ 416"/>
        <xdr:cNvCxnSpPr/>
      </xdr:nvCxnSpPr>
      <xdr:spPr>
        <a:xfrm flipV="1">
          <a:off x="6972300" y="13539836"/>
          <a:ext cx="889000" cy="26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24839</xdr:rowOff>
    </xdr:from>
    <xdr:to>
      <xdr:col>41</xdr:col>
      <xdr:colOff>101600</xdr:colOff>
      <xdr:row>78</xdr:row>
      <xdr:rowOff>126439</xdr:rowOff>
    </xdr:to>
    <xdr:sp macro="" textlink="">
      <xdr:nvSpPr>
        <xdr:cNvPr id="418" name="フローチャート: 判断 417"/>
        <xdr:cNvSpPr/>
      </xdr:nvSpPr>
      <xdr:spPr>
        <a:xfrm>
          <a:off x="7810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142966</xdr:rowOff>
    </xdr:from>
    <xdr:ext cx="534377" cy="259045"/>
    <xdr:sp macro="" textlink="">
      <xdr:nvSpPr>
        <xdr:cNvPr id="419" name="テキスト ボックス 418"/>
        <xdr:cNvSpPr txBox="1"/>
      </xdr:nvSpPr>
      <xdr:spPr>
        <a:xfrm>
          <a:off x="7594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45993</xdr:rowOff>
    </xdr:from>
    <xdr:to>
      <xdr:col>36</xdr:col>
      <xdr:colOff>165100</xdr:colOff>
      <xdr:row>78</xdr:row>
      <xdr:rowOff>147593</xdr:rowOff>
    </xdr:to>
    <xdr:sp macro="" textlink="">
      <xdr:nvSpPr>
        <xdr:cNvPr id="420" name="フローチャート: 判断 419"/>
        <xdr:cNvSpPr/>
      </xdr:nvSpPr>
      <xdr:spPr>
        <a:xfrm>
          <a:off x="6921500" y="1341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164120</xdr:rowOff>
    </xdr:from>
    <xdr:ext cx="534377" cy="259045"/>
    <xdr:sp macro="" textlink="">
      <xdr:nvSpPr>
        <xdr:cNvPr id="421" name="テキスト ボックス 420"/>
        <xdr:cNvSpPr txBox="1"/>
      </xdr:nvSpPr>
      <xdr:spPr>
        <a:xfrm>
          <a:off x="6705111" y="13194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124995</xdr:rowOff>
    </xdr:from>
    <xdr:to>
      <xdr:col>55</xdr:col>
      <xdr:colOff>50800</xdr:colOff>
      <xdr:row>79</xdr:row>
      <xdr:rowOff>55145</xdr:rowOff>
    </xdr:to>
    <xdr:sp macro="" textlink="">
      <xdr:nvSpPr>
        <xdr:cNvPr id="427" name="楕円 426"/>
        <xdr:cNvSpPr/>
      </xdr:nvSpPr>
      <xdr:spPr>
        <a:xfrm>
          <a:off x="10426700" y="1349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39922</xdr:rowOff>
    </xdr:from>
    <xdr:ext cx="469744" cy="259045"/>
    <xdr:sp macro="" textlink="">
      <xdr:nvSpPr>
        <xdr:cNvPr id="428" name="商工費該当値テキスト"/>
        <xdr:cNvSpPr txBox="1"/>
      </xdr:nvSpPr>
      <xdr:spPr>
        <a:xfrm>
          <a:off x="10528300" y="134130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129849</xdr:rowOff>
    </xdr:from>
    <xdr:to>
      <xdr:col>50</xdr:col>
      <xdr:colOff>165100</xdr:colOff>
      <xdr:row>79</xdr:row>
      <xdr:rowOff>59999</xdr:rowOff>
    </xdr:to>
    <xdr:sp macro="" textlink="">
      <xdr:nvSpPr>
        <xdr:cNvPr id="429" name="楕円 428"/>
        <xdr:cNvSpPr/>
      </xdr:nvSpPr>
      <xdr:spPr>
        <a:xfrm>
          <a:off x="9588500" y="13502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51126</xdr:rowOff>
    </xdr:from>
    <xdr:ext cx="469744" cy="259045"/>
    <xdr:sp macro="" textlink="">
      <xdr:nvSpPr>
        <xdr:cNvPr id="430" name="テキスト ボックス 429"/>
        <xdr:cNvSpPr txBox="1"/>
      </xdr:nvSpPr>
      <xdr:spPr>
        <a:xfrm>
          <a:off x="9404428" y="13595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132097</xdr:rowOff>
    </xdr:from>
    <xdr:to>
      <xdr:col>46</xdr:col>
      <xdr:colOff>38100</xdr:colOff>
      <xdr:row>79</xdr:row>
      <xdr:rowOff>62247</xdr:rowOff>
    </xdr:to>
    <xdr:sp macro="" textlink="">
      <xdr:nvSpPr>
        <xdr:cNvPr id="431" name="楕円 430"/>
        <xdr:cNvSpPr/>
      </xdr:nvSpPr>
      <xdr:spPr>
        <a:xfrm>
          <a:off x="8699500" y="13505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53374</xdr:rowOff>
    </xdr:from>
    <xdr:ext cx="469744" cy="259045"/>
    <xdr:sp macro="" textlink="">
      <xdr:nvSpPr>
        <xdr:cNvPr id="432" name="テキスト ボックス 431"/>
        <xdr:cNvSpPr txBox="1"/>
      </xdr:nvSpPr>
      <xdr:spPr>
        <a:xfrm>
          <a:off x="8515428" y="13597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115936</xdr:rowOff>
    </xdr:from>
    <xdr:to>
      <xdr:col>41</xdr:col>
      <xdr:colOff>101600</xdr:colOff>
      <xdr:row>79</xdr:row>
      <xdr:rowOff>46086</xdr:rowOff>
    </xdr:to>
    <xdr:sp macro="" textlink="">
      <xdr:nvSpPr>
        <xdr:cNvPr id="433" name="楕円 432"/>
        <xdr:cNvSpPr/>
      </xdr:nvSpPr>
      <xdr:spPr>
        <a:xfrm>
          <a:off x="7810500" y="1348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37213</xdr:rowOff>
    </xdr:from>
    <xdr:ext cx="469744" cy="259045"/>
    <xdr:sp macro="" textlink="">
      <xdr:nvSpPr>
        <xdr:cNvPr id="434" name="テキスト ボックス 433"/>
        <xdr:cNvSpPr txBox="1"/>
      </xdr:nvSpPr>
      <xdr:spPr>
        <a:xfrm>
          <a:off x="7626428" y="13581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142385</xdr:rowOff>
    </xdr:from>
    <xdr:to>
      <xdr:col>36</xdr:col>
      <xdr:colOff>165100</xdr:colOff>
      <xdr:row>79</xdr:row>
      <xdr:rowOff>72535</xdr:rowOff>
    </xdr:to>
    <xdr:sp macro="" textlink="">
      <xdr:nvSpPr>
        <xdr:cNvPr id="435" name="楕円 434"/>
        <xdr:cNvSpPr/>
      </xdr:nvSpPr>
      <xdr:spPr>
        <a:xfrm>
          <a:off x="6921500" y="13515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63662</xdr:rowOff>
    </xdr:from>
    <xdr:ext cx="469744" cy="259045"/>
    <xdr:sp macro="" textlink="">
      <xdr:nvSpPr>
        <xdr:cNvPr id="436" name="テキスト ボックス 435"/>
        <xdr:cNvSpPr txBox="1"/>
      </xdr:nvSpPr>
      <xdr:spPr>
        <a:xfrm>
          <a:off x="6737428" y="13608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0" name="テキスト ボックス 449"/>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2" name="テキスト ボックス 451"/>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4" name="テキスト ボックス 453"/>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6" name="テキスト ボックス 455"/>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93469</xdr:rowOff>
    </xdr:from>
    <xdr:to>
      <xdr:col>54</xdr:col>
      <xdr:colOff>189865</xdr:colOff>
      <xdr:row>98</xdr:row>
      <xdr:rowOff>100678</xdr:rowOff>
    </xdr:to>
    <xdr:cxnSp macro="">
      <xdr:nvCxnSpPr>
        <xdr:cNvPr id="460" name="直線コネクタ 459"/>
        <xdr:cNvCxnSpPr/>
      </xdr:nvCxnSpPr>
      <xdr:spPr>
        <a:xfrm flipV="1">
          <a:off x="10475595" y="15695419"/>
          <a:ext cx="1270" cy="1207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104505</xdr:rowOff>
    </xdr:from>
    <xdr:ext cx="534377" cy="259045"/>
    <xdr:sp macro="" textlink="">
      <xdr:nvSpPr>
        <xdr:cNvPr id="461" name="土木費最小値テキスト"/>
        <xdr:cNvSpPr txBox="1"/>
      </xdr:nvSpPr>
      <xdr:spPr>
        <a:xfrm>
          <a:off x="10528300" y="16906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100678</xdr:rowOff>
    </xdr:from>
    <xdr:to>
      <xdr:col>55</xdr:col>
      <xdr:colOff>88900</xdr:colOff>
      <xdr:row>98</xdr:row>
      <xdr:rowOff>100678</xdr:rowOff>
    </xdr:to>
    <xdr:cxnSp macro="">
      <xdr:nvCxnSpPr>
        <xdr:cNvPr id="462" name="直線コネクタ 461"/>
        <xdr:cNvCxnSpPr/>
      </xdr:nvCxnSpPr>
      <xdr:spPr>
        <a:xfrm>
          <a:off x="10388600" y="16902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40146</xdr:rowOff>
    </xdr:from>
    <xdr:ext cx="599010" cy="259045"/>
    <xdr:sp macro="" textlink="">
      <xdr:nvSpPr>
        <xdr:cNvPr id="463" name="土木費最大値テキスト"/>
        <xdr:cNvSpPr txBox="1"/>
      </xdr:nvSpPr>
      <xdr:spPr>
        <a:xfrm>
          <a:off x="10528300" y="15470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173,567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93469</xdr:rowOff>
    </xdr:from>
    <xdr:to>
      <xdr:col>55</xdr:col>
      <xdr:colOff>88900</xdr:colOff>
      <xdr:row>91</xdr:row>
      <xdr:rowOff>93469</xdr:rowOff>
    </xdr:to>
    <xdr:cxnSp macro="">
      <xdr:nvCxnSpPr>
        <xdr:cNvPr id="464" name="直線コネクタ 463"/>
        <xdr:cNvCxnSpPr/>
      </xdr:nvCxnSpPr>
      <xdr:spPr>
        <a:xfrm>
          <a:off x="10388600" y="15695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5710</xdr:rowOff>
    </xdr:from>
    <xdr:to>
      <xdr:col>55</xdr:col>
      <xdr:colOff>0</xdr:colOff>
      <xdr:row>97</xdr:row>
      <xdr:rowOff>163368</xdr:rowOff>
    </xdr:to>
    <xdr:cxnSp macro="">
      <xdr:nvCxnSpPr>
        <xdr:cNvPr id="465" name="直線コネクタ 464"/>
        <xdr:cNvCxnSpPr/>
      </xdr:nvCxnSpPr>
      <xdr:spPr>
        <a:xfrm flipV="1">
          <a:off x="9639300" y="16636360"/>
          <a:ext cx="838200" cy="157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108774</xdr:rowOff>
    </xdr:from>
    <xdr:ext cx="534377" cy="259045"/>
    <xdr:sp macro="" textlink="">
      <xdr:nvSpPr>
        <xdr:cNvPr id="466" name="土木費平均値テキスト"/>
        <xdr:cNvSpPr txBox="1"/>
      </xdr:nvSpPr>
      <xdr:spPr>
        <a:xfrm>
          <a:off x="10528300" y="163965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85897</xdr:rowOff>
    </xdr:from>
    <xdr:to>
      <xdr:col>55</xdr:col>
      <xdr:colOff>50800</xdr:colOff>
      <xdr:row>97</xdr:row>
      <xdr:rowOff>16047</xdr:rowOff>
    </xdr:to>
    <xdr:sp macro="" textlink="">
      <xdr:nvSpPr>
        <xdr:cNvPr id="467" name="フローチャート: 判断 466"/>
        <xdr:cNvSpPr/>
      </xdr:nvSpPr>
      <xdr:spPr>
        <a:xfrm>
          <a:off x="10426700" y="16545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163368</xdr:rowOff>
    </xdr:from>
    <xdr:to>
      <xdr:col>50</xdr:col>
      <xdr:colOff>114300</xdr:colOff>
      <xdr:row>97</xdr:row>
      <xdr:rowOff>166027</xdr:rowOff>
    </xdr:to>
    <xdr:cxnSp macro="">
      <xdr:nvCxnSpPr>
        <xdr:cNvPr id="468" name="直線コネクタ 467"/>
        <xdr:cNvCxnSpPr/>
      </xdr:nvCxnSpPr>
      <xdr:spPr>
        <a:xfrm flipV="1">
          <a:off x="8750300" y="16794018"/>
          <a:ext cx="889000" cy="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82415</xdr:rowOff>
    </xdr:from>
    <xdr:to>
      <xdr:col>50</xdr:col>
      <xdr:colOff>165100</xdr:colOff>
      <xdr:row>97</xdr:row>
      <xdr:rowOff>12565</xdr:rowOff>
    </xdr:to>
    <xdr:sp macro="" textlink="">
      <xdr:nvSpPr>
        <xdr:cNvPr id="469" name="フローチャート: 判断 468"/>
        <xdr:cNvSpPr/>
      </xdr:nvSpPr>
      <xdr:spPr>
        <a:xfrm>
          <a:off x="9588500" y="1654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29092</xdr:rowOff>
    </xdr:from>
    <xdr:ext cx="534377" cy="259045"/>
    <xdr:sp macro="" textlink="">
      <xdr:nvSpPr>
        <xdr:cNvPr id="470" name="テキスト ボックス 469"/>
        <xdr:cNvSpPr txBox="1"/>
      </xdr:nvSpPr>
      <xdr:spPr>
        <a:xfrm>
          <a:off x="9372111" y="16316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164739</xdr:rowOff>
    </xdr:from>
    <xdr:to>
      <xdr:col>45</xdr:col>
      <xdr:colOff>177800</xdr:colOff>
      <xdr:row>97</xdr:row>
      <xdr:rowOff>166027</xdr:rowOff>
    </xdr:to>
    <xdr:cxnSp macro="">
      <xdr:nvCxnSpPr>
        <xdr:cNvPr id="471" name="直線コネクタ 470"/>
        <xdr:cNvCxnSpPr/>
      </xdr:nvCxnSpPr>
      <xdr:spPr>
        <a:xfrm>
          <a:off x="7861300" y="16795389"/>
          <a:ext cx="889000" cy="1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99881</xdr:rowOff>
    </xdr:from>
    <xdr:to>
      <xdr:col>46</xdr:col>
      <xdr:colOff>38100</xdr:colOff>
      <xdr:row>97</xdr:row>
      <xdr:rowOff>30031</xdr:rowOff>
    </xdr:to>
    <xdr:sp macro="" textlink="">
      <xdr:nvSpPr>
        <xdr:cNvPr id="472" name="フローチャート: 判断 471"/>
        <xdr:cNvSpPr/>
      </xdr:nvSpPr>
      <xdr:spPr>
        <a:xfrm>
          <a:off x="8699500" y="1655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46558</xdr:rowOff>
    </xdr:from>
    <xdr:ext cx="534377" cy="259045"/>
    <xdr:sp macro="" textlink="">
      <xdr:nvSpPr>
        <xdr:cNvPr id="473" name="テキスト ボックス 472"/>
        <xdr:cNvSpPr txBox="1"/>
      </xdr:nvSpPr>
      <xdr:spPr>
        <a:xfrm>
          <a:off x="8483111" y="16334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148676</xdr:rowOff>
    </xdr:from>
    <xdr:to>
      <xdr:col>41</xdr:col>
      <xdr:colOff>50800</xdr:colOff>
      <xdr:row>97</xdr:row>
      <xdr:rowOff>164739</xdr:rowOff>
    </xdr:to>
    <xdr:cxnSp macro="">
      <xdr:nvCxnSpPr>
        <xdr:cNvPr id="474" name="直線コネクタ 473"/>
        <xdr:cNvCxnSpPr/>
      </xdr:nvCxnSpPr>
      <xdr:spPr>
        <a:xfrm>
          <a:off x="6972300" y="16779326"/>
          <a:ext cx="889000" cy="16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112148</xdr:rowOff>
    </xdr:from>
    <xdr:to>
      <xdr:col>41</xdr:col>
      <xdr:colOff>101600</xdr:colOff>
      <xdr:row>97</xdr:row>
      <xdr:rowOff>42298</xdr:rowOff>
    </xdr:to>
    <xdr:sp macro="" textlink="">
      <xdr:nvSpPr>
        <xdr:cNvPr id="475" name="フローチャート: 判断 474"/>
        <xdr:cNvSpPr/>
      </xdr:nvSpPr>
      <xdr:spPr>
        <a:xfrm>
          <a:off x="7810500" y="16571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58825</xdr:rowOff>
    </xdr:from>
    <xdr:ext cx="534377" cy="259045"/>
    <xdr:sp macro="" textlink="">
      <xdr:nvSpPr>
        <xdr:cNvPr id="476" name="テキスト ボックス 475"/>
        <xdr:cNvSpPr txBox="1"/>
      </xdr:nvSpPr>
      <xdr:spPr>
        <a:xfrm>
          <a:off x="7594111" y="16346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137371</xdr:rowOff>
    </xdr:from>
    <xdr:to>
      <xdr:col>36</xdr:col>
      <xdr:colOff>165100</xdr:colOff>
      <xdr:row>96</xdr:row>
      <xdr:rowOff>67521</xdr:rowOff>
    </xdr:to>
    <xdr:sp macro="" textlink="">
      <xdr:nvSpPr>
        <xdr:cNvPr id="477" name="フローチャート: 判断 476"/>
        <xdr:cNvSpPr/>
      </xdr:nvSpPr>
      <xdr:spPr>
        <a:xfrm>
          <a:off x="6921500" y="16425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84048</xdr:rowOff>
    </xdr:from>
    <xdr:ext cx="534377" cy="259045"/>
    <xdr:sp macro="" textlink="">
      <xdr:nvSpPr>
        <xdr:cNvPr id="478" name="テキスト ボックス 477"/>
        <xdr:cNvSpPr txBox="1"/>
      </xdr:nvSpPr>
      <xdr:spPr>
        <a:xfrm>
          <a:off x="6705111" y="16200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126360</xdr:rowOff>
    </xdr:from>
    <xdr:to>
      <xdr:col>55</xdr:col>
      <xdr:colOff>50800</xdr:colOff>
      <xdr:row>97</xdr:row>
      <xdr:rowOff>56510</xdr:rowOff>
    </xdr:to>
    <xdr:sp macro="" textlink="">
      <xdr:nvSpPr>
        <xdr:cNvPr id="484" name="楕円 483"/>
        <xdr:cNvSpPr/>
      </xdr:nvSpPr>
      <xdr:spPr>
        <a:xfrm>
          <a:off x="10426700" y="1658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104787</xdr:rowOff>
    </xdr:from>
    <xdr:ext cx="534377" cy="259045"/>
    <xdr:sp macro="" textlink="">
      <xdr:nvSpPr>
        <xdr:cNvPr id="485" name="土木費該当値テキスト"/>
        <xdr:cNvSpPr txBox="1"/>
      </xdr:nvSpPr>
      <xdr:spPr>
        <a:xfrm>
          <a:off x="10528300" y="16563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112568</xdr:rowOff>
    </xdr:from>
    <xdr:to>
      <xdr:col>50</xdr:col>
      <xdr:colOff>165100</xdr:colOff>
      <xdr:row>98</xdr:row>
      <xdr:rowOff>42718</xdr:rowOff>
    </xdr:to>
    <xdr:sp macro="" textlink="">
      <xdr:nvSpPr>
        <xdr:cNvPr id="486" name="楕円 485"/>
        <xdr:cNvSpPr/>
      </xdr:nvSpPr>
      <xdr:spPr>
        <a:xfrm>
          <a:off x="9588500" y="1674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33845</xdr:rowOff>
    </xdr:from>
    <xdr:ext cx="534377" cy="259045"/>
    <xdr:sp macro="" textlink="">
      <xdr:nvSpPr>
        <xdr:cNvPr id="487" name="テキスト ボックス 486"/>
        <xdr:cNvSpPr txBox="1"/>
      </xdr:nvSpPr>
      <xdr:spPr>
        <a:xfrm>
          <a:off x="9372111" y="16835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115227</xdr:rowOff>
    </xdr:from>
    <xdr:to>
      <xdr:col>46</xdr:col>
      <xdr:colOff>38100</xdr:colOff>
      <xdr:row>98</xdr:row>
      <xdr:rowOff>45377</xdr:rowOff>
    </xdr:to>
    <xdr:sp macro="" textlink="">
      <xdr:nvSpPr>
        <xdr:cNvPr id="488" name="楕円 487"/>
        <xdr:cNvSpPr/>
      </xdr:nvSpPr>
      <xdr:spPr>
        <a:xfrm>
          <a:off x="8699500" y="16745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36504</xdr:rowOff>
    </xdr:from>
    <xdr:ext cx="534377" cy="259045"/>
    <xdr:sp macro="" textlink="">
      <xdr:nvSpPr>
        <xdr:cNvPr id="489" name="テキスト ボックス 488"/>
        <xdr:cNvSpPr txBox="1"/>
      </xdr:nvSpPr>
      <xdr:spPr>
        <a:xfrm>
          <a:off x="8483111" y="16838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113939</xdr:rowOff>
    </xdr:from>
    <xdr:to>
      <xdr:col>41</xdr:col>
      <xdr:colOff>101600</xdr:colOff>
      <xdr:row>98</xdr:row>
      <xdr:rowOff>44089</xdr:rowOff>
    </xdr:to>
    <xdr:sp macro="" textlink="">
      <xdr:nvSpPr>
        <xdr:cNvPr id="490" name="楕円 489"/>
        <xdr:cNvSpPr/>
      </xdr:nvSpPr>
      <xdr:spPr>
        <a:xfrm>
          <a:off x="7810500" y="1674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35216</xdr:rowOff>
    </xdr:from>
    <xdr:ext cx="534377" cy="259045"/>
    <xdr:sp macro="" textlink="">
      <xdr:nvSpPr>
        <xdr:cNvPr id="491" name="テキスト ボックス 490"/>
        <xdr:cNvSpPr txBox="1"/>
      </xdr:nvSpPr>
      <xdr:spPr>
        <a:xfrm>
          <a:off x="7594111" y="16837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97876</xdr:rowOff>
    </xdr:from>
    <xdr:to>
      <xdr:col>36</xdr:col>
      <xdr:colOff>165100</xdr:colOff>
      <xdr:row>98</xdr:row>
      <xdr:rowOff>28026</xdr:rowOff>
    </xdr:to>
    <xdr:sp macro="" textlink="">
      <xdr:nvSpPr>
        <xdr:cNvPr id="492" name="楕円 491"/>
        <xdr:cNvSpPr/>
      </xdr:nvSpPr>
      <xdr:spPr>
        <a:xfrm>
          <a:off x="6921500" y="16728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19153</xdr:rowOff>
    </xdr:from>
    <xdr:ext cx="534377" cy="259045"/>
    <xdr:sp macro="" textlink="">
      <xdr:nvSpPr>
        <xdr:cNvPr id="493" name="テキスト ボックス 492"/>
        <xdr:cNvSpPr txBox="1"/>
      </xdr:nvSpPr>
      <xdr:spPr>
        <a:xfrm>
          <a:off x="6705111" y="16821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7" name="テキスト ボックス 506"/>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9" name="テキスト ボックス 508"/>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1" name="テキスト ボックス 510"/>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3" name="テキスト ボックス 512"/>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142367</xdr:rowOff>
    </xdr:from>
    <xdr:to>
      <xdr:col>85</xdr:col>
      <xdr:colOff>126364</xdr:colOff>
      <xdr:row>37</xdr:row>
      <xdr:rowOff>168313</xdr:rowOff>
    </xdr:to>
    <xdr:cxnSp macro="">
      <xdr:nvCxnSpPr>
        <xdr:cNvPr id="517" name="直線コネクタ 516"/>
        <xdr:cNvCxnSpPr/>
      </xdr:nvCxnSpPr>
      <xdr:spPr>
        <a:xfrm flipV="1">
          <a:off x="16317595" y="5285867"/>
          <a:ext cx="1269" cy="1226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690</xdr:rowOff>
    </xdr:from>
    <xdr:ext cx="534377" cy="259045"/>
    <xdr:sp macro="" textlink="">
      <xdr:nvSpPr>
        <xdr:cNvPr id="518" name="消防費最小値テキスト"/>
        <xdr:cNvSpPr txBox="1"/>
      </xdr:nvSpPr>
      <xdr:spPr>
        <a:xfrm>
          <a:off x="16370300" y="6515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168313</xdr:rowOff>
    </xdr:from>
    <xdr:to>
      <xdr:col>86</xdr:col>
      <xdr:colOff>25400</xdr:colOff>
      <xdr:row>37</xdr:row>
      <xdr:rowOff>168313</xdr:rowOff>
    </xdr:to>
    <xdr:cxnSp macro="">
      <xdr:nvCxnSpPr>
        <xdr:cNvPr id="519" name="直線コネクタ 518"/>
        <xdr:cNvCxnSpPr/>
      </xdr:nvCxnSpPr>
      <xdr:spPr>
        <a:xfrm>
          <a:off x="16230600" y="6511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89044</xdr:rowOff>
    </xdr:from>
    <xdr:ext cx="534377" cy="259045"/>
    <xdr:sp macro="" textlink="">
      <xdr:nvSpPr>
        <xdr:cNvPr id="520" name="消防費最大値テキスト"/>
        <xdr:cNvSpPr txBox="1"/>
      </xdr:nvSpPr>
      <xdr:spPr>
        <a:xfrm>
          <a:off x="16370300" y="5061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75,860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142367</xdr:rowOff>
    </xdr:from>
    <xdr:to>
      <xdr:col>86</xdr:col>
      <xdr:colOff>25400</xdr:colOff>
      <xdr:row>30</xdr:row>
      <xdr:rowOff>142367</xdr:rowOff>
    </xdr:to>
    <xdr:cxnSp macro="">
      <xdr:nvCxnSpPr>
        <xdr:cNvPr id="521" name="直線コネクタ 520"/>
        <xdr:cNvCxnSpPr/>
      </xdr:nvCxnSpPr>
      <xdr:spPr>
        <a:xfrm>
          <a:off x="16230600" y="52858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117773</xdr:rowOff>
    </xdr:from>
    <xdr:to>
      <xdr:col>85</xdr:col>
      <xdr:colOff>127000</xdr:colOff>
      <xdr:row>37</xdr:row>
      <xdr:rowOff>2273</xdr:rowOff>
    </xdr:to>
    <xdr:cxnSp macro="">
      <xdr:nvCxnSpPr>
        <xdr:cNvPr id="522" name="直線コネクタ 521"/>
        <xdr:cNvCxnSpPr/>
      </xdr:nvCxnSpPr>
      <xdr:spPr>
        <a:xfrm flipV="1">
          <a:off x="15481300" y="6289973"/>
          <a:ext cx="838200" cy="55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60151</xdr:rowOff>
    </xdr:from>
    <xdr:ext cx="534377" cy="259045"/>
    <xdr:sp macro="" textlink="">
      <xdr:nvSpPr>
        <xdr:cNvPr id="523" name="消防費平均値テキスト"/>
        <xdr:cNvSpPr txBox="1"/>
      </xdr:nvSpPr>
      <xdr:spPr>
        <a:xfrm>
          <a:off x="16370300" y="6060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37274</xdr:rowOff>
    </xdr:from>
    <xdr:to>
      <xdr:col>85</xdr:col>
      <xdr:colOff>177800</xdr:colOff>
      <xdr:row>36</xdr:row>
      <xdr:rowOff>138874</xdr:rowOff>
    </xdr:to>
    <xdr:sp macro="" textlink="">
      <xdr:nvSpPr>
        <xdr:cNvPr id="524" name="フローチャート: 判断 523"/>
        <xdr:cNvSpPr/>
      </xdr:nvSpPr>
      <xdr:spPr>
        <a:xfrm>
          <a:off x="162687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157131</xdr:rowOff>
    </xdr:from>
    <xdr:to>
      <xdr:col>81</xdr:col>
      <xdr:colOff>50800</xdr:colOff>
      <xdr:row>37</xdr:row>
      <xdr:rowOff>2273</xdr:rowOff>
    </xdr:to>
    <xdr:cxnSp macro="">
      <xdr:nvCxnSpPr>
        <xdr:cNvPr id="525" name="直線コネクタ 524"/>
        <xdr:cNvCxnSpPr/>
      </xdr:nvCxnSpPr>
      <xdr:spPr>
        <a:xfrm>
          <a:off x="14592300" y="6157881"/>
          <a:ext cx="889000" cy="188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53086</xdr:rowOff>
    </xdr:from>
    <xdr:to>
      <xdr:col>81</xdr:col>
      <xdr:colOff>101600</xdr:colOff>
      <xdr:row>36</xdr:row>
      <xdr:rowOff>154686</xdr:rowOff>
    </xdr:to>
    <xdr:sp macro="" textlink="">
      <xdr:nvSpPr>
        <xdr:cNvPr id="526" name="フローチャート: 判断 525"/>
        <xdr:cNvSpPr/>
      </xdr:nvSpPr>
      <xdr:spPr>
        <a:xfrm>
          <a:off x="15430500" y="622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171213</xdr:rowOff>
    </xdr:from>
    <xdr:ext cx="534377" cy="259045"/>
    <xdr:sp macro="" textlink="">
      <xdr:nvSpPr>
        <xdr:cNvPr id="527" name="テキスト ボックス 526"/>
        <xdr:cNvSpPr txBox="1"/>
      </xdr:nvSpPr>
      <xdr:spPr>
        <a:xfrm>
          <a:off x="15214111" y="600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157131</xdr:rowOff>
    </xdr:from>
    <xdr:to>
      <xdr:col>76</xdr:col>
      <xdr:colOff>114300</xdr:colOff>
      <xdr:row>36</xdr:row>
      <xdr:rowOff>130861</xdr:rowOff>
    </xdr:to>
    <xdr:cxnSp macro="">
      <xdr:nvCxnSpPr>
        <xdr:cNvPr id="528" name="直線コネクタ 527"/>
        <xdr:cNvCxnSpPr/>
      </xdr:nvCxnSpPr>
      <xdr:spPr>
        <a:xfrm flipV="1">
          <a:off x="13703300" y="6157881"/>
          <a:ext cx="889000" cy="145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49886</xdr:rowOff>
    </xdr:from>
    <xdr:to>
      <xdr:col>76</xdr:col>
      <xdr:colOff>165100</xdr:colOff>
      <xdr:row>36</xdr:row>
      <xdr:rowOff>151486</xdr:rowOff>
    </xdr:to>
    <xdr:sp macro="" textlink="">
      <xdr:nvSpPr>
        <xdr:cNvPr id="529" name="フローチャート: 判断 528"/>
        <xdr:cNvSpPr/>
      </xdr:nvSpPr>
      <xdr:spPr>
        <a:xfrm>
          <a:off x="14541500" y="62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142613</xdr:rowOff>
    </xdr:from>
    <xdr:ext cx="534377" cy="259045"/>
    <xdr:sp macro="" textlink="">
      <xdr:nvSpPr>
        <xdr:cNvPr id="530" name="テキスト ボックス 529"/>
        <xdr:cNvSpPr txBox="1"/>
      </xdr:nvSpPr>
      <xdr:spPr>
        <a:xfrm>
          <a:off x="14325111" y="6314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171285</xdr:rowOff>
    </xdr:from>
    <xdr:to>
      <xdr:col>71</xdr:col>
      <xdr:colOff>177800</xdr:colOff>
      <xdr:row>36</xdr:row>
      <xdr:rowOff>130861</xdr:rowOff>
    </xdr:to>
    <xdr:cxnSp macro="">
      <xdr:nvCxnSpPr>
        <xdr:cNvPr id="531" name="直線コネクタ 530"/>
        <xdr:cNvCxnSpPr/>
      </xdr:nvCxnSpPr>
      <xdr:spPr>
        <a:xfrm>
          <a:off x="12814300" y="6172035"/>
          <a:ext cx="889000" cy="131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40094</xdr:rowOff>
    </xdr:from>
    <xdr:to>
      <xdr:col>72</xdr:col>
      <xdr:colOff>38100</xdr:colOff>
      <xdr:row>36</xdr:row>
      <xdr:rowOff>141694</xdr:rowOff>
    </xdr:to>
    <xdr:sp macro="" textlink="">
      <xdr:nvSpPr>
        <xdr:cNvPr id="532" name="フローチャート: 判断 531"/>
        <xdr:cNvSpPr/>
      </xdr:nvSpPr>
      <xdr:spPr>
        <a:xfrm>
          <a:off x="13652500" y="621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158221</xdr:rowOff>
    </xdr:from>
    <xdr:ext cx="534377" cy="259045"/>
    <xdr:sp macro="" textlink="">
      <xdr:nvSpPr>
        <xdr:cNvPr id="533" name="テキスト ボックス 532"/>
        <xdr:cNvSpPr txBox="1"/>
      </xdr:nvSpPr>
      <xdr:spPr>
        <a:xfrm>
          <a:off x="13436111" y="5987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33179</xdr:rowOff>
    </xdr:from>
    <xdr:to>
      <xdr:col>67</xdr:col>
      <xdr:colOff>101600</xdr:colOff>
      <xdr:row>36</xdr:row>
      <xdr:rowOff>134779</xdr:rowOff>
    </xdr:to>
    <xdr:sp macro="" textlink="">
      <xdr:nvSpPr>
        <xdr:cNvPr id="534" name="フローチャート: 判断 533"/>
        <xdr:cNvSpPr/>
      </xdr:nvSpPr>
      <xdr:spPr>
        <a:xfrm>
          <a:off x="12763500" y="6205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125906</xdr:rowOff>
    </xdr:from>
    <xdr:ext cx="534377" cy="259045"/>
    <xdr:sp macro="" textlink="">
      <xdr:nvSpPr>
        <xdr:cNvPr id="535" name="テキスト ボックス 534"/>
        <xdr:cNvSpPr txBox="1"/>
      </xdr:nvSpPr>
      <xdr:spPr>
        <a:xfrm>
          <a:off x="12547111" y="6298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66973</xdr:rowOff>
    </xdr:from>
    <xdr:to>
      <xdr:col>85</xdr:col>
      <xdr:colOff>177800</xdr:colOff>
      <xdr:row>36</xdr:row>
      <xdr:rowOff>168573</xdr:rowOff>
    </xdr:to>
    <xdr:sp macro="" textlink="">
      <xdr:nvSpPr>
        <xdr:cNvPr id="541" name="楕円 540"/>
        <xdr:cNvSpPr/>
      </xdr:nvSpPr>
      <xdr:spPr>
        <a:xfrm>
          <a:off x="16268700" y="623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45400</xdr:rowOff>
    </xdr:from>
    <xdr:ext cx="534377" cy="259045"/>
    <xdr:sp macro="" textlink="">
      <xdr:nvSpPr>
        <xdr:cNvPr id="542" name="消防費該当値テキスト"/>
        <xdr:cNvSpPr txBox="1"/>
      </xdr:nvSpPr>
      <xdr:spPr>
        <a:xfrm>
          <a:off x="16370300" y="6217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122923</xdr:rowOff>
    </xdr:from>
    <xdr:to>
      <xdr:col>81</xdr:col>
      <xdr:colOff>101600</xdr:colOff>
      <xdr:row>37</xdr:row>
      <xdr:rowOff>53073</xdr:rowOff>
    </xdr:to>
    <xdr:sp macro="" textlink="">
      <xdr:nvSpPr>
        <xdr:cNvPr id="543" name="楕円 542"/>
        <xdr:cNvSpPr/>
      </xdr:nvSpPr>
      <xdr:spPr>
        <a:xfrm>
          <a:off x="15430500" y="6295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44200</xdr:rowOff>
    </xdr:from>
    <xdr:ext cx="534377" cy="259045"/>
    <xdr:sp macro="" textlink="">
      <xdr:nvSpPr>
        <xdr:cNvPr id="544" name="テキスト ボックス 543"/>
        <xdr:cNvSpPr txBox="1"/>
      </xdr:nvSpPr>
      <xdr:spPr>
        <a:xfrm>
          <a:off x="15214111" y="6387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106331</xdr:rowOff>
    </xdr:from>
    <xdr:to>
      <xdr:col>76</xdr:col>
      <xdr:colOff>165100</xdr:colOff>
      <xdr:row>36</xdr:row>
      <xdr:rowOff>36481</xdr:rowOff>
    </xdr:to>
    <xdr:sp macro="" textlink="">
      <xdr:nvSpPr>
        <xdr:cNvPr id="545" name="楕円 544"/>
        <xdr:cNvSpPr/>
      </xdr:nvSpPr>
      <xdr:spPr>
        <a:xfrm>
          <a:off x="14541500" y="6107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53008</xdr:rowOff>
    </xdr:from>
    <xdr:ext cx="534377" cy="259045"/>
    <xdr:sp macro="" textlink="">
      <xdr:nvSpPr>
        <xdr:cNvPr id="546" name="テキスト ボックス 545"/>
        <xdr:cNvSpPr txBox="1"/>
      </xdr:nvSpPr>
      <xdr:spPr>
        <a:xfrm>
          <a:off x="14325111" y="5882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80061</xdr:rowOff>
    </xdr:from>
    <xdr:to>
      <xdr:col>72</xdr:col>
      <xdr:colOff>38100</xdr:colOff>
      <xdr:row>37</xdr:row>
      <xdr:rowOff>10211</xdr:rowOff>
    </xdr:to>
    <xdr:sp macro="" textlink="">
      <xdr:nvSpPr>
        <xdr:cNvPr id="547" name="楕円 546"/>
        <xdr:cNvSpPr/>
      </xdr:nvSpPr>
      <xdr:spPr>
        <a:xfrm>
          <a:off x="13652500" y="625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1338</xdr:rowOff>
    </xdr:from>
    <xdr:ext cx="534377" cy="259045"/>
    <xdr:sp macro="" textlink="">
      <xdr:nvSpPr>
        <xdr:cNvPr id="548" name="テキスト ボックス 547"/>
        <xdr:cNvSpPr txBox="1"/>
      </xdr:nvSpPr>
      <xdr:spPr>
        <a:xfrm>
          <a:off x="13436111" y="6344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120485</xdr:rowOff>
    </xdr:from>
    <xdr:to>
      <xdr:col>67</xdr:col>
      <xdr:colOff>101600</xdr:colOff>
      <xdr:row>36</xdr:row>
      <xdr:rowOff>50635</xdr:rowOff>
    </xdr:to>
    <xdr:sp macro="" textlink="">
      <xdr:nvSpPr>
        <xdr:cNvPr id="549" name="楕円 548"/>
        <xdr:cNvSpPr/>
      </xdr:nvSpPr>
      <xdr:spPr>
        <a:xfrm>
          <a:off x="12763500" y="6121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67162</xdr:rowOff>
    </xdr:from>
    <xdr:ext cx="534377" cy="259045"/>
    <xdr:sp macro="" textlink="">
      <xdr:nvSpPr>
        <xdr:cNvPr id="550" name="テキスト ボックス 549"/>
        <xdr:cNvSpPr txBox="1"/>
      </xdr:nvSpPr>
      <xdr:spPr>
        <a:xfrm>
          <a:off x="12547111" y="5896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1" name="直線コネクタ 560"/>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2" name="テキスト ボックス 561"/>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3" name="直線コネクタ 562"/>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4" name="テキスト ボックス 563"/>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5" name="直線コネクタ 56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6" name="テキスト ボックス 565"/>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7" name="直線コネクタ 566"/>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8" name="テキスト ボックス 567"/>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9" name="直線コネクタ 568"/>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0" name="テキスト ボックス 569"/>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70510</xdr:rowOff>
    </xdr:from>
    <xdr:to>
      <xdr:col>85</xdr:col>
      <xdr:colOff>126364</xdr:colOff>
      <xdr:row>58</xdr:row>
      <xdr:rowOff>67622</xdr:rowOff>
    </xdr:to>
    <xdr:cxnSp macro="">
      <xdr:nvCxnSpPr>
        <xdr:cNvPr id="574" name="直線コネクタ 573"/>
        <xdr:cNvCxnSpPr/>
      </xdr:nvCxnSpPr>
      <xdr:spPr>
        <a:xfrm flipV="1">
          <a:off x="16317595" y="8814460"/>
          <a:ext cx="1269" cy="11972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71449</xdr:rowOff>
    </xdr:from>
    <xdr:ext cx="534377" cy="259045"/>
    <xdr:sp macro="" textlink="">
      <xdr:nvSpPr>
        <xdr:cNvPr id="575" name="教育費最小値テキスト"/>
        <xdr:cNvSpPr txBox="1"/>
      </xdr:nvSpPr>
      <xdr:spPr>
        <a:xfrm>
          <a:off x="16370300" y="1001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67622</xdr:rowOff>
    </xdr:from>
    <xdr:to>
      <xdr:col>86</xdr:col>
      <xdr:colOff>25400</xdr:colOff>
      <xdr:row>58</xdr:row>
      <xdr:rowOff>67622</xdr:rowOff>
    </xdr:to>
    <xdr:cxnSp macro="">
      <xdr:nvCxnSpPr>
        <xdr:cNvPr id="576" name="直線コネクタ 575"/>
        <xdr:cNvCxnSpPr/>
      </xdr:nvCxnSpPr>
      <xdr:spPr>
        <a:xfrm>
          <a:off x="16230600" y="10011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17187</xdr:rowOff>
    </xdr:from>
    <xdr:ext cx="599010" cy="259045"/>
    <xdr:sp macro="" textlink="">
      <xdr:nvSpPr>
        <xdr:cNvPr id="577" name="教育費最大値テキスト"/>
        <xdr:cNvSpPr txBox="1"/>
      </xdr:nvSpPr>
      <xdr:spPr>
        <a:xfrm>
          <a:off x="16370300" y="858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176,580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70510</xdr:rowOff>
    </xdr:from>
    <xdr:to>
      <xdr:col>86</xdr:col>
      <xdr:colOff>25400</xdr:colOff>
      <xdr:row>51</xdr:row>
      <xdr:rowOff>70510</xdr:rowOff>
    </xdr:to>
    <xdr:cxnSp macro="">
      <xdr:nvCxnSpPr>
        <xdr:cNvPr id="578" name="直線コネクタ 577"/>
        <xdr:cNvCxnSpPr/>
      </xdr:nvCxnSpPr>
      <xdr:spPr>
        <a:xfrm>
          <a:off x="16230600" y="8814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165379</xdr:rowOff>
    </xdr:from>
    <xdr:to>
      <xdr:col>85</xdr:col>
      <xdr:colOff>127000</xdr:colOff>
      <xdr:row>57</xdr:row>
      <xdr:rowOff>96975</xdr:rowOff>
    </xdr:to>
    <xdr:cxnSp macro="">
      <xdr:nvCxnSpPr>
        <xdr:cNvPr id="579" name="直線コネクタ 578"/>
        <xdr:cNvCxnSpPr/>
      </xdr:nvCxnSpPr>
      <xdr:spPr>
        <a:xfrm>
          <a:off x="15481300" y="9766579"/>
          <a:ext cx="838200" cy="103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74827</xdr:rowOff>
    </xdr:from>
    <xdr:ext cx="534377" cy="259045"/>
    <xdr:sp macro="" textlink="">
      <xdr:nvSpPr>
        <xdr:cNvPr id="580" name="教育費平均値テキスト"/>
        <xdr:cNvSpPr txBox="1"/>
      </xdr:nvSpPr>
      <xdr:spPr>
        <a:xfrm>
          <a:off x="16370300" y="95045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51950</xdr:rowOff>
    </xdr:from>
    <xdr:to>
      <xdr:col>85</xdr:col>
      <xdr:colOff>177800</xdr:colOff>
      <xdr:row>56</xdr:row>
      <xdr:rowOff>153550</xdr:rowOff>
    </xdr:to>
    <xdr:sp macro="" textlink="">
      <xdr:nvSpPr>
        <xdr:cNvPr id="581" name="フローチャート: 判断 580"/>
        <xdr:cNvSpPr/>
      </xdr:nvSpPr>
      <xdr:spPr>
        <a:xfrm>
          <a:off x="16268700" y="965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165379</xdr:rowOff>
    </xdr:from>
    <xdr:to>
      <xdr:col>81</xdr:col>
      <xdr:colOff>50800</xdr:colOff>
      <xdr:row>57</xdr:row>
      <xdr:rowOff>6998</xdr:rowOff>
    </xdr:to>
    <xdr:cxnSp macro="">
      <xdr:nvCxnSpPr>
        <xdr:cNvPr id="582" name="直線コネクタ 581"/>
        <xdr:cNvCxnSpPr/>
      </xdr:nvCxnSpPr>
      <xdr:spPr>
        <a:xfrm flipV="1">
          <a:off x="14592300" y="9766579"/>
          <a:ext cx="889000" cy="13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47402</xdr:rowOff>
    </xdr:from>
    <xdr:to>
      <xdr:col>81</xdr:col>
      <xdr:colOff>101600</xdr:colOff>
      <xdr:row>56</xdr:row>
      <xdr:rowOff>149002</xdr:rowOff>
    </xdr:to>
    <xdr:sp macro="" textlink="">
      <xdr:nvSpPr>
        <xdr:cNvPr id="583" name="フローチャート: 判断 582"/>
        <xdr:cNvSpPr/>
      </xdr:nvSpPr>
      <xdr:spPr>
        <a:xfrm>
          <a:off x="154305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165529</xdr:rowOff>
    </xdr:from>
    <xdr:ext cx="534377" cy="259045"/>
    <xdr:sp macro="" textlink="">
      <xdr:nvSpPr>
        <xdr:cNvPr id="584" name="テキスト ボックス 583"/>
        <xdr:cNvSpPr txBox="1"/>
      </xdr:nvSpPr>
      <xdr:spPr>
        <a:xfrm>
          <a:off x="15214111" y="942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6998</xdr:rowOff>
    </xdr:from>
    <xdr:to>
      <xdr:col>76</xdr:col>
      <xdr:colOff>114300</xdr:colOff>
      <xdr:row>57</xdr:row>
      <xdr:rowOff>124406</xdr:rowOff>
    </xdr:to>
    <xdr:cxnSp macro="">
      <xdr:nvCxnSpPr>
        <xdr:cNvPr id="585" name="直線コネクタ 584"/>
        <xdr:cNvCxnSpPr/>
      </xdr:nvCxnSpPr>
      <xdr:spPr>
        <a:xfrm flipV="1">
          <a:off x="13703300" y="9779648"/>
          <a:ext cx="889000" cy="117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51013</xdr:rowOff>
    </xdr:from>
    <xdr:to>
      <xdr:col>76</xdr:col>
      <xdr:colOff>165100</xdr:colOff>
      <xdr:row>56</xdr:row>
      <xdr:rowOff>152613</xdr:rowOff>
    </xdr:to>
    <xdr:sp macro="" textlink="">
      <xdr:nvSpPr>
        <xdr:cNvPr id="586" name="フローチャート: 判断 585"/>
        <xdr:cNvSpPr/>
      </xdr:nvSpPr>
      <xdr:spPr>
        <a:xfrm>
          <a:off x="14541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169140</xdr:rowOff>
    </xdr:from>
    <xdr:ext cx="534377" cy="259045"/>
    <xdr:sp macro="" textlink="">
      <xdr:nvSpPr>
        <xdr:cNvPr id="587" name="テキスト ボックス 586"/>
        <xdr:cNvSpPr txBox="1"/>
      </xdr:nvSpPr>
      <xdr:spPr>
        <a:xfrm>
          <a:off x="14325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124406</xdr:rowOff>
    </xdr:from>
    <xdr:to>
      <xdr:col>71</xdr:col>
      <xdr:colOff>177800</xdr:colOff>
      <xdr:row>58</xdr:row>
      <xdr:rowOff>20866</xdr:rowOff>
    </xdr:to>
    <xdr:cxnSp macro="">
      <xdr:nvCxnSpPr>
        <xdr:cNvPr id="588" name="直線コネクタ 587"/>
        <xdr:cNvCxnSpPr/>
      </xdr:nvCxnSpPr>
      <xdr:spPr>
        <a:xfrm flipV="1">
          <a:off x="12814300" y="9897056"/>
          <a:ext cx="889000" cy="6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49292</xdr:rowOff>
    </xdr:from>
    <xdr:to>
      <xdr:col>72</xdr:col>
      <xdr:colOff>38100</xdr:colOff>
      <xdr:row>56</xdr:row>
      <xdr:rowOff>150892</xdr:rowOff>
    </xdr:to>
    <xdr:sp macro="" textlink="">
      <xdr:nvSpPr>
        <xdr:cNvPr id="589" name="フローチャート: 判断 588"/>
        <xdr:cNvSpPr/>
      </xdr:nvSpPr>
      <xdr:spPr>
        <a:xfrm>
          <a:off x="13652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167419</xdr:rowOff>
    </xdr:from>
    <xdr:ext cx="534377" cy="259045"/>
    <xdr:sp macro="" textlink="">
      <xdr:nvSpPr>
        <xdr:cNvPr id="590" name="テキスト ボックス 589"/>
        <xdr:cNvSpPr txBox="1"/>
      </xdr:nvSpPr>
      <xdr:spPr>
        <a:xfrm>
          <a:off x="13436111" y="9425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45283</xdr:rowOff>
    </xdr:from>
    <xdr:to>
      <xdr:col>67</xdr:col>
      <xdr:colOff>101600</xdr:colOff>
      <xdr:row>56</xdr:row>
      <xdr:rowOff>146883</xdr:rowOff>
    </xdr:to>
    <xdr:sp macro="" textlink="">
      <xdr:nvSpPr>
        <xdr:cNvPr id="591" name="フローチャート: 判断 590"/>
        <xdr:cNvSpPr/>
      </xdr:nvSpPr>
      <xdr:spPr>
        <a:xfrm>
          <a:off x="12763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163410</xdr:rowOff>
    </xdr:from>
    <xdr:ext cx="534377" cy="259045"/>
    <xdr:sp macro="" textlink="">
      <xdr:nvSpPr>
        <xdr:cNvPr id="592" name="テキスト ボックス 591"/>
        <xdr:cNvSpPr txBox="1"/>
      </xdr:nvSpPr>
      <xdr:spPr>
        <a:xfrm>
          <a:off x="12547111" y="9421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46175</xdr:rowOff>
    </xdr:from>
    <xdr:to>
      <xdr:col>85</xdr:col>
      <xdr:colOff>177800</xdr:colOff>
      <xdr:row>57</xdr:row>
      <xdr:rowOff>147775</xdr:rowOff>
    </xdr:to>
    <xdr:sp macro="" textlink="">
      <xdr:nvSpPr>
        <xdr:cNvPr id="598" name="楕円 597"/>
        <xdr:cNvSpPr/>
      </xdr:nvSpPr>
      <xdr:spPr>
        <a:xfrm>
          <a:off x="16268700" y="981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24602</xdr:rowOff>
    </xdr:from>
    <xdr:ext cx="534377" cy="259045"/>
    <xdr:sp macro="" textlink="">
      <xdr:nvSpPr>
        <xdr:cNvPr id="599" name="教育費該当値テキスト"/>
        <xdr:cNvSpPr txBox="1"/>
      </xdr:nvSpPr>
      <xdr:spPr>
        <a:xfrm>
          <a:off x="16370300" y="9797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114579</xdr:rowOff>
    </xdr:from>
    <xdr:to>
      <xdr:col>81</xdr:col>
      <xdr:colOff>101600</xdr:colOff>
      <xdr:row>57</xdr:row>
      <xdr:rowOff>44729</xdr:rowOff>
    </xdr:to>
    <xdr:sp macro="" textlink="">
      <xdr:nvSpPr>
        <xdr:cNvPr id="600" name="楕円 599"/>
        <xdr:cNvSpPr/>
      </xdr:nvSpPr>
      <xdr:spPr>
        <a:xfrm>
          <a:off x="15430500" y="9715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35856</xdr:rowOff>
    </xdr:from>
    <xdr:ext cx="534377" cy="259045"/>
    <xdr:sp macro="" textlink="">
      <xdr:nvSpPr>
        <xdr:cNvPr id="601" name="テキスト ボックス 600"/>
        <xdr:cNvSpPr txBox="1"/>
      </xdr:nvSpPr>
      <xdr:spPr>
        <a:xfrm>
          <a:off x="15214111" y="9808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127648</xdr:rowOff>
    </xdr:from>
    <xdr:to>
      <xdr:col>76</xdr:col>
      <xdr:colOff>165100</xdr:colOff>
      <xdr:row>57</xdr:row>
      <xdr:rowOff>57798</xdr:rowOff>
    </xdr:to>
    <xdr:sp macro="" textlink="">
      <xdr:nvSpPr>
        <xdr:cNvPr id="602" name="楕円 601"/>
        <xdr:cNvSpPr/>
      </xdr:nvSpPr>
      <xdr:spPr>
        <a:xfrm>
          <a:off x="14541500" y="972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48925</xdr:rowOff>
    </xdr:from>
    <xdr:ext cx="534377" cy="259045"/>
    <xdr:sp macro="" textlink="">
      <xdr:nvSpPr>
        <xdr:cNvPr id="603" name="テキスト ボックス 602"/>
        <xdr:cNvSpPr txBox="1"/>
      </xdr:nvSpPr>
      <xdr:spPr>
        <a:xfrm>
          <a:off x="14325111" y="9821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73606</xdr:rowOff>
    </xdr:from>
    <xdr:to>
      <xdr:col>72</xdr:col>
      <xdr:colOff>38100</xdr:colOff>
      <xdr:row>58</xdr:row>
      <xdr:rowOff>3756</xdr:rowOff>
    </xdr:to>
    <xdr:sp macro="" textlink="">
      <xdr:nvSpPr>
        <xdr:cNvPr id="604" name="楕円 603"/>
        <xdr:cNvSpPr/>
      </xdr:nvSpPr>
      <xdr:spPr>
        <a:xfrm>
          <a:off x="13652500" y="984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166333</xdr:rowOff>
    </xdr:from>
    <xdr:ext cx="534377" cy="259045"/>
    <xdr:sp macro="" textlink="">
      <xdr:nvSpPr>
        <xdr:cNvPr id="605" name="テキスト ボックス 604"/>
        <xdr:cNvSpPr txBox="1"/>
      </xdr:nvSpPr>
      <xdr:spPr>
        <a:xfrm>
          <a:off x="13436111" y="9938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141516</xdr:rowOff>
    </xdr:from>
    <xdr:to>
      <xdr:col>67</xdr:col>
      <xdr:colOff>101600</xdr:colOff>
      <xdr:row>58</xdr:row>
      <xdr:rowOff>71666</xdr:rowOff>
    </xdr:to>
    <xdr:sp macro="" textlink="">
      <xdr:nvSpPr>
        <xdr:cNvPr id="606" name="楕円 605"/>
        <xdr:cNvSpPr/>
      </xdr:nvSpPr>
      <xdr:spPr>
        <a:xfrm>
          <a:off x="12763500" y="9914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62793</xdr:rowOff>
    </xdr:from>
    <xdr:ext cx="534377" cy="259045"/>
    <xdr:sp macro="" textlink="">
      <xdr:nvSpPr>
        <xdr:cNvPr id="607" name="テキスト ボックス 606"/>
        <xdr:cNvSpPr txBox="1"/>
      </xdr:nvSpPr>
      <xdr:spPr>
        <a:xfrm>
          <a:off x="12547111" y="10006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8" name="直線コネクタ 61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9" name="テキスト ボックス 61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0" name="直線コネクタ 61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1" name="テキスト ボックス 620"/>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2" name="直線コネクタ 62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3" name="テキスト ボックス 622"/>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4" name="直線コネクタ 62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5" name="テキスト ボックス 624"/>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6" name="直線コネクタ 62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7" name="テキスト ボックス 62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9" name="テキスト ボックス 62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62624</xdr:rowOff>
    </xdr:from>
    <xdr:to>
      <xdr:col>85</xdr:col>
      <xdr:colOff>126364</xdr:colOff>
      <xdr:row>79</xdr:row>
      <xdr:rowOff>44450</xdr:rowOff>
    </xdr:to>
    <xdr:cxnSp macro="">
      <xdr:nvCxnSpPr>
        <xdr:cNvPr id="631" name="直線コネクタ 630"/>
        <xdr:cNvCxnSpPr/>
      </xdr:nvCxnSpPr>
      <xdr:spPr>
        <a:xfrm flipV="1">
          <a:off x="16317595" y="12235574"/>
          <a:ext cx="1269" cy="1353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2"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3" name="直線コネクタ 632"/>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9301</xdr:rowOff>
    </xdr:from>
    <xdr:ext cx="599010" cy="259045"/>
    <xdr:sp macro="" textlink="">
      <xdr:nvSpPr>
        <xdr:cNvPr id="634" name="災害復旧費最大値テキスト"/>
        <xdr:cNvSpPr txBox="1"/>
      </xdr:nvSpPr>
      <xdr:spPr>
        <a:xfrm>
          <a:off x="16370300" y="1201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106,569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62624</xdr:rowOff>
    </xdr:from>
    <xdr:to>
      <xdr:col>86</xdr:col>
      <xdr:colOff>25400</xdr:colOff>
      <xdr:row>71</xdr:row>
      <xdr:rowOff>62624</xdr:rowOff>
    </xdr:to>
    <xdr:cxnSp macro="">
      <xdr:nvCxnSpPr>
        <xdr:cNvPr id="635" name="直線コネクタ 634"/>
        <xdr:cNvCxnSpPr/>
      </xdr:nvCxnSpPr>
      <xdr:spPr>
        <a:xfrm>
          <a:off x="16230600" y="12235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23991</xdr:rowOff>
    </xdr:from>
    <xdr:to>
      <xdr:col>85</xdr:col>
      <xdr:colOff>127000</xdr:colOff>
      <xdr:row>79</xdr:row>
      <xdr:rowOff>26036</xdr:rowOff>
    </xdr:to>
    <xdr:cxnSp macro="">
      <xdr:nvCxnSpPr>
        <xdr:cNvPr id="636" name="直線コネクタ 635"/>
        <xdr:cNvCxnSpPr/>
      </xdr:nvCxnSpPr>
      <xdr:spPr>
        <a:xfrm flipV="1">
          <a:off x="15481300" y="13568541"/>
          <a:ext cx="838200" cy="2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72280</xdr:rowOff>
    </xdr:from>
    <xdr:ext cx="469744" cy="259045"/>
    <xdr:sp macro="" textlink="">
      <xdr:nvSpPr>
        <xdr:cNvPr id="637" name="災害復旧費平均値テキスト"/>
        <xdr:cNvSpPr txBox="1"/>
      </xdr:nvSpPr>
      <xdr:spPr>
        <a:xfrm>
          <a:off x="16370300" y="132739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49403</xdr:rowOff>
    </xdr:from>
    <xdr:to>
      <xdr:col>85</xdr:col>
      <xdr:colOff>177800</xdr:colOff>
      <xdr:row>78</xdr:row>
      <xdr:rowOff>151003</xdr:rowOff>
    </xdr:to>
    <xdr:sp macro="" textlink="">
      <xdr:nvSpPr>
        <xdr:cNvPr id="638" name="フローチャート: 判断 637"/>
        <xdr:cNvSpPr/>
      </xdr:nvSpPr>
      <xdr:spPr>
        <a:xfrm>
          <a:off x="16268700" y="1342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26036</xdr:rowOff>
    </xdr:from>
    <xdr:to>
      <xdr:col>81</xdr:col>
      <xdr:colOff>50800</xdr:colOff>
      <xdr:row>79</xdr:row>
      <xdr:rowOff>42608</xdr:rowOff>
    </xdr:to>
    <xdr:cxnSp macro="">
      <xdr:nvCxnSpPr>
        <xdr:cNvPr id="639" name="直線コネクタ 638"/>
        <xdr:cNvCxnSpPr/>
      </xdr:nvCxnSpPr>
      <xdr:spPr>
        <a:xfrm flipV="1">
          <a:off x="14592300" y="13570586"/>
          <a:ext cx="889000" cy="16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97346</xdr:rowOff>
    </xdr:from>
    <xdr:to>
      <xdr:col>81</xdr:col>
      <xdr:colOff>101600</xdr:colOff>
      <xdr:row>79</xdr:row>
      <xdr:rowOff>27496</xdr:rowOff>
    </xdr:to>
    <xdr:sp macro="" textlink="">
      <xdr:nvSpPr>
        <xdr:cNvPr id="640" name="フローチャート: 判断 639"/>
        <xdr:cNvSpPr/>
      </xdr:nvSpPr>
      <xdr:spPr>
        <a:xfrm>
          <a:off x="15430500" y="13470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44023</xdr:rowOff>
    </xdr:from>
    <xdr:ext cx="469744" cy="259045"/>
    <xdr:sp macro="" textlink="">
      <xdr:nvSpPr>
        <xdr:cNvPr id="641" name="テキスト ボックス 640"/>
        <xdr:cNvSpPr txBox="1"/>
      </xdr:nvSpPr>
      <xdr:spPr>
        <a:xfrm>
          <a:off x="15246428" y="13245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27508</xdr:rowOff>
    </xdr:from>
    <xdr:to>
      <xdr:col>76</xdr:col>
      <xdr:colOff>114300</xdr:colOff>
      <xdr:row>79</xdr:row>
      <xdr:rowOff>42608</xdr:rowOff>
    </xdr:to>
    <xdr:cxnSp macro="">
      <xdr:nvCxnSpPr>
        <xdr:cNvPr id="642" name="直線コネクタ 641"/>
        <xdr:cNvCxnSpPr/>
      </xdr:nvCxnSpPr>
      <xdr:spPr>
        <a:xfrm>
          <a:off x="13703300" y="13572058"/>
          <a:ext cx="889000" cy="15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111785</xdr:rowOff>
    </xdr:from>
    <xdr:to>
      <xdr:col>76</xdr:col>
      <xdr:colOff>165100</xdr:colOff>
      <xdr:row>79</xdr:row>
      <xdr:rowOff>41935</xdr:rowOff>
    </xdr:to>
    <xdr:sp macro="" textlink="">
      <xdr:nvSpPr>
        <xdr:cNvPr id="643" name="フローチャート: 判断 642"/>
        <xdr:cNvSpPr/>
      </xdr:nvSpPr>
      <xdr:spPr>
        <a:xfrm>
          <a:off x="14541500" y="134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58462</xdr:rowOff>
    </xdr:from>
    <xdr:ext cx="469744" cy="259045"/>
    <xdr:sp macro="" textlink="">
      <xdr:nvSpPr>
        <xdr:cNvPr id="644" name="テキスト ボックス 643"/>
        <xdr:cNvSpPr txBox="1"/>
      </xdr:nvSpPr>
      <xdr:spPr>
        <a:xfrm>
          <a:off x="14357428" y="13260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24828</xdr:rowOff>
    </xdr:from>
    <xdr:to>
      <xdr:col>71</xdr:col>
      <xdr:colOff>177800</xdr:colOff>
      <xdr:row>79</xdr:row>
      <xdr:rowOff>27508</xdr:rowOff>
    </xdr:to>
    <xdr:cxnSp macro="">
      <xdr:nvCxnSpPr>
        <xdr:cNvPr id="645" name="直線コネクタ 644"/>
        <xdr:cNvCxnSpPr/>
      </xdr:nvCxnSpPr>
      <xdr:spPr>
        <a:xfrm>
          <a:off x="12814300" y="13569378"/>
          <a:ext cx="889000" cy="2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102019</xdr:rowOff>
    </xdr:from>
    <xdr:to>
      <xdr:col>72</xdr:col>
      <xdr:colOff>38100</xdr:colOff>
      <xdr:row>79</xdr:row>
      <xdr:rowOff>32169</xdr:rowOff>
    </xdr:to>
    <xdr:sp macro="" textlink="">
      <xdr:nvSpPr>
        <xdr:cNvPr id="646" name="フローチャート: 判断 645"/>
        <xdr:cNvSpPr/>
      </xdr:nvSpPr>
      <xdr:spPr>
        <a:xfrm>
          <a:off x="13652500" y="13475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48696</xdr:rowOff>
    </xdr:from>
    <xdr:ext cx="469744" cy="259045"/>
    <xdr:sp macro="" textlink="">
      <xdr:nvSpPr>
        <xdr:cNvPr id="647" name="テキスト ボックス 646"/>
        <xdr:cNvSpPr txBox="1"/>
      </xdr:nvSpPr>
      <xdr:spPr>
        <a:xfrm>
          <a:off x="13468428" y="132503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62091</xdr:rowOff>
    </xdr:from>
    <xdr:to>
      <xdr:col>67</xdr:col>
      <xdr:colOff>101600</xdr:colOff>
      <xdr:row>78</xdr:row>
      <xdr:rowOff>163691</xdr:rowOff>
    </xdr:to>
    <xdr:sp macro="" textlink="">
      <xdr:nvSpPr>
        <xdr:cNvPr id="648" name="フローチャート: 判断 647"/>
        <xdr:cNvSpPr/>
      </xdr:nvSpPr>
      <xdr:spPr>
        <a:xfrm>
          <a:off x="12763500" y="1343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8768</xdr:rowOff>
    </xdr:from>
    <xdr:ext cx="469744" cy="259045"/>
    <xdr:sp macro="" textlink="">
      <xdr:nvSpPr>
        <xdr:cNvPr id="649" name="テキスト ボックス 648"/>
        <xdr:cNvSpPr txBox="1"/>
      </xdr:nvSpPr>
      <xdr:spPr>
        <a:xfrm>
          <a:off x="12579428" y="13210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144641</xdr:rowOff>
    </xdr:from>
    <xdr:to>
      <xdr:col>85</xdr:col>
      <xdr:colOff>177800</xdr:colOff>
      <xdr:row>79</xdr:row>
      <xdr:rowOff>74791</xdr:rowOff>
    </xdr:to>
    <xdr:sp macro="" textlink="">
      <xdr:nvSpPr>
        <xdr:cNvPr id="655" name="楕円 654"/>
        <xdr:cNvSpPr/>
      </xdr:nvSpPr>
      <xdr:spPr>
        <a:xfrm>
          <a:off x="16268700" y="13517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59568</xdr:rowOff>
    </xdr:from>
    <xdr:ext cx="469744" cy="259045"/>
    <xdr:sp macro="" textlink="">
      <xdr:nvSpPr>
        <xdr:cNvPr id="656" name="災害復旧費該当値テキスト"/>
        <xdr:cNvSpPr txBox="1"/>
      </xdr:nvSpPr>
      <xdr:spPr>
        <a:xfrm>
          <a:off x="16370300" y="13432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146686</xdr:rowOff>
    </xdr:from>
    <xdr:to>
      <xdr:col>81</xdr:col>
      <xdr:colOff>101600</xdr:colOff>
      <xdr:row>79</xdr:row>
      <xdr:rowOff>76836</xdr:rowOff>
    </xdr:to>
    <xdr:sp macro="" textlink="">
      <xdr:nvSpPr>
        <xdr:cNvPr id="657" name="楕円 656"/>
        <xdr:cNvSpPr/>
      </xdr:nvSpPr>
      <xdr:spPr>
        <a:xfrm>
          <a:off x="15430500" y="13519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67963</xdr:rowOff>
    </xdr:from>
    <xdr:ext cx="469744" cy="259045"/>
    <xdr:sp macro="" textlink="">
      <xdr:nvSpPr>
        <xdr:cNvPr id="658" name="テキスト ボックス 657"/>
        <xdr:cNvSpPr txBox="1"/>
      </xdr:nvSpPr>
      <xdr:spPr>
        <a:xfrm>
          <a:off x="15246428" y="13612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163258</xdr:rowOff>
    </xdr:from>
    <xdr:to>
      <xdr:col>76</xdr:col>
      <xdr:colOff>165100</xdr:colOff>
      <xdr:row>79</xdr:row>
      <xdr:rowOff>93408</xdr:rowOff>
    </xdr:to>
    <xdr:sp macro="" textlink="">
      <xdr:nvSpPr>
        <xdr:cNvPr id="659" name="楕円 658"/>
        <xdr:cNvSpPr/>
      </xdr:nvSpPr>
      <xdr:spPr>
        <a:xfrm>
          <a:off x="14541500" y="1353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84535</xdr:rowOff>
    </xdr:from>
    <xdr:ext cx="378565" cy="259045"/>
    <xdr:sp macro="" textlink="">
      <xdr:nvSpPr>
        <xdr:cNvPr id="660" name="テキスト ボックス 659"/>
        <xdr:cNvSpPr txBox="1"/>
      </xdr:nvSpPr>
      <xdr:spPr>
        <a:xfrm>
          <a:off x="14403017" y="13629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148158</xdr:rowOff>
    </xdr:from>
    <xdr:to>
      <xdr:col>72</xdr:col>
      <xdr:colOff>38100</xdr:colOff>
      <xdr:row>79</xdr:row>
      <xdr:rowOff>78308</xdr:rowOff>
    </xdr:to>
    <xdr:sp macro="" textlink="">
      <xdr:nvSpPr>
        <xdr:cNvPr id="661" name="楕円 660"/>
        <xdr:cNvSpPr/>
      </xdr:nvSpPr>
      <xdr:spPr>
        <a:xfrm>
          <a:off x="13652500" y="13521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69435</xdr:rowOff>
    </xdr:from>
    <xdr:ext cx="469744" cy="259045"/>
    <xdr:sp macro="" textlink="">
      <xdr:nvSpPr>
        <xdr:cNvPr id="662" name="テキスト ボックス 661"/>
        <xdr:cNvSpPr txBox="1"/>
      </xdr:nvSpPr>
      <xdr:spPr>
        <a:xfrm>
          <a:off x="13468428" y="13613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145478</xdr:rowOff>
    </xdr:from>
    <xdr:to>
      <xdr:col>67</xdr:col>
      <xdr:colOff>101600</xdr:colOff>
      <xdr:row>79</xdr:row>
      <xdr:rowOff>75628</xdr:rowOff>
    </xdr:to>
    <xdr:sp macro="" textlink="">
      <xdr:nvSpPr>
        <xdr:cNvPr id="663" name="楕円 662"/>
        <xdr:cNvSpPr/>
      </xdr:nvSpPr>
      <xdr:spPr>
        <a:xfrm>
          <a:off x="12763500" y="13518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66755</xdr:rowOff>
    </xdr:from>
    <xdr:ext cx="469744" cy="259045"/>
    <xdr:sp macro="" textlink="">
      <xdr:nvSpPr>
        <xdr:cNvPr id="664" name="テキスト ボックス 663"/>
        <xdr:cNvSpPr txBox="1"/>
      </xdr:nvSpPr>
      <xdr:spPr>
        <a:xfrm>
          <a:off x="12579428" y="13611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6" name="テキスト ボックス 685"/>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162964</xdr:rowOff>
    </xdr:from>
    <xdr:to>
      <xdr:col>85</xdr:col>
      <xdr:colOff>126364</xdr:colOff>
      <xdr:row>98</xdr:row>
      <xdr:rowOff>119191</xdr:rowOff>
    </xdr:to>
    <xdr:cxnSp macro="">
      <xdr:nvCxnSpPr>
        <xdr:cNvPr id="688" name="直線コネクタ 687"/>
        <xdr:cNvCxnSpPr/>
      </xdr:nvCxnSpPr>
      <xdr:spPr>
        <a:xfrm flipV="1">
          <a:off x="16317595" y="15422014"/>
          <a:ext cx="1269" cy="1499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123018</xdr:rowOff>
    </xdr:from>
    <xdr:ext cx="534377" cy="259045"/>
    <xdr:sp macro="" textlink="">
      <xdr:nvSpPr>
        <xdr:cNvPr id="689" name="公債費最小値テキスト"/>
        <xdr:cNvSpPr txBox="1"/>
      </xdr:nvSpPr>
      <xdr:spPr>
        <a:xfrm>
          <a:off x="16370300" y="16925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119191</xdr:rowOff>
    </xdr:from>
    <xdr:to>
      <xdr:col>86</xdr:col>
      <xdr:colOff>25400</xdr:colOff>
      <xdr:row>98</xdr:row>
      <xdr:rowOff>119191</xdr:rowOff>
    </xdr:to>
    <xdr:cxnSp macro="">
      <xdr:nvCxnSpPr>
        <xdr:cNvPr id="690" name="直線コネクタ 689"/>
        <xdr:cNvCxnSpPr/>
      </xdr:nvCxnSpPr>
      <xdr:spPr>
        <a:xfrm>
          <a:off x="16230600" y="1692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109641</xdr:rowOff>
    </xdr:from>
    <xdr:ext cx="599010" cy="259045"/>
    <xdr:sp macro="" textlink="">
      <xdr:nvSpPr>
        <xdr:cNvPr id="691" name="公債費最大値テキスト"/>
        <xdr:cNvSpPr txBox="1"/>
      </xdr:nvSpPr>
      <xdr:spPr>
        <a:xfrm>
          <a:off x="16370300" y="15197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418,894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162964</xdr:rowOff>
    </xdr:from>
    <xdr:to>
      <xdr:col>86</xdr:col>
      <xdr:colOff>25400</xdr:colOff>
      <xdr:row>89</xdr:row>
      <xdr:rowOff>162964</xdr:rowOff>
    </xdr:to>
    <xdr:cxnSp macro="">
      <xdr:nvCxnSpPr>
        <xdr:cNvPr id="692" name="直線コネクタ 691"/>
        <xdr:cNvCxnSpPr/>
      </xdr:nvCxnSpPr>
      <xdr:spPr>
        <a:xfrm>
          <a:off x="16230600" y="15422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65021</xdr:rowOff>
    </xdr:from>
    <xdr:to>
      <xdr:col>85</xdr:col>
      <xdr:colOff>127000</xdr:colOff>
      <xdr:row>98</xdr:row>
      <xdr:rowOff>73851</xdr:rowOff>
    </xdr:to>
    <xdr:cxnSp macro="">
      <xdr:nvCxnSpPr>
        <xdr:cNvPr id="693" name="直線コネクタ 692"/>
        <xdr:cNvCxnSpPr/>
      </xdr:nvCxnSpPr>
      <xdr:spPr>
        <a:xfrm>
          <a:off x="15481300" y="16867121"/>
          <a:ext cx="838200" cy="8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93336</xdr:rowOff>
    </xdr:from>
    <xdr:ext cx="534377" cy="259045"/>
    <xdr:sp macro="" textlink="">
      <xdr:nvSpPr>
        <xdr:cNvPr id="694" name="公債費平均値テキスト"/>
        <xdr:cNvSpPr txBox="1"/>
      </xdr:nvSpPr>
      <xdr:spPr>
        <a:xfrm>
          <a:off x="16370300" y="165525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70459</xdr:rowOff>
    </xdr:from>
    <xdr:to>
      <xdr:col>85</xdr:col>
      <xdr:colOff>177800</xdr:colOff>
      <xdr:row>98</xdr:row>
      <xdr:rowOff>609</xdr:rowOff>
    </xdr:to>
    <xdr:sp macro="" textlink="">
      <xdr:nvSpPr>
        <xdr:cNvPr id="695" name="フローチャート: 判断 694"/>
        <xdr:cNvSpPr/>
      </xdr:nvSpPr>
      <xdr:spPr>
        <a:xfrm>
          <a:off x="16268700" y="16701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57603</xdr:rowOff>
    </xdr:from>
    <xdr:to>
      <xdr:col>81</xdr:col>
      <xdr:colOff>50800</xdr:colOff>
      <xdr:row>98</xdr:row>
      <xdr:rowOff>65021</xdr:rowOff>
    </xdr:to>
    <xdr:cxnSp macro="">
      <xdr:nvCxnSpPr>
        <xdr:cNvPr id="696" name="直線コネクタ 695"/>
        <xdr:cNvCxnSpPr/>
      </xdr:nvCxnSpPr>
      <xdr:spPr>
        <a:xfrm>
          <a:off x="14592300" y="16859703"/>
          <a:ext cx="889000" cy="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69572</xdr:rowOff>
    </xdr:from>
    <xdr:to>
      <xdr:col>81</xdr:col>
      <xdr:colOff>101600</xdr:colOff>
      <xdr:row>97</xdr:row>
      <xdr:rowOff>171172</xdr:rowOff>
    </xdr:to>
    <xdr:sp macro="" textlink="">
      <xdr:nvSpPr>
        <xdr:cNvPr id="697" name="フローチャート: 判断 696"/>
        <xdr:cNvSpPr/>
      </xdr:nvSpPr>
      <xdr:spPr>
        <a:xfrm>
          <a:off x="15430500" y="16700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16249</xdr:rowOff>
    </xdr:from>
    <xdr:ext cx="534377" cy="259045"/>
    <xdr:sp macro="" textlink="">
      <xdr:nvSpPr>
        <xdr:cNvPr id="698" name="テキスト ボックス 697"/>
        <xdr:cNvSpPr txBox="1"/>
      </xdr:nvSpPr>
      <xdr:spPr>
        <a:xfrm>
          <a:off x="15214111" y="16475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56955</xdr:rowOff>
    </xdr:from>
    <xdr:to>
      <xdr:col>76</xdr:col>
      <xdr:colOff>114300</xdr:colOff>
      <xdr:row>98</xdr:row>
      <xdr:rowOff>57603</xdr:rowOff>
    </xdr:to>
    <xdr:cxnSp macro="">
      <xdr:nvCxnSpPr>
        <xdr:cNvPr id="699" name="直線コネクタ 698"/>
        <xdr:cNvCxnSpPr/>
      </xdr:nvCxnSpPr>
      <xdr:spPr>
        <a:xfrm>
          <a:off x="13703300" y="16859055"/>
          <a:ext cx="889000" cy="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66429</xdr:rowOff>
    </xdr:from>
    <xdr:to>
      <xdr:col>76</xdr:col>
      <xdr:colOff>165100</xdr:colOff>
      <xdr:row>97</xdr:row>
      <xdr:rowOff>168029</xdr:rowOff>
    </xdr:to>
    <xdr:sp macro="" textlink="">
      <xdr:nvSpPr>
        <xdr:cNvPr id="700" name="フローチャート: 判断 699"/>
        <xdr:cNvSpPr/>
      </xdr:nvSpPr>
      <xdr:spPr>
        <a:xfrm>
          <a:off x="145415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13106</xdr:rowOff>
    </xdr:from>
    <xdr:ext cx="534377" cy="259045"/>
    <xdr:sp macro="" textlink="">
      <xdr:nvSpPr>
        <xdr:cNvPr id="701" name="テキスト ボックス 700"/>
        <xdr:cNvSpPr txBox="1"/>
      </xdr:nvSpPr>
      <xdr:spPr>
        <a:xfrm>
          <a:off x="14325111" y="16472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41642</xdr:rowOff>
    </xdr:from>
    <xdr:to>
      <xdr:col>71</xdr:col>
      <xdr:colOff>177800</xdr:colOff>
      <xdr:row>98</xdr:row>
      <xdr:rowOff>56955</xdr:rowOff>
    </xdr:to>
    <xdr:cxnSp macro="">
      <xdr:nvCxnSpPr>
        <xdr:cNvPr id="702" name="直線コネクタ 701"/>
        <xdr:cNvCxnSpPr/>
      </xdr:nvCxnSpPr>
      <xdr:spPr>
        <a:xfrm>
          <a:off x="12814300" y="16843742"/>
          <a:ext cx="889000" cy="1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67343</xdr:rowOff>
    </xdr:from>
    <xdr:to>
      <xdr:col>72</xdr:col>
      <xdr:colOff>38100</xdr:colOff>
      <xdr:row>97</xdr:row>
      <xdr:rowOff>168943</xdr:rowOff>
    </xdr:to>
    <xdr:sp macro="" textlink="">
      <xdr:nvSpPr>
        <xdr:cNvPr id="703" name="フローチャート: 判断 702"/>
        <xdr:cNvSpPr/>
      </xdr:nvSpPr>
      <xdr:spPr>
        <a:xfrm>
          <a:off x="13652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14020</xdr:rowOff>
    </xdr:from>
    <xdr:ext cx="534377" cy="259045"/>
    <xdr:sp macro="" textlink="">
      <xdr:nvSpPr>
        <xdr:cNvPr id="704" name="テキスト ボックス 703"/>
        <xdr:cNvSpPr txBox="1"/>
      </xdr:nvSpPr>
      <xdr:spPr>
        <a:xfrm>
          <a:off x="13436111" y="16473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78144</xdr:rowOff>
    </xdr:from>
    <xdr:to>
      <xdr:col>67</xdr:col>
      <xdr:colOff>101600</xdr:colOff>
      <xdr:row>98</xdr:row>
      <xdr:rowOff>8294</xdr:rowOff>
    </xdr:to>
    <xdr:sp macro="" textlink="">
      <xdr:nvSpPr>
        <xdr:cNvPr id="705" name="フローチャート: 判断 704"/>
        <xdr:cNvSpPr/>
      </xdr:nvSpPr>
      <xdr:spPr>
        <a:xfrm>
          <a:off x="12763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24821</xdr:rowOff>
    </xdr:from>
    <xdr:ext cx="534377" cy="259045"/>
    <xdr:sp macro="" textlink="">
      <xdr:nvSpPr>
        <xdr:cNvPr id="706" name="テキスト ボックス 705"/>
        <xdr:cNvSpPr txBox="1"/>
      </xdr:nvSpPr>
      <xdr:spPr>
        <a:xfrm>
          <a:off x="12547111" y="16484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23051</xdr:rowOff>
    </xdr:from>
    <xdr:to>
      <xdr:col>85</xdr:col>
      <xdr:colOff>177800</xdr:colOff>
      <xdr:row>98</xdr:row>
      <xdr:rowOff>124651</xdr:rowOff>
    </xdr:to>
    <xdr:sp macro="" textlink="">
      <xdr:nvSpPr>
        <xdr:cNvPr id="712" name="楕円 711"/>
        <xdr:cNvSpPr/>
      </xdr:nvSpPr>
      <xdr:spPr>
        <a:xfrm>
          <a:off x="16268700" y="16825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109428</xdr:rowOff>
    </xdr:from>
    <xdr:ext cx="534377" cy="259045"/>
    <xdr:sp macro="" textlink="">
      <xdr:nvSpPr>
        <xdr:cNvPr id="713" name="公債費該当値テキスト"/>
        <xdr:cNvSpPr txBox="1"/>
      </xdr:nvSpPr>
      <xdr:spPr>
        <a:xfrm>
          <a:off x="16370300" y="1674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14221</xdr:rowOff>
    </xdr:from>
    <xdr:to>
      <xdr:col>81</xdr:col>
      <xdr:colOff>101600</xdr:colOff>
      <xdr:row>98</xdr:row>
      <xdr:rowOff>115821</xdr:rowOff>
    </xdr:to>
    <xdr:sp macro="" textlink="">
      <xdr:nvSpPr>
        <xdr:cNvPr id="714" name="楕円 713"/>
        <xdr:cNvSpPr/>
      </xdr:nvSpPr>
      <xdr:spPr>
        <a:xfrm>
          <a:off x="15430500" y="16816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106948</xdr:rowOff>
    </xdr:from>
    <xdr:ext cx="534377" cy="259045"/>
    <xdr:sp macro="" textlink="">
      <xdr:nvSpPr>
        <xdr:cNvPr id="715" name="テキスト ボックス 714"/>
        <xdr:cNvSpPr txBox="1"/>
      </xdr:nvSpPr>
      <xdr:spPr>
        <a:xfrm>
          <a:off x="15214111" y="16909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6803</xdr:rowOff>
    </xdr:from>
    <xdr:to>
      <xdr:col>76</xdr:col>
      <xdr:colOff>165100</xdr:colOff>
      <xdr:row>98</xdr:row>
      <xdr:rowOff>108403</xdr:rowOff>
    </xdr:to>
    <xdr:sp macro="" textlink="">
      <xdr:nvSpPr>
        <xdr:cNvPr id="716" name="楕円 715"/>
        <xdr:cNvSpPr/>
      </xdr:nvSpPr>
      <xdr:spPr>
        <a:xfrm>
          <a:off x="14541500" y="1680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99530</xdr:rowOff>
    </xdr:from>
    <xdr:ext cx="534377" cy="259045"/>
    <xdr:sp macro="" textlink="">
      <xdr:nvSpPr>
        <xdr:cNvPr id="717" name="テキスト ボックス 716"/>
        <xdr:cNvSpPr txBox="1"/>
      </xdr:nvSpPr>
      <xdr:spPr>
        <a:xfrm>
          <a:off x="14325111" y="16901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6155</xdr:rowOff>
    </xdr:from>
    <xdr:to>
      <xdr:col>72</xdr:col>
      <xdr:colOff>38100</xdr:colOff>
      <xdr:row>98</xdr:row>
      <xdr:rowOff>107755</xdr:rowOff>
    </xdr:to>
    <xdr:sp macro="" textlink="">
      <xdr:nvSpPr>
        <xdr:cNvPr id="718" name="楕円 717"/>
        <xdr:cNvSpPr/>
      </xdr:nvSpPr>
      <xdr:spPr>
        <a:xfrm>
          <a:off x="13652500" y="1680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98882</xdr:rowOff>
    </xdr:from>
    <xdr:ext cx="534377" cy="259045"/>
    <xdr:sp macro="" textlink="">
      <xdr:nvSpPr>
        <xdr:cNvPr id="719" name="テキスト ボックス 718"/>
        <xdr:cNvSpPr txBox="1"/>
      </xdr:nvSpPr>
      <xdr:spPr>
        <a:xfrm>
          <a:off x="13436111" y="16900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162292</xdr:rowOff>
    </xdr:from>
    <xdr:to>
      <xdr:col>67</xdr:col>
      <xdr:colOff>101600</xdr:colOff>
      <xdr:row>98</xdr:row>
      <xdr:rowOff>92442</xdr:rowOff>
    </xdr:to>
    <xdr:sp macro="" textlink="">
      <xdr:nvSpPr>
        <xdr:cNvPr id="720" name="楕円 719"/>
        <xdr:cNvSpPr/>
      </xdr:nvSpPr>
      <xdr:spPr>
        <a:xfrm>
          <a:off x="12763500" y="167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83569</xdr:rowOff>
    </xdr:from>
    <xdr:ext cx="534377" cy="259045"/>
    <xdr:sp macro="" textlink="">
      <xdr:nvSpPr>
        <xdr:cNvPr id="721" name="テキスト ボックス 720"/>
        <xdr:cNvSpPr txBox="1"/>
      </xdr:nvSpPr>
      <xdr:spPr>
        <a:xfrm>
          <a:off x="12547111" y="16885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2" name="直線コネクタ 731"/>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3" name="テキスト ボックス 732"/>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4" name="直線コネクタ 733"/>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5" name="テキスト ボックス 734"/>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6" name="直線コネクタ 735"/>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7" name="テキスト ボックス 736"/>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8" name="直線コネクタ 737"/>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9" name="テキスト ボックス 738"/>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0" name="直線コネクタ 739"/>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41" name="テキスト ボックス 740"/>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2" name="直線コネクタ 741"/>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3" name="テキスト ボックス 742"/>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4"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6922</xdr:rowOff>
    </xdr:from>
    <xdr:to>
      <xdr:col>116</xdr:col>
      <xdr:colOff>62864</xdr:colOff>
      <xdr:row>39</xdr:row>
      <xdr:rowOff>44450</xdr:rowOff>
    </xdr:to>
    <xdr:cxnSp macro="">
      <xdr:nvCxnSpPr>
        <xdr:cNvPr id="745" name="直線コネクタ 744"/>
        <xdr:cNvCxnSpPr/>
      </xdr:nvCxnSpPr>
      <xdr:spPr>
        <a:xfrm flipV="1">
          <a:off x="22159595" y="5321872"/>
          <a:ext cx="1269" cy="1409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68407</xdr:rowOff>
    </xdr:from>
    <xdr:ext cx="249299" cy="259045"/>
    <xdr:sp macro="" textlink="">
      <xdr:nvSpPr>
        <xdr:cNvPr id="746" name="諸支出金最小値テキスト"/>
        <xdr:cNvSpPr txBox="1"/>
      </xdr:nvSpPr>
      <xdr:spPr>
        <a:xfrm>
          <a:off x="22212300" y="675495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7" name="直線コネクタ 746"/>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125049</xdr:rowOff>
    </xdr:from>
    <xdr:ext cx="469744" cy="259045"/>
    <xdr:sp macro="" textlink="">
      <xdr:nvSpPr>
        <xdr:cNvPr id="748" name="諸支出金最大値テキスト"/>
        <xdr:cNvSpPr txBox="1"/>
      </xdr:nvSpPr>
      <xdr:spPr>
        <a:xfrm>
          <a:off x="22212300" y="5097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6922</xdr:rowOff>
    </xdr:from>
    <xdr:to>
      <xdr:col>116</xdr:col>
      <xdr:colOff>152400</xdr:colOff>
      <xdr:row>31</xdr:row>
      <xdr:rowOff>6922</xdr:rowOff>
    </xdr:to>
    <xdr:cxnSp macro="">
      <xdr:nvCxnSpPr>
        <xdr:cNvPr id="749" name="直線コネクタ 748"/>
        <xdr:cNvCxnSpPr/>
      </xdr:nvCxnSpPr>
      <xdr:spPr>
        <a:xfrm>
          <a:off x="22072600" y="532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50" name="直線コネクタ 749"/>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157307</xdr:rowOff>
    </xdr:from>
    <xdr:ext cx="378565" cy="259045"/>
    <xdr:sp macro="" textlink="">
      <xdr:nvSpPr>
        <xdr:cNvPr id="751" name="諸支出金平均値テキスト"/>
        <xdr:cNvSpPr txBox="1"/>
      </xdr:nvSpPr>
      <xdr:spPr>
        <a:xfrm>
          <a:off x="22212300" y="650095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134430</xdr:rowOff>
    </xdr:from>
    <xdr:to>
      <xdr:col>116</xdr:col>
      <xdr:colOff>114300</xdr:colOff>
      <xdr:row>39</xdr:row>
      <xdr:rowOff>64580</xdr:rowOff>
    </xdr:to>
    <xdr:sp macro="" textlink="">
      <xdr:nvSpPr>
        <xdr:cNvPr id="752" name="フローチャート: 判断 751"/>
        <xdr:cNvSpPr/>
      </xdr:nvSpPr>
      <xdr:spPr>
        <a:xfrm>
          <a:off x="22110700" y="664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3" name="直線コネクタ 752"/>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89091</xdr:rowOff>
    </xdr:from>
    <xdr:to>
      <xdr:col>112</xdr:col>
      <xdr:colOff>38100</xdr:colOff>
      <xdr:row>39</xdr:row>
      <xdr:rowOff>19241</xdr:rowOff>
    </xdr:to>
    <xdr:sp macro="" textlink="">
      <xdr:nvSpPr>
        <xdr:cNvPr id="754" name="フローチャート: 判断 753"/>
        <xdr:cNvSpPr/>
      </xdr:nvSpPr>
      <xdr:spPr>
        <a:xfrm>
          <a:off x="21272500" y="6604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35768</xdr:rowOff>
    </xdr:from>
    <xdr:ext cx="378565" cy="259045"/>
    <xdr:sp macro="" textlink="">
      <xdr:nvSpPr>
        <xdr:cNvPr id="755" name="テキスト ボックス 754"/>
        <xdr:cNvSpPr txBox="1"/>
      </xdr:nvSpPr>
      <xdr:spPr>
        <a:xfrm>
          <a:off x="21134017" y="6379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6" name="直線コネクタ 755"/>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141097</xdr:rowOff>
    </xdr:from>
    <xdr:to>
      <xdr:col>107</xdr:col>
      <xdr:colOff>101600</xdr:colOff>
      <xdr:row>39</xdr:row>
      <xdr:rowOff>71247</xdr:rowOff>
    </xdr:to>
    <xdr:sp macro="" textlink="">
      <xdr:nvSpPr>
        <xdr:cNvPr id="757" name="フローチャート: 判断 756"/>
        <xdr:cNvSpPr/>
      </xdr:nvSpPr>
      <xdr:spPr>
        <a:xfrm>
          <a:off x="20383500" y="665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87774</xdr:rowOff>
    </xdr:from>
    <xdr:ext cx="378565" cy="259045"/>
    <xdr:sp macro="" textlink="">
      <xdr:nvSpPr>
        <xdr:cNvPr id="758" name="テキスト ボックス 757"/>
        <xdr:cNvSpPr txBox="1"/>
      </xdr:nvSpPr>
      <xdr:spPr>
        <a:xfrm>
          <a:off x="20245017" y="64314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9" name="直線コネクタ 758"/>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138049</xdr:rowOff>
    </xdr:from>
    <xdr:to>
      <xdr:col>102</xdr:col>
      <xdr:colOff>165100</xdr:colOff>
      <xdr:row>39</xdr:row>
      <xdr:rowOff>68199</xdr:rowOff>
    </xdr:to>
    <xdr:sp macro="" textlink="">
      <xdr:nvSpPr>
        <xdr:cNvPr id="760" name="フローチャート: 判断 759"/>
        <xdr:cNvSpPr/>
      </xdr:nvSpPr>
      <xdr:spPr>
        <a:xfrm>
          <a:off x="19494500" y="6653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84726</xdr:rowOff>
    </xdr:from>
    <xdr:ext cx="378565" cy="259045"/>
    <xdr:sp macro="" textlink="">
      <xdr:nvSpPr>
        <xdr:cNvPr id="761" name="テキスト ボックス 760"/>
        <xdr:cNvSpPr txBox="1"/>
      </xdr:nvSpPr>
      <xdr:spPr>
        <a:xfrm>
          <a:off x="19356017" y="64283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118999</xdr:rowOff>
    </xdr:from>
    <xdr:to>
      <xdr:col>98</xdr:col>
      <xdr:colOff>38100</xdr:colOff>
      <xdr:row>39</xdr:row>
      <xdr:rowOff>49149</xdr:rowOff>
    </xdr:to>
    <xdr:sp macro="" textlink="">
      <xdr:nvSpPr>
        <xdr:cNvPr id="762" name="フローチャート: 判断 761"/>
        <xdr:cNvSpPr/>
      </xdr:nvSpPr>
      <xdr:spPr>
        <a:xfrm>
          <a:off x="18605500" y="6634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65676</xdr:rowOff>
    </xdr:from>
    <xdr:ext cx="378565" cy="259045"/>
    <xdr:sp macro="" textlink="">
      <xdr:nvSpPr>
        <xdr:cNvPr id="763" name="テキスト ボックス 762"/>
        <xdr:cNvSpPr txBox="1"/>
      </xdr:nvSpPr>
      <xdr:spPr>
        <a:xfrm>
          <a:off x="18467017" y="64093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4" name="テキスト ボックス 763"/>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5" name="テキスト ボックス 764"/>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6" name="テキスト ボックス 765"/>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7" name="テキスト ボックス 766"/>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8" name="テキスト ボックス 767"/>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9" name="楕円 768"/>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112857</xdr:rowOff>
    </xdr:from>
    <xdr:ext cx="249299" cy="259045"/>
    <xdr:sp macro="" textlink="">
      <xdr:nvSpPr>
        <xdr:cNvPr id="770" name="諸支出金該当値テキスト"/>
        <xdr:cNvSpPr txBox="1"/>
      </xdr:nvSpPr>
      <xdr:spPr>
        <a:xfrm>
          <a:off x="22212300" y="662795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1" name="楕円 770"/>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2" name="テキスト ボックス 771"/>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3" name="楕円 772"/>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4" name="テキスト ボックス 773"/>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5" name="楕円 774"/>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6" name="テキスト ボックス 775"/>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7" name="楕円 776"/>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8" name="テキスト ボックス 777"/>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9" name="正方形/長方形 778"/>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0" name="正方形/長方形 779"/>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1" name="正方形/長方形 780"/>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2" name="正方形/長方形 781"/>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3" name="正方形/長方形 782"/>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4" name="正方形/長方形 783"/>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5" name="正方形/長方形 784"/>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6" name="正方形/長方形 785"/>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7" name="テキスト ボックス 786"/>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8" name="直線コネクタ 787"/>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9" name="直線コネクタ 788"/>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0" name="テキスト ボックス 789"/>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1" name="直線コネクタ 790"/>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2" name="テキスト ボックス 791"/>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3" name="直線コネクタ 792"/>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4" name="テキスト ボックス 793"/>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5" name="直線コネクタ 794"/>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96" name="テキスト ボックス 795"/>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7" name="直線コネクタ 796"/>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8" name="テキスト ボックス 797"/>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0" name="テキスト ボックス 799"/>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30988</xdr:rowOff>
    </xdr:from>
    <xdr:to>
      <xdr:col>116</xdr:col>
      <xdr:colOff>62864</xdr:colOff>
      <xdr:row>59</xdr:row>
      <xdr:rowOff>44450</xdr:rowOff>
    </xdr:to>
    <xdr:cxnSp macro="">
      <xdr:nvCxnSpPr>
        <xdr:cNvPr id="802" name="直線コネクタ 801"/>
        <xdr:cNvCxnSpPr/>
      </xdr:nvCxnSpPr>
      <xdr:spPr>
        <a:xfrm flipV="1">
          <a:off x="22159595" y="8603488"/>
          <a:ext cx="1269" cy="15565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90695</xdr:rowOff>
    </xdr:from>
    <xdr:ext cx="249299" cy="259045"/>
    <xdr:sp macro="" textlink="">
      <xdr:nvSpPr>
        <xdr:cNvPr id="803" name="前年度繰上充用金最小値テキスト"/>
        <xdr:cNvSpPr txBox="1"/>
      </xdr:nvSpPr>
      <xdr:spPr>
        <a:xfrm>
          <a:off x="22212300" y="10206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4" name="直線コネクタ 803"/>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149115</xdr:rowOff>
    </xdr:from>
    <xdr:ext cx="534377" cy="259045"/>
    <xdr:sp macro="" textlink="">
      <xdr:nvSpPr>
        <xdr:cNvPr id="805" name="前年度繰上充用金最大値テキスト"/>
        <xdr:cNvSpPr txBox="1"/>
      </xdr:nvSpPr>
      <xdr:spPr>
        <a:xfrm>
          <a:off x="22212300" y="8378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12,256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30988</xdr:rowOff>
    </xdr:from>
    <xdr:to>
      <xdr:col>116</xdr:col>
      <xdr:colOff>152400</xdr:colOff>
      <xdr:row>50</xdr:row>
      <xdr:rowOff>30988</xdr:rowOff>
    </xdr:to>
    <xdr:cxnSp macro="">
      <xdr:nvCxnSpPr>
        <xdr:cNvPr id="806" name="直線コネクタ 805"/>
        <xdr:cNvCxnSpPr/>
      </xdr:nvCxnSpPr>
      <xdr:spPr>
        <a:xfrm>
          <a:off x="22072600" y="8603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7" name="直線コネクタ 806"/>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8145</xdr:rowOff>
    </xdr:from>
    <xdr:ext cx="313932" cy="259045"/>
    <xdr:sp macro="" textlink="">
      <xdr:nvSpPr>
        <xdr:cNvPr id="808" name="前年度繰上充用金平均値テキスト"/>
        <xdr:cNvSpPr txBox="1"/>
      </xdr:nvSpPr>
      <xdr:spPr>
        <a:xfrm>
          <a:off x="22212300" y="995224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156718</xdr:rowOff>
    </xdr:from>
    <xdr:to>
      <xdr:col>116</xdr:col>
      <xdr:colOff>114300</xdr:colOff>
      <xdr:row>59</xdr:row>
      <xdr:rowOff>86868</xdr:rowOff>
    </xdr:to>
    <xdr:sp macro="" textlink="">
      <xdr:nvSpPr>
        <xdr:cNvPr id="809" name="フローチャート: 判断 808"/>
        <xdr:cNvSpPr/>
      </xdr:nvSpPr>
      <xdr:spPr>
        <a:xfrm>
          <a:off x="221107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10" name="直線コネクタ 809"/>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157353</xdr:rowOff>
    </xdr:from>
    <xdr:to>
      <xdr:col>112</xdr:col>
      <xdr:colOff>38100</xdr:colOff>
      <xdr:row>59</xdr:row>
      <xdr:rowOff>87503</xdr:rowOff>
    </xdr:to>
    <xdr:sp macro="" textlink="">
      <xdr:nvSpPr>
        <xdr:cNvPr id="811" name="フローチャート: 判断 810"/>
        <xdr:cNvSpPr/>
      </xdr:nvSpPr>
      <xdr:spPr>
        <a:xfrm>
          <a:off x="21272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104030</xdr:rowOff>
    </xdr:from>
    <xdr:ext cx="313932" cy="259045"/>
    <xdr:sp macro="" textlink="">
      <xdr:nvSpPr>
        <xdr:cNvPr id="812" name="テキスト ボックス 811"/>
        <xdr:cNvSpPr txBox="1"/>
      </xdr:nvSpPr>
      <xdr:spPr>
        <a:xfrm>
          <a:off x="21166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3" name="直線コネクタ 812"/>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158115</xdr:rowOff>
    </xdr:from>
    <xdr:to>
      <xdr:col>107</xdr:col>
      <xdr:colOff>101600</xdr:colOff>
      <xdr:row>59</xdr:row>
      <xdr:rowOff>88265</xdr:rowOff>
    </xdr:to>
    <xdr:sp macro="" textlink="">
      <xdr:nvSpPr>
        <xdr:cNvPr id="814" name="フローチャート: 判断 813"/>
        <xdr:cNvSpPr/>
      </xdr:nvSpPr>
      <xdr:spPr>
        <a:xfrm>
          <a:off x="20383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104792</xdr:rowOff>
    </xdr:from>
    <xdr:ext cx="313932" cy="259045"/>
    <xdr:sp macro="" textlink="">
      <xdr:nvSpPr>
        <xdr:cNvPr id="815" name="テキスト ボックス 814"/>
        <xdr:cNvSpPr txBox="1"/>
      </xdr:nvSpPr>
      <xdr:spPr>
        <a:xfrm>
          <a:off x="20277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6" name="直線コネクタ 815"/>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157861</xdr:rowOff>
    </xdr:from>
    <xdr:to>
      <xdr:col>102</xdr:col>
      <xdr:colOff>165100</xdr:colOff>
      <xdr:row>59</xdr:row>
      <xdr:rowOff>88011</xdr:rowOff>
    </xdr:to>
    <xdr:sp macro="" textlink="">
      <xdr:nvSpPr>
        <xdr:cNvPr id="817" name="フローチャート: 判断 816"/>
        <xdr:cNvSpPr/>
      </xdr:nvSpPr>
      <xdr:spPr>
        <a:xfrm>
          <a:off x="19494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104538</xdr:rowOff>
    </xdr:from>
    <xdr:ext cx="313932" cy="259045"/>
    <xdr:sp macro="" textlink="">
      <xdr:nvSpPr>
        <xdr:cNvPr id="818" name="テキスト ボックス 817"/>
        <xdr:cNvSpPr txBox="1"/>
      </xdr:nvSpPr>
      <xdr:spPr>
        <a:xfrm>
          <a:off x="19388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160909</xdr:rowOff>
    </xdr:from>
    <xdr:to>
      <xdr:col>98</xdr:col>
      <xdr:colOff>38100</xdr:colOff>
      <xdr:row>59</xdr:row>
      <xdr:rowOff>91059</xdr:rowOff>
    </xdr:to>
    <xdr:sp macro="" textlink="">
      <xdr:nvSpPr>
        <xdr:cNvPr id="819" name="フローチャート: 判断 818"/>
        <xdr:cNvSpPr/>
      </xdr:nvSpPr>
      <xdr:spPr>
        <a:xfrm>
          <a:off x="18605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107586</xdr:rowOff>
    </xdr:from>
    <xdr:ext cx="313932" cy="259045"/>
    <xdr:sp macro="" textlink="">
      <xdr:nvSpPr>
        <xdr:cNvPr id="820" name="テキスト ボックス 819"/>
        <xdr:cNvSpPr txBox="1"/>
      </xdr:nvSpPr>
      <xdr:spPr>
        <a:xfrm>
          <a:off x="18499333" y="98802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6" name="楕円 825"/>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135145</xdr:rowOff>
    </xdr:from>
    <xdr:ext cx="249299" cy="259045"/>
    <xdr:sp macro="" textlink="">
      <xdr:nvSpPr>
        <xdr:cNvPr id="827" name="前年度繰上充用金該当値テキスト"/>
        <xdr:cNvSpPr txBox="1"/>
      </xdr:nvSpPr>
      <xdr:spPr>
        <a:xfrm>
          <a:off x="22212300" y="10079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8" name="楕円 827"/>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9" name="テキスト ボックス 828"/>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30" name="楕円 829"/>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31" name="テキスト ボックス 830"/>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2" name="楕円 831"/>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3" name="テキスト ボックス 832"/>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4" name="楕円 833"/>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5" name="テキスト ボックス 834"/>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民生費については、子育て施策の充実を図っていることや、生活保護世帯の割合が全国平均を上回っていることなどから、全国、類似団体平均を上回っている。平成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臨時福祉給付金事業の終了などにより、前年度数値を下回った。衛生費については、ゴミ・し尿収集業務の民間委託、ゴミ処理施設の広域での運営、し尿・最終処分場運営の民間委託を行うことにより、全国、類似団体平均を下回っ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年度は高知県水道施設耐震化推進事業に係る水道事業会計繰出金の増により前年度を上回った。農林水産業費については、高規格道路周辺対策農道水路整備事業費の減により、平成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年度は減少している。土木費については、都市再生整備事業費及び土地区画整理事業費等の増により昨年度数値を大きく上回り急増している。消防費については、平成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年度は防災活動拠点施設整備事業費等の増により類似団体平均を上回っている。教育費については、給食調理員などの現業職員数の抑制を図ってきたことにより、全国、類似団体平均を下回っている。平成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年度は給食センター整備事業の完成により減少している。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平成</a:t>
          </a:r>
          <a:r>
            <a:rPr kumimoji="1" lang="en-US" altLang="ja-JP" sz="1200">
              <a:latin typeface="ＭＳ ゴシック" pitchFamily="49" charset="-128"/>
              <a:ea typeface="ＭＳ ゴシック" pitchFamily="49" charset="-128"/>
            </a:rPr>
            <a:t>16</a:t>
          </a:r>
          <a:r>
            <a:rPr kumimoji="1" lang="ja-JP" altLang="en-US" sz="1200">
              <a:latin typeface="ＭＳ ゴシック" pitchFamily="49" charset="-128"/>
              <a:ea typeface="ＭＳ ゴシック" pitchFamily="49" charset="-128"/>
            </a:rPr>
            <a:t>年度から３年間の財政健全化計画、引続き平成</a:t>
          </a:r>
          <a:r>
            <a:rPr kumimoji="1" lang="en-US" altLang="ja-JP" sz="1200">
              <a:latin typeface="ＭＳ ゴシック" pitchFamily="49" charset="-128"/>
              <a:ea typeface="ＭＳ ゴシック" pitchFamily="49" charset="-128"/>
            </a:rPr>
            <a:t>19</a:t>
          </a:r>
          <a:r>
            <a:rPr kumimoji="1" lang="ja-JP" altLang="en-US" sz="1200">
              <a:latin typeface="ＭＳ ゴシック" pitchFamily="49" charset="-128"/>
              <a:ea typeface="ＭＳ ゴシック" pitchFamily="49" charset="-128"/>
            </a:rPr>
            <a:t>年度からの中期財政収支ビジョンを策定するとともに、平成</a:t>
          </a:r>
          <a:r>
            <a:rPr kumimoji="1" lang="en-US" altLang="ja-JP" sz="1200">
              <a:latin typeface="ＭＳ ゴシック" pitchFamily="49" charset="-128"/>
              <a:ea typeface="ＭＳ ゴシック" pitchFamily="49" charset="-128"/>
            </a:rPr>
            <a:t>17</a:t>
          </a:r>
          <a:r>
            <a:rPr kumimoji="1" lang="ja-JP" altLang="en-US" sz="1200">
              <a:latin typeface="ＭＳ ゴシック" pitchFamily="49" charset="-128"/>
              <a:ea typeface="ＭＳ ゴシック" pitchFamily="49" charset="-128"/>
            </a:rPr>
            <a:t>年度には集中改革プランを策定し、経常経費の徹底した削減や、投資的経費の抑制に努めてきた結果、一定額を財政調整基金に積立することができた。</a:t>
          </a:r>
        </a:p>
        <a:p>
          <a:r>
            <a:rPr kumimoji="1" lang="ja-JP" altLang="en-US" sz="1200">
              <a:latin typeface="ＭＳ ゴシック" pitchFamily="49" charset="-128"/>
              <a:ea typeface="ＭＳ ゴシック" pitchFamily="49" charset="-128"/>
            </a:rPr>
            <a:t>　今後も中期財政収支ビジョンの策定や事務事業の見直しを行うことにより、資金不足が生じないような財政運営に努める。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平成</a:t>
          </a:r>
          <a:r>
            <a:rPr kumimoji="1" lang="en-US" altLang="ja-JP" sz="1200">
              <a:latin typeface="ＭＳ ゴシック" pitchFamily="49" charset="-128"/>
              <a:ea typeface="ＭＳ ゴシック" pitchFamily="49" charset="-128"/>
            </a:rPr>
            <a:t>30</a:t>
          </a:r>
          <a:r>
            <a:rPr kumimoji="1" lang="ja-JP" altLang="en-US" sz="1200">
              <a:latin typeface="ＭＳ ゴシック" pitchFamily="49" charset="-128"/>
              <a:ea typeface="ＭＳ ゴシック" pitchFamily="49" charset="-128"/>
            </a:rPr>
            <a:t>年度は基金の取崩しにより赤字となっているものの、、地方税の増による実質収支の増加及び財政調整基金の取崩し額の大幅な減少により、実質単年度収支の対標準財政規模比は</a:t>
          </a:r>
          <a:r>
            <a:rPr kumimoji="1" lang="en-US" altLang="ja-JP" sz="1200">
              <a:latin typeface="ＭＳ ゴシック" pitchFamily="49" charset="-128"/>
              <a:ea typeface="ＭＳ ゴシック" pitchFamily="49" charset="-128"/>
            </a:rPr>
            <a:t>3.18</a:t>
          </a:r>
          <a:r>
            <a:rPr kumimoji="1" lang="ja-JP" altLang="en-US" sz="1200">
              <a:latin typeface="ＭＳ ゴシック" pitchFamily="49" charset="-128"/>
              <a:ea typeface="ＭＳ ゴシック" pitchFamily="49" charset="-128"/>
            </a:rPr>
            <a:t>ポイント改善している。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　地方税の増に伴う一般会計の実質収支額の増により黒字比率は増加している。</a:t>
          </a:r>
          <a:endPar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　過去</a:t>
          </a:r>
          <a:r>
            <a:rPr kumimoji="1" lang="en-US" altLang="ja-JP" sz="14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ヵ年</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度</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の全</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会計においては赤字は発生しておらず、今後も歳入の確保と、事務事業の見直し等を行うことにより歳出の削減を図り、適切な財政運営に努める。</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　　</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市債発行の抑制を行ってきたことにより、元利償還金が減少してきており、実質公債費比率（分子）の分子の規模は小さくなってきている。</a:t>
          </a:r>
        </a:p>
        <a:p>
          <a:r>
            <a:rPr kumimoji="1" lang="ja-JP" altLang="en-US" sz="1400">
              <a:latin typeface="ＭＳ ゴシック" pitchFamily="49" charset="-128"/>
              <a:ea typeface="ＭＳ ゴシック" pitchFamily="49" charset="-128"/>
            </a:rPr>
            <a:t>　小中学校の非構造部材耐震化事業の実施や給食センター建設、一部事務組合がゴミ焼却場の建替を行ったこと、更には都市再生整備事業や圃場整備事業などにより、将来的に分子の増加が予想される。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xmlns=""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xmlns=""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xmlns=""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xmlns=""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過去</a:t>
          </a:r>
          <a:r>
            <a:rPr kumimoji="1" lang="en-US" altLang="ja-JP" sz="1000">
              <a:latin typeface="ＭＳ ゴシック" pitchFamily="49" charset="-128"/>
              <a:ea typeface="ＭＳ ゴシック" pitchFamily="49" charset="-128"/>
            </a:rPr>
            <a:t>5</a:t>
          </a:r>
          <a:r>
            <a:rPr kumimoji="1" lang="ja-JP" altLang="en-US" sz="1000">
              <a:latin typeface="ＭＳ ゴシック" pitchFamily="49" charset="-128"/>
              <a:ea typeface="ＭＳ ゴシック" pitchFamily="49" charset="-128"/>
            </a:rPr>
            <a:t>ヵ年度において満期一括償還地方債の借入なし。</a:t>
          </a:r>
          <a:endParaRPr kumimoji="1" lang="en-US" altLang="ja-JP"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高知県南国市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latin typeface="ＭＳ ゴシック" pitchFamily="49" charset="-128"/>
              <a:ea typeface="ＭＳ ゴシック" pitchFamily="49" charset="-128"/>
            </a:rPr>
            <a:t>　市債発行の抑制を行ってきたことにより、地方債の現在高は減少していたが、平成</a:t>
          </a:r>
          <a:r>
            <a:rPr kumimoji="1" lang="en-US" altLang="ja-JP" sz="1300">
              <a:latin typeface="ＭＳ ゴシック" pitchFamily="49" charset="-128"/>
              <a:ea typeface="ＭＳ ゴシック" pitchFamily="49" charset="-128"/>
            </a:rPr>
            <a:t>25</a:t>
          </a:r>
          <a:r>
            <a:rPr kumimoji="1" lang="ja-JP" altLang="en-US" sz="1300">
              <a:latin typeface="ＭＳ ゴシック" pitchFamily="49" charset="-128"/>
              <a:ea typeface="ＭＳ ゴシック" pitchFamily="49" charset="-128"/>
            </a:rPr>
            <a:t>年度は集中的に津波・地震対策を実施したことや、平成</a:t>
          </a:r>
          <a:r>
            <a:rPr kumimoji="1" lang="en-US" altLang="ja-JP" sz="1300">
              <a:latin typeface="ＭＳ ゴシック" pitchFamily="49" charset="-128"/>
              <a:ea typeface="ＭＳ ゴシック" pitchFamily="49" charset="-128"/>
            </a:rPr>
            <a:t>28</a:t>
          </a:r>
          <a:r>
            <a:rPr kumimoji="1" lang="ja-JP" altLang="en-US" sz="1300">
              <a:latin typeface="ＭＳ ゴシック" pitchFamily="49" charset="-128"/>
              <a:ea typeface="ＭＳ ゴシック" pitchFamily="49" charset="-128"/>
            </a:rPr>
            <a:t>年度までの小中学校の非構造部材耐震化事業の実施、平成</a:t>
          </a:r>
          <a:r>
            <a:rPr kumimoji="1" lang="en-US" altLang="ja-JP" sz="1300">
              <a:latin typeface="ＭＳ ゴシック" pitchFamily="49" charset="-128"/>
              <a:ea typeface="ＭＳ ゴシック" pitchFamily="49" charset="-128"/>
            </a:rPr>
            <a:t>28</a:t>
          </a:r>
          <a:r>
            <a:rPr kumimoji="1" lang="ja-JP" altLang="en-US" sz="1300">
              <a:latin typeface="ＭＳ ゴシック" pitchFamily="49" charset="-128"/>
              <a:ea typeface="ＭＳ ゴシック" pitchFamily="49" charset="-128"/>
            </a:rPr>
            <a:t>・</a:t>
          </a:r>
          <a:r>
            <a:rPr kumimoji="1" lang="en-US" altLang="ja-JP" sz="1300">
              <a:latin typeface="ＭＳ ゴシック" pitchFamily="49" charset="-128"/>
              <a:ea typeface="ＭＳ ゴシック" pitchFamily="49" charset="-128"/>
            </a:rPr>
            <a:t>29</a:t>
          </a:r>
          <a:r>
            <a:rPr kumimoji="1" lang="ja-JP" altLang="en-US" sz="1300">
              <a:latin typeface="ＭＳ ゴシック" pitchFamily="49" charset="-128"/>
              <a:ea typeface="ＭＳ ゴシック" pitchFamily="49" charset="-128"/>
            </a:rPr>
            <a:t>年度の給食センター建設や平成</a:t>
          </a:r>
          <a:r>
            <a:rPr kumimoji="1" lang="en-US" altLang="ja-JP" sz="1300">
              <a:latin typeface="ＭＳ ゴシック" pitchFamily="49" charset="-128"/>
              <a:ea typeface="ＭＳ ゴシック" pitchFamily="49" charset="-128"/>
            </a:rPr>
            <a:t>30</a:t>
          </a:r>
          <a:r>
            <a:rPr kumimoji="1" lang="ja-JP" altLang="en-US" sz="1300">
              <a:latin typeface="ＭＳ ゴシック" pitchFamily="49" charset="-128"/>
              <a:ea typeface="ＭＳ ゴシック" pitchFamily="49" charset="-128"/>
            </a:rPr>
            <a:t>年度の都市再生整備事業及び土地区画整理事業の実施等により、地方債残高は前年度に比べ増加している。また、平成</a:t>
          </a:r>
          <a:r>
            <a:rPr kumimoji="1" lang="en-US" altLang="ja-JP" sz="1300">
              <a:latin typeface="ＭＳ ゴシック" pitchFamily="49" charset="-128"/>
              <a:ea typeface="ＭＳ ゴシック" pitchFamily="49" charset="-128"/>
            </a:rPr>
            <a:t>28</a:t>
          </a:r>
          <a:r>
            <a:rPr kumimoji="1" lang="ja-JP" altLang="en-US" sz="1300">
              <a:latin typeface="ＭＳ ゴシック" pitchFamily="49" charset="-128"/>
              <a:ea typeface="ＭＳ ゴシック" pitchFamily="49" charset="-128"/>
            </a:rPr>
            <a:t>年度から一部事務組合のゴミ焼却場の建替が本格化したことにより、組合等負担等見込額は大きく増加している。</a:t>
          </a:r>
        </a:p>
        <a:p>
          <a:r>
            <a:rPr kumimoji="1" lang="ja-JP" altLang="en-US" sz="1300">
              <a:latin typeface="ＭＳ ゴシック" pitchFamily="49" charset="-128"/>
              <a:ea typeface="ＭＳ ゴシック" pitchFamily="49" charset="-128"/>
            </a:rPr>
            <a:t>　交付税措置のある市債の発行を優先的に行っていることなどから、基準財政需要額に算入される見込額はある程度高いが、それ以外の充当可能財源については大きく増加する見込みはないので、将来負担比率（分子）の伸びを抑制するためには、計画的な市債発行を行っていく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高知県南国市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財政調整基金は取崩し額に比べ決算積立金額が大きく</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百万円の増、ふるさと応援基金もふるさと寄附金が前年度を上回ったため約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百万円の増となっている。また、防災対策加速化基金は取崩しにより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百万円の減となっており、基金全体としては、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百万円の増となっている。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基金の使途の明確化を図るために、決算積立で財政調整基金へ積立てるのではなく、特定目的基金に予算積立を行うことを予定している。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地域福祉基金：市民の保健・福祉サービスの増進を図るために要する経費に充てるための基金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防災対策加速化基金：市が行う又は市が負担する防災対策に要する経費等に充てるための基金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退職手当基金：職員の退職手当の支給に要する経費に充てるための基金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庁舎建設・整備基金：庁舎の建設及び整備に要する経費に充てるための基金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ふるさと応援基金：市を愛し、応援しようとする個人又は団体から広く寄附金を募り、これを財源とする各種事業の経費に充てるための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防災対策加速化基金の取崩しにより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百万円の減、及びふるさと寄附金の増に伴うふるさと応援基金積立金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地域福祉基金：今後住民の福祉向上のための事業に対し取崩しを行う。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ふるさと応援基金：ふるさと寄附金として受け入れたものを、基金に積み立て、翌年度同額を寄附者の意向にそった事業の経費に充てて</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地方税等の増により基金取崩し額が大幅に減少し、取崩し額に比べ決算積立額が大きくなったことで、基金残高は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災害への備え等のため、過去の実績等を踏まえ、</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億円程度の残高は維持することを目標としている。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基金運用利子を積立てたことにより増加している。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年度に地方債償還のピークを迎える見込みであり、それ以降の償還に備える。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1" name="テキスト ボックス 30"/>
        <xdr:cNvSpPr txBox="1"/>
      </xdr:nvSpPr>
      <xdr:spPr>
        <a:xfrm>
          <a:off x="419100" y="27374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32" name="テキスト ボックス 31"/>
        <xdr:cNvSpPr txBox="1"/>
      </xdr:nvSpPr>
      <xdr:spPr>
        <a:xfrm>
          <a:off x="419100" y="302577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33" name="テキスト ボックス 32"/>
        <xdr:cNvSpPr txBox="1"/>
      </xdr:nvSpPr>
      <xdr:spPr>
        <a:xfrm>
          <a:off x="419100" y="331025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34" name="テキスト ボックス 33"/>
        <xdr:cNvSpPr txBox="1"/>
      </xdr:nvSpPr>
      <xdr:spPr>
        <a:xfrm>
          <a:off x="419100" y="3594735"/>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5" name="正方形/長方形 34"/>
        <xdr:cNvSpPr/>
      </xdr:nvSpPr>
      <xdr:spPr>
        <a:xfrm>
          <a:off x="1127125" y="4180205"/>
          <a:ext cx="373888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6" name="正方形/長方形 35"/>
        <xdr:cNvSpPr/>
      </xdr:nvSpPr>
      <xdr:spPr>
        <a:xfrm>
          <a:off x="1774684" y="452367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7" name="正方形/長方形 36"/>
        <xdr:cNvSpPr/>
      </xdr:nvSpPr>
      <xdr:spPr>
        <a:xfrm>
          <a:off x="3387084" y="450700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[ 55.5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8" name="正方形/長方形 37"/>
        <xdr:cNvSpPr/>
      </xdr:nvSpPr>
      <xdr:spPr>
        <a:xfrm>
          <a:off x="48152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39" name="正方形/長方形 38"/>
        <xdr:cNvSpPr/>
      </xdr:nvSpPr>
      <xdr:spPr>
        <a:xfrm>
          <a:off x="48152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0" name="正方形/長方形 39"/>
        <xdr:cNvSpPr/>
      </xdr:nvSpPr>
      <xdr:spPr>
        <a:xfrm>
          <a:off x="615632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1" name="正方形/長方形 40"/>
        <xdr:cNvSpPr/>
      </xdr:nvSpPr>
      <xdr:spPr>
        <a:xfrm>
          <a:off x="615632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2" name="正方形/長方形 41"/>
        <xdr:cNvSpPr/>
      </xdr:nvSpPr>
      <xdr:spPr>
        <a:xfrm>
          <a:off x="762444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3" name="正方形/長方形 42"/>
        <xdr:cNvSpPr/>
      </xdr:nvSpPr>
      <xdr:spPr>
        <a:xfrm>
          <a:off x="762444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4" name="正方形/長方形 43"/>
        <xdr:cNvSpPr/>
      </xdr:nvSpPr>
      <xdr:spPr>
        <a:xfrm>
          <a:off x="1127125" y="484441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5" name="正方形/長方形 44"/>
        <xdr:cNvSpPr/>
      </xdr:nvSpPr>
      <xdr:spPr>
        <a:xfrm>
          <a:off x="510984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6" name="正方形/長方形 45"/>
        <xdr:cNvSpPr/>
      </xdr:nvSpPr>
      <xdr:spPr>
        <a:xfrm>
          <a:off x="510984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7" name="テキスト ボックス 46"/>
        <xdr:cNvSpPr txBox="1"/>
      </xdr:nvSpPr>
      <xdr:spPr>
        <a:xfrm>
          <a:off x="516318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有形固定資産減価償却率は類似団体よりやや低い水準にある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が、これは</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南海トラフ地震対策のため、施設の新設や更新を行ったことが要因として考えられる。しかしながら、老朽化の進む施設が多数あるため、今後それぞれについて個別施設計画を策定し、当該計画に基づいた施設の維持管理を適切に進めていく。</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8" name="テキスト ボックス 47"/>
        <xdr:cNvSpPr txBox="1"/>
      </xdr:nvSpPr>
      <xdr:spPr>
        <a:xfrm>
          <a:off x="110426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49" name="直線コネクタ 48"/>
        <xdr:cNvCxnSpPr/>
      </xdr:nvCxnSpPr>
      <xdr:spPr>
        <a:xfrm>
          <a:off x="1127125" y="69576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36</xdr:row>
      <xdr:rowOff>74474</xdr:rowOff>
    </xdr:from>
    <xdr:ext cx="308097" cy="225703"/>
    <xdr:sp macro="" textlink="">
      <xdr:nvSpPr>
        <xdr:cNvPr id="50" name="テキスト ボックス 49"/>
        <xdr:cNvSpPr txBox="1"/>
      </xdr:nvSpPr>
      <xdr:spPr>
        <a:xfrm>
          <a:off x="801248" y="6863894"/>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1" name="直線コネクタ 50"/>
        <xdr:cNvCxnSpPr/>
      </xdr:nvCxnSpPr>
      <xdr:spPr>
        <a:xfrm>
          <a:off x="1127125" y="660548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2" name="テキスト ボックス 51"/>
        <xdr:cNvSpPr txBox="1"/>
      </xdr:nvSpPr>
      <xdr:spPr>
        <a:xfrm>
          <a:off x="772811" y="651168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3" name="直線コネクタ 52"/>
        <xdr:cNvCxnSpPr/>
      </xdr:nvCxnSpPr>
      <xdr:spPr>
        <a:xfrm>
          <a:off x="1127125" y="625326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4" name="テキスト ボックス 53"/>
        <xdr:cNvSpPr txBox="1"/>
      </xdr:nvSpPr>
      <xdr:spPr>
        <a:xfrm>
          <a:off x="772811" y="615946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5" name="直線コネクタ 54"/>
        <xdr:cNvCxnSpPr/>
      </xdr:nvCxnSpPr>
      <xdr:spPr>
        <a:xfrm>
          <a:off x="1127125" y="590105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6" name="テキスト ボックス 55"/>
        <xdr:cNvSpPr txBox="1"/>
      </xdr:nvSpPr>
      <xdr:spPr>
        <a:xfrm>
          <a:off x="772811" y="580725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7" name="直線コネクタ 56"/>
        <xdr:cNvCxnSpPr/>
      </xdr:nvCxnSpPr>
      <xdr:spPr>
        <a:xfrm>
          <a:off x="1127125" y="554884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8" name="テキスト ボックス 57"/>
        <xdr:cNvSpPr txBox="1"/>
      </xdr:nvSpPr>
      <xdr:spPr>
        <a:xfrm>
          <a:off x="772811" y="54550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59" name="直線コネクタ 58"/>
        <xdr:cNvCxnSpPr/>
      </xdr:nvCxnSpPr>
      <xdr:spPr>
        <a:xfrm>
          <a:off x="1127125" y="519662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25</xdr:row>
      <xdr:rowOff>161257</xdr:rowOff>
    </xdr:from>
    <xdr:ext cx="410689" cy="225703"/>
    <xdr:sp macro="" textlink="">
      <xdr:nvSpPr>
        <xdr:cNvPr id="60" name="テキスト ボックス 59"/>
        <xdr:cNvSpPr txBox="1"/>
      </xdr:nvSpPr>
      <xdr:spPr>
        <a:xfrm>
          <a:off x="721516" y="510663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1" name="直線コネクタ 60"/>
        <xdr:cNvCxnSpPr/>
      </xdr:nvCxnSpPr>
      <xdr:spPr>
        <a:xfrm>
          <a:off x="1127125" y="48444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23</xdr:row>
      <xdr:rowOff>144324</xdr:rowOff>
    </xdr:from>
    <xdr:ext cx="410689" cy="225703"/>
    <xdr:sp macro="" textlink="">
      <xdr:nvSpPr>
        <xdr:cNvPr id="62" name="テキスト ボックス 61"/>
        <xdr:cNvSpPr txBox="1"/>
      </xdr:nvSpPr>
      <xdr:spPr>
        <a:xfrm>
          <a:off x="721516" y="475442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3" name="有形固定資産減価償却率グラフ枠"/>
        <xdr:cNvSpPr/>
      </xdr:nvSpPr>
      <xdr:spPr>
        <a:xfrm>
          <a:off x="1127125" y="484441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162242</xdr:rowOff>
    </xdr:from>
    <xdr:to>
      <xdr:col>23</xdr:col>
      <xdr:colOff>85090</xdr:colOff>
      <xdr:row>33</xdr:row>
      <xdr:rowOff>121285</xdr:rowOff>
    </xdr:to>
    <xdr:cxnSp macro="">
      <xdr:nvCxnSpPr>
        <xdr:cNvPr id="64" name="直線コネクタ 63"/>
        <xdr:cNvCxnSpPr/>
      </xdr:nvCxnSpPr>
      <xdr:spPr>
        <a:xfrm flipV="1">
          <a:off x="4206240" y="5442902"/>
          <a:ext cx="1270" cy="964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125112</xdr:rowOff>
    </xdr:from>
    <xdr:ext cx="405111" cy="259045"/>
    <xdr:sp macro="" textlink="">
      <xdr:nvSpPr>
        <xdr:cNvPr id="65" name="有形固定資産減価償却率最小値テキスト"/>
        <xdr:cNvSpPr txBox="1"/>
      </xdr:nvSpPr>
      <xdr:spPr>
        <a:xfrm>
          <a:off x="4258945" y="6411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121285</xdr:rowOff>
    </xdr:from>
    <xdr:to>
      <xdr:col>23</xdr:col>
      <xdr:colOff>174625</xdr:colOff>
      <xdr:row>33</xdr:row>
      <xdr:rowOff>121285</xdr:rowOff>
    </xdr:to>
    <xdr:cxnSp macro="">
      <xdr:nvCxnSpPr>
        <xdr:cNvPr id="66" name="直線コネクタ 65"/>
        <xdr:cNvCxnSpPr/>
      </xdr:nvCxnSpPr>
      <xdr:spPr>
        <a:xfrm>
          <a:off x="4119245" y="6407785"/>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108919</xdr:rowOff>
    </xdr:from>
    <xdr:ext cx="405111" cy="259045"/>
    <xdr:sp macro="" textlink="">
      <xdr:nvSpPr>
        <xdr:cNvPr id="67" name="有形固定資産減価償却率最大値テキスト"/>
        <xdr:cNvSpPr txBox="1"/>
      </xdr:nvSpPr>
      <xdr:spPr>
        <a:xfrm>
          <a:off x="4258945" y="5221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162242</xdr:rowOff>
    </xdr:from>
    <xdr:to>
      <xdr:col>23</xdr:col>
      <xdr:colOff>174625</xdr:colOff>
      <xdr:row>27</xdr:row>
      <xdr:rowOff>162242</xdr:rowOff>
    </xdr:to>
    <xdr:cxnSp macro="">
      <xdr:nvCxnSpPr>
        <xdr:cNvPr id="68" name="直線コネクタ 67"/>
        <xdr:cNvCxnSpPr/>
      </xdr:nvCxnSpPr>
      <xdr:spPr>
        <a:xfrm>
          <a:off x="4119245" y="5442902"/>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80556</xdr:rowOff>
    </xdr:from>
    <xdr:ext cx="405111" cy="259045"/>
    <xdr:sp macro="" textlink="">
      <xdr:nvSpPr>
        <xdr:cNvPr id="69" name="有形固定資産減価償却率平均値テキスト"/>
        <xdr:cNvSpPr txBox="1"/>
      </xdr:nvSpPr>
      <xdr:spPr>
        <a:xfrm>
          <a:off x="4258945" y="56964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57679</xdr:rowOff>
    </xdr:from>
    <xdr:to>
      <xdr:col>23</xdr:col>
      <xdr:colOff>136525</xdr:colOff>
      <xdr:row>30</xdr:row>
      <xdr:rowOff>159279</xdr:rowOff>
    </xdr:to>
    <xdr:sp macro="" textlink="">
      <xdr:nvSpPr>
        <xdr:cNvPr id="70" name="フローチャート: 判断 69"/>
        <xdr:cNvSpPr/>
      </xdr:nvSpPr>
      <xdr:spPr>
        <a:xfrm>
          <a:off x="4157345" y="5841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73872</xdr:rowOff>
    </xdr:from>
    <xdr:to>
      <xdr:col>19</xdr:col>
      <xdr:colOff>187325</xdr:colOff>
      <xdr:row>31</xdr:row>
      <xdr:rowOff>4022</xdr:rowOff>
    </xdr:to>
    <xdr:sp macro="" textlink="">
      <xdr:nvSpPr>
        <xdr:cNvPr id="71" name="フローチャート: 判断 70"/>
        <xdr:cNvSpPr/>
      </xdr:nvSpPr>
      <xdr:spPr>
        <a:xfrm>
          <a:off x="3537585" y="585745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97261</xdr:rowOff>
    </xdr:from>
    <xdr:to>
      <xdr:col>15</xdr:col>
      <xdr:colOff>187325</xdr:colOff>
      <xdr:row>31</xdr:row>
      <xdr:rowOff>27411</xdr:rowOff>
    </xdr:to>
    <xdr:sp macro="" textlink="">
      <xdr:nvSpPr>
        <xdr:cNvPr id="72" name="フローチャート: 判断 71"/>
        <xdr:cNvSpPr/>
      </xdr:nvSpPr>
      <xdr:spPr>
        <a:xfrm>
          <a:off x="2867025" y="588084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22966</xdr:rowOff>
    </xdr:from>
    <xdr:to>
      <xdr:col>11</xdr:col>
      <xdr:colOff>187325</xdr:colOff>
      <xdr:row>31</xdr:row>
      <xdr:rowOff>124566</xdr:rowOff>
    </xdr:to>
    <xdr:sp macro="" textlink="">
      <xdr:nvSpPr>
        <xdr:cNvPr id="73" name="フローチャート: 判断 72"/>
        <xdr:cNvSpPr/>
      </xdr:nvSpPr>
      <xdr:spPr>
        <a:xfrm>
          <a:off x="2196465" y="597418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4" name="テキスト ボックス 73"/>
        <xdr:cNvSpPr txBox="1"/>
      </xdr:nvSpPr>
      <xdr:spPr>
        <a:xfrm>
          <a:off x="40532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5" name="テキスト ボックス 74"/>
        <xdr:cNvSpPr txBox="1"/>
      </xdr:nvSpPr>
      <xdr:spPr>
        <a:xfrm>
          <a:off x="34334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6" name="テキスト ボックス 75"/>
        <xdr:cNvSpPr txBox="1"/>
      </xdr:nvSpPr>
      <xdr:spPr>
        <a:xfrm>
          <a:off x="27628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7" name="テキスト ボックス 76"/>
        <xdr:cNvSpPr txBox="1"/>
      </xdr:nvSpPr>
      <xdr:spPr>
        <a:xfrm>
          <a:off x="20923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78" name="テキスト ボックス 77"/>
        <xdr:cNvSpPr txBox="1"/>
      </xdr:nvSpPr>
      <xdr:spPr>
        <a:xfrm>
          <a:off x="14217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147638</xdr:rowOff>
    </xdr:from>
    <xdr:to>
      <xdr:col>23</xdr:col>
      <xdr:colOff>136525</xdr:colOff>
      <xdr:row>31</xdr:row>
      <xdr:rowOff>77788</xdr:rowOff>
    </xdr:to>
    <xdr:sp macro="" textlink="">
      <xdr:nvSpPr>
        <xdr:cNvPr id="79" name="楕円 78"/>
        <xdr:cNvSpPr/>
      </xdr:nvSpPr>
      <xdr:spPr>
        <a:xfrm>
          <a:off x="4157345" y="593121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126065</xdr:rowOff>
    </xdr:from>
    <xdr:ext cx="405111" cy="259045"/>
    <xdr:sp macro="" textlink="">
      <xdr:nvSpPr>
        <xdr:cNvPr id="80" name="有形固定資産減価償却率該当値テキスト"/>
        <xdr:cNvSpPr txBox="1"/>
      </xdr:nvSpPr>
      <xdr:spPr>
        <a:xfrm>
          <a:off x="4258945" y="59096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136842</xdr:rowOff>
    </xdr:from>
    <xdr:to>
      <xdr:col>19</xdr:col>
      <xdr:colOff>187325</xdr:colOff>
      <xdr:row>31</xdr:row>
      <xdr:rowOff>66992</xdr:rowOff>
    </xdr:to>
    <xdr:sp macro="" textlink="">
      <xdr:nvSpPr>
        <xdr:cNvPr id="81" name="楕円 80"/>
        <xdr:cNvSpPr/>
      </xdr:nvSpPr>
      <xdr:spPr>
        <a:xfrm>
          <a:off x="3537585" y="592042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16192</xdr:rowOff>
    </xdr:from>
    <xdr:to>
      <xdr:col>23</xdr:col>
      <xdr:colOff>85725</xdr:colOff>
      <xdr:row>31</xdr:row>
      <xdr:rowOff>26988</xdr:rowOff>
    </xdr:to>
    <xdr:cxnSp macro="">
      <xdr:nvCxnSpPr>
        <xdr:cNvPr id="82" name="直線コネクタ 81"/>
        <xdr:cNvCxnSpPr/>
      </xdr:nvCxnSpPr>
      <xdr:spPr>
        <a:xfrm>
          <a:off x="3588385" y="5967412"/>
          <a:ext cx="619760" cy="10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24765</xdr:rowOff>
    </xdr:from>
    <xdr:to>
      <xdr:col>15</xdr:col>
      <xdr:colOff>187325</xdr:colOff>
      <xdr:row>31</xdr:row>
      <xdr:rowOff>126365</xdr:rowOff>
    </xdr:to>
    <xdr:sp macro="" textlink="">
      <xdr:nvSpPr>
        <xdr:cNvPr id="83" name="楕円 82"/>
        <xdr:cNvSpPr/>
      </xdr:nvSpPr>
      <xdr:spPr>
        <a:xfrm>
          <a:off x="2867025" y="597598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16192</xdr:rowOff>
    </xdr:from>
    <xdr:to>
      <xdr:col>19</xdr:col>
      <xdr:colOff>136525</xdr:colOff>
      <xdr:row>31</xdr:row>
      <xdr:rowOff>75565</xdr:rowOff>
    </xdr:to>
    <xdr:cxnSp macro="">
      <xdr:nvCxnSpPr>
        <xdr:cNvPr id="84" name="直線コネクタ 83"/>
        <xdr:cNvCxnSpPr/>
      </xdr:nvCxnSpPr>
      <xdr:spPr>
        <a:xfrm flipV="1">
          <a:off x="2917825" y="5967412"/>
          <a:ext cx="670560" cy="59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75142</xdr:rowOff>
    </xdr:from>
    <xdr:to>
      <xdr:col>11</xdr:col>
      <xdr:colOff>187325</xdr:colOff>
      <xdr:row>32</xdr:row>
      <xdr:rowOff>5292</xdr:rowOff>
    </xdr:to>
    <xdr:sp macro="" textlink="">
      <xdr:nvSpPr>
        <xdr:cNvPr id="85" name="楕円 84"/>
        <xdr:cNvSpPr/>
      </xdr:nvSpPr>
      <xdr:spPr>
        <a:xfrm>
          <a:off x="2196465" y="602636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75565</xdr:rowOff>
    </xdr:from>
    <xdr:to>
      <xdr:col>15</xdr:col>
      <xdr:colOff>136525</xdr:colOff>
      <xdr:row>31</xdr:row>
      <xdr:rowOff>125942</xdr:rowOff>
    </xdr:to>
    <xdr:cxnSp macro="">
      <xdr:nvCxnSpPr>
        <xdr:cNvPr id="86" name="直線コネクタ 85"/>
        <xdr:cNvCxnSpPr/>
      </xdr:nvCxnSpPr>
      <xdr:spPr>
        <a:xfrm flipV="1">
          <a:off x="2247265" y="6026785"/>
          <a:ext cx="670560" cy="50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20549</xdr:rowOff>
    </xdr:from>
    <xdr:ext cx="405111" cy="259045"/>
    <xdr:sp macro="" textlink="">
      <xdr:nvSpPr>
        <xdr:cNvPr id="87" name="n_1aveValue有形固定資産減価償却率"/>
        <xdr:cNvSpPr txBox="1"/>
      </xdr:nvSpPr>
      <xdr:spPr>
        <a:xfrm>
          <a:off x="3395989" y="5636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43938</xdr:rowOff>
    </xdr:from>
    <xdr:ext cx="405111" cy="259045"/>
    <xdr:sp macro="" textlink="">
      <xdr:nvSpPr>
        <xdr:cNvPr id="88" name="n_2aveValue有形固定資産減価償却率"/>
        <xdr:cNvSpPr txBox="1"/>
      </xdr:nvSpPr>
      <xdr:spPr>
        <a:xfrm>
          <a:off x="2738129" y="5659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141093</xdr:rowOff>
    </xdr:from>
    <xdr:ext cx="405111" cy="259045"/>
    <xdr:sp macro="" textlink="">
      <xdr:nvSpPr>
        <xdr:cNvPr id="89" name="n_3aveValue有形固定資産減価償却率"/>
        <xdr:cNvSpPr txBox="1"/>
      </xdr:nvSpPr>
      <xdr:spPr>
        <a:xfrm>
          <a:off x="2067569" y="57570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58119</xdr:rowOff>
    </xdr:from>
    <xdr:ext cx="405111" cy="259045"/>
    <xdr:sp macro="" textlink="">
      <xdr:nvSpPr>
        <xdr:cNvPr id="90" name="n_1mainValue有形固定資産減価償却率"/>
        <xdr:cNvSpPr txBox="1"/>
      </xdr:nvSpPr>
      <xdr:spPr>
        <a:xfrm>
          <a:off x="3395989" y="6009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117492</xdr:rowOff>
    </xdr:from>
    <xdr:ext cx="405111" cy="259045"/>
    <xdr:sp macro="" textlink="">
      <xdr:nvSpPr>
        <xdr:cNvPr id="91" name="n_2mainValue有形固定資産減価償却率"/>
        <xdr:cNvSpPr txBox="1"/>
      </xdr:nvSpPr>
      <xdr:spPr>
        <a:xfrm>
          <a:off x="2738129" y="6068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167869</xdr:rowOff>
    </xdr:from>
    <xdr:ext cx="405111" cy="259045"/>
    <xdr:sp macro="" textlink="">
      <xdr:nvSpPr>
        <xdr:cNvPr id="92" name="n_3mainValue有形固定資産減価償却率"/>
        <xdr:cNvSpPr txBox="1"/>
      </xdr:nvSpPr>
      <xdr:spPr>
        <a:xfrm>
          <a:off x="2067569" y="6119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3" name="正方形/長方形 92"/>
        <xdr:cNvSpPr/>
      </xdr:nvSpPr>
      <xdr:spPr>
        <a:xfrm>
          <a:off x="9971405" y="4180205"/>
          <a:ext cx="37160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94" name="正方形/長方形 93"/>
        <xdr:cNvSpPr/>
      </xdr:nvSpPr>
      <xdr:spPr>
        <a:xfrm>
          <a:off x="10904488" y="4523677"/>
          <a:ext cx="920214"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95" name="正方形/長方形 94"/>
        <xdr:cNvSpPr/>
      </xdr:nvSpPr>
      <xdr:spPr>
        <a:xfrm>
          <a:off x="12166505" y="4507006"/>
          <a:ext cx="839659"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[ 775.5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6" name="正方形/長方形 95"/>
        <xdr:cNvSpPr/>
      </xdr:nvSpPr>
      <xdr:spPr>
        <a:xfrm>
          <a:off x="1365948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7" name="正方形/長方形 96"/>
        <xdr:cNvSpPr/>
      </xdr:nvSpPr>
      <xdr:spPr>
        <a:xfrm>
          <a:off x="1365948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8" name="正方形/長方形 97"/>
        <xdr:cNvSpPr/>
      </xdr:nvSpPr>
      <xdr:spPr>
        <a:xfrm>
          <a:off x="150006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9" name="正方形/長方形 98"/>
        <xdr:cNvSpPr/>
      </xdr:nvSpPr>
      <xdr:spPr>
        <a:xfrm>
          <a:off x="150006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0" name="正方形/長方形 99"/>
        <xdr:cNvSpPr/>
      </xdr:nvSpPr>
      <xdr:spPr>
        <a:xfrm>
          <a:off x="1644586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1" name="正方形/長方形 100"/>
        <xdr:cNvSpPr/>
      </xdr:nvSpPr>
      <xdr:spPr>
        <a:xfrm>
          <a:off x="1644586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2" name="正方形/長方形 101"/>
        <xdr:cNvSpPr/>
      </xdr:nvSpPr>
      <xdr:spPr>
        <a:xfrm>
          <a:off x="9971405" y="484441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3" name="正方形/長方形 102"/>
        <xdr:cNvSpPr/>
      </xdr:nvSpPr>
      <xdr:spPr>
        <a:xfrm>
          <a:off x="1393126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4" name="正方形/長方形 103"/>
        <xdr:cNvSpPr/>
      </xdr:nvSpPr>
      <xdr:spPr>
        <a:xfrm>
          <a:off x="1393126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5" name="テキスト ボックス 104"/>
        <xdr:cNvSpPr txBox="1"/>
      </xdr:nvSpPr>
      <xdr:spPr>
        <a:xfrm>
          <a:off x="1400746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比率</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は類似団体を上回っている。主な要因としては、南海トラフ地震対策のための施設の新設や更新、</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都市再生整備事業費</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等により将来負担額が増加したこと、また、子育て支援施策の拡充等により扶助費が増加傾向にある点などが考えられる。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06" name="テキスト ボックス 105"/>
        <xdr:cNvSpPr txBox="1"/>
      </xdr:nvSpPr>
      <xdr:spPr>
        <a:xfrm>
          <a:off x="993330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7" name="直線コネクタ 106"/>
        <xdr:cNvCxnSpPr/>
      </xdr:nvCxnSpPr>
      <xdr:spPr>
        <a:xfrm>
          <a:off x="9971405" y="69576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08" name="直線コネクタ 107"/>
        <xdr:cNvCxnSpPr/>
      </xdr:nvCxnSpPr>
      <xdr:spPr>
        <a:xfrm>
          <a:off x="9971405" y="6653077"/>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09" name="テキスト ボックス 108"/>
        <xdr:cNvSpPr txBox="1"/>
      </xdr:nvSpPr>
      <xdr:spPr>
        <a:xfrm>
          <a:off x="9645528" y="656308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0" name="直線コネクタ 109"/>
        <xdr:cNvCxnSpPr/>
      </xdr:nvCxnSpPr>
      <xdr:spPr>
        <a:xfrm>
          <a:off x="9971405" y="63522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11" name="テキスト ボックス 110"/>
        <xdr:cNvSpPr txBox="1"/>
      </xdr:nvSpPr>
      <xdr:spPr>
        <a:xfrm>
          <a:off x="9542936" y="626227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2" name="直線コネクタ 111"/>
        <xdr:cNvCxnSpPr/>
      </xdr:nvCxnSpPr>
      <xdr:spPr>
        <a:xfrm>
          <a:off x="9971405" y="6051459"/>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13" name="テキスト ボックス 112"/>
        <xdr:cNvSpPr txBox="1"/>
      </xdr:nvSpPr>
      <xdr:spPr>
        <a:xfrm>
          <a:off x="9542936" y="595765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4" name="直線コネクタ 113"/>
        <xdr:cNvCxnSpPr/>
      </xdr:nvCxnSpPr>
      <xdr:spPr>
        <a:xfrm>
          <a:off x="9971405" y="5750651"/>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15" name="テキスト ボックス 114"/>
        <xdr:cNvSpPr txBox="1"/>
      </xdr:nvSpPr>
      <xdr:spPr>
        <a:xfrm>
          <a:off x="9542936" y="5656850"/>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6" name="直線コネクタ 115"/>
        <xdr:cNvCxnSpPr/>
      </xdr:nvCxnSpPr>
      <xdr:spPr>
        <a:xfrm>
          <a:off x="9971405" y="544984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27</xdr:row>
      <xdr:rowOff>75381</xdr:rowOff>
    </xdr:from>
    <xdr:ext cx="482824" cy="225703"/>
    <xdr:sp macro="" textlink="">
      <xdr:nvSpPr>
        <xdr:cNvPr id="117" name="テキスト ボックス 116"/>
        <xdr:cNvSpPr txBox="1"/>
      </xdr:nvSpPr>
      <xdr:spPr>
        <a:xfrm>
          <a:off x="9486041" y="535604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18" name="直線コネクタ 117"/>
        <xdr:cNvCxnSpPr/>
      </xdr:nvCxnSpPr>
      <xdr:spPr>
        <a:xfrm>
          <a:off x="9971405" y="5145223"/>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109852</xdr:rowOff>
    </xdr:from>
    <xdr:ext cx="482824" cy="225703"/>
    <xdr:sp macro="" textlink="">
      <xdr:nvSpPr>
        <xdr:cNvPr id="119" name="テキスト ボックス 118"/>
        <xdr:cNvSpPr txBox="1"/>
      </xdr:nvSpPr>
      <xdr:spPr>
        <a:xfrm>
          <a:off x="9486041" y="50552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0" name="直線コネクタ 119"/>
        <xdr:cNvCxnSpPr/>
      </xdr:nvCxnSpPr>
      <xdr:spPr>
        <a:xfrm>
          <a:off x="9971405" y="484441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21" name="テキスト ボックス 120"/>
        <xdr:cNvSpPr txBox="1"/>
      </xdr:nvSpPr>
      <xdr:spPr>
        <a:xfrm>
          <a:off x="9486041" y="475442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2" name="債務償還比率グラフ枠"/>
        <xdr:cNvSpPr/>
      </xdr:nvSpPr>
      <xdr:spPr>
        <a:xfrm>
          <a:off x="9971405" y="484441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52971</xdr:rowOff>
    </xdr:from>
    <xdr:to>
      <xdr:col>76</xdr:col>
      <xdr:colOff>21589</xdr:colOff>
      <xdr:row>34</xdr:row>
      <xdr:rowOff>31774</xdr:rowOff>
    </xdr:to>
    <xdr:cxnSp macro="">
      <xdr:nvCxnSpPr>
        <xdr:cNvPr id="123" name="直線コネクタ 122"/>
        <xdr:cNvCxnSpPr/>
      </xdr:nvCxnSpPr>
      <xdr:spPr>
        <a:xfrm flipV="1">
          <a:off x="13027660" y="5165991"/>
          <a:ext cx="1269" cy="1319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35601</xdr:rowOff>
    </xdr:from>
    <xdr:ext cx="469744" cy="259045"/>
    <xdr:sp macro="" textlink="">
      <xdr:nvSpPr>
        <xdr:cNvPr id="124" name="債務償還比率最小値テキスト"/>
        <xdr:cNvSpPr txBox="1"/>
      </xdr:nvSpPr>
      <xdr:spPr>
        <a:xfrm>
          <a:off x="13080365" y="6489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31774</xdr:rowOff>
    </xdr:from>
    <xdr:to>
      <xdr:col>76</xdr:col>
      <xdr:colOff>111125</xdr:colOff>
      <xdr:row>34</xdr:row>
      <xdr:rowOff>31774</xdr:rowOff>
    </xdr:to>
    <xdr:cxnSp macro="">
      <xdr:nvCxnSpPr>
        <xdr:cNvPr id="125" name="直線コネクタ 124"/>
        <xdr:cNvCxnSpPr/>
      </xdr:nvCxnSpPr>
      <xdr:spPr>
        <a:xfrm>
          <a:off x="12963525" y="648591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171098</xdr:rowOff>
    </xdr:from>
    <xdr:ext cx="560923" cy="259045"/>
    <xdr:sp macro="" textlink="">
      <xdr:nvSpPr>
        <xdr:cNvPr id="126" name="債務償還比率最大値テキスト"/>
        <xdr:cNvSpPr txBox="1"/>
      </xdr:nvSpPr>
      <xdr:spPr>
        <a:xfrm>
          <a:off x="13080365" y="494883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52971</xdr:rowOff>
    </xdr:from>
    <xdr:to>
      <xdr:col>76</xdr:col>
      <xdr:colOff>111125</xdr:colOff>
      <xdr:row>26</xdr:row>
      <xdr:rowOff>52971</xdr:rowOff>
    </xdr:to>
    <xdr:cxnSp macro="">
      <xdr:nvCxnSpPr>
        <xdr:cNvPr id="127" name="直線コネクタ 126"/>
        <xdr:cNvCxnSpPr/>
      </xdr:nvCxnSpPr>
      <xdr:spPr>
        <a:xfrm>
          <a:off x="12963525" y="516599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103498</xdr:rowOff>
    </xdr:from>
    <xdr:ext cx="469744" cy="259045"/>
    <xdr:sp macro="" textlink="">
      <xdr:nvSpPr>
        <xdr:cNvPr id="128" name="債務償還比率平均値テキスト"/>
        <xdr:cNvSpPr txBox="1"/>
      </xdr:nvSpPr>
      <xdr:spPr>
        <a:xfrm>
          <a:off x="13080365" y="58870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125071</xdr:rowOff>
    </xdr:from>
    <xdr:to>
      <xdr:col>76</xdr:col>
      <xdr:colOff>73025</xdr:colOff>
      <xdr:row>31</xdr:row>
      <xdr:rowOff>55221</xdr:rowOff>
    </xdr:to>
    <xdr:sp macro="" textlink="">
      <xdr:nvSpPr>
        <xdr:cNvPr id="129" name="フローチャート: 判断 128"/>
        <xdr:cNvSpPr/>
      </xdr:nvSpPr>
      <xdr:spPr>
        <a:xfrm>
          <a:off x="13001625" y="590865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136277</xdr:rowOff>
    </xdr:from>
    <xdr:to>
      <xdr:col>72</xdr:col>
      <xdr:colOff>123825</xdr:colOff>
      <xdr:row>31</xdr:row>
      <xdr:rowOff>66427</xdr:rowOff>
    </xdr:to>
    <xdr:sp macro="" textlink="">
      <xdr:nvSpPr>
        <xdr:cNvPr id="130" name="フローチャート: 判断 129"/>
        <xdr:cNvSpPr/>
      </xdr:nvSpPr>
      <xdr:spPr>
        <a:xfrm>
          <a:off x="12359005" y="591985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1" name="テキスト ボックス 130"/>
        <xdr:cNvSpPr txBox="1"/>
      </xdr:nvSpPr>
      <xdr:spPr>
        <a:xfrm>
          <a:off x="128746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2" name="テキスト ボックス 131"/>
        <xdr:cNvSpPr txBox="1"/>
      </xdr:nvSpPr>
      <xdr:spPr>
        <a:xfrm>
          <a:off x="122548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3" name="テキスト ボックス 132"/>
        <xdr:cNvSpPr txBox="1"/>
      </xdr:nvSpPr>
      <xdr:spPr>
        <a:xfrm>
          <a:off x="115843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4" name="テキスト ボックス 133"/>
        <xdr:cNvSpPr txBox="1"/>
      </xdr:nvSpPr>
      <xdr:spPr>
        <a:xfrm>
          <a:off x="109137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5" name="テキスト ボックス 134"/>
        <xdr:cNvSpPr txBox="1"/>
      </xdr:nvSpPr>
      <xdr:spPr>
        <a:xfrm>
          <a:off x="102431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40458</xdr:rowOff>
    </xdr:from>
    <xdr:to>
      <xdr:col>76</xdr:col>
      <xdr:colOff>73025</xdr:colOff>
      <xdr:row>30</xdr:row>
      <xdr:rowOff>142058</xdr:rowOff>
    </xdr:to>
    <xdr:sp macro="" textlink="">
      <xdr:nvSpPr>
        <xdr:cNvPr id="136" name="楕円 135"/>
        <xdr:cNvSpPr/>
      </xdr:nvSpPr>
      <xdr:spPr>
        <a:xfrm>
          <a:off x="13001625" y="582403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63335</xdr:rowOff>
    </xdr:from>
    <xdr:ext cx="469744" cy="259045"/>
    <xdr:sp macro="" textlink="">
      <xdr:nvSpPr>
        <xdr:cNvPr id="137" name="債務償還比率該当値テキスト"/>
        <xdr:cNvSpPr txBox="1"/>
      </xdr:nvSpPr>
      <xdr:spPr>
        <a:xfrm>
          <a:off x="13080365" y="5679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24420</xdr:rowOff>
    </xdr:from>
    <xdr:to>
      <xdr:col>72</xdr:col>
      <xdr:colOff>123825</xdr:colOff>
      <xdr:row>30</xdr:row>
      <xdr:rowOff>126020</xdr:rowOff>
    </xdr:to>
    <xdr:sp macro="" textlink="">
      <xdr:nvSpPr>
        <xdr:cNvPr id="138" name="楕円 137"/>
        <xdr:cNvSpPr/>
      </xdr:nvSpPr>
      <xdr:spPr>
        <a:xfrm>
          <a:off x="12359005" y="580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75220</xdr:rowOff>
    </xdr:from>
    <xdr:to>
      <xdr:col>76</xdr:col>
      <xdr:colOff>22225</xdr:colOff>
      <xdr:row>30</xdr:row>
      <xdr:rowOff>91258</xdr:rowOff>
    </xdr:to>
    <xdr:cxnSp macro="">
      <xdr:nvCxnSpPr>
        <xdr:cNvPr id="139" name="直線コネクタ 138"/>
        <xdr:cNvCxnSpPr/>
      </xdr:nvCxnSpPr>
      <xdr:spPr>
        <a:xfrm>
          <a:off x="12409805" y="5858800"/>
          <a:ext cx="619760" cy="16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57554</xdr:rowOff>
    </xdr:from>
    <xdr:ext cx="469744" cy="259045"/>
    <xdr:sp macro="" textlink="">
      <xdr:nvSpPr>
        <xdr:cNvPr id="140" name="n_1aveValue債務償還比率"/>
        <xdr:cNvSpPr txBox="1"/>
      </xdr:nvSpPr>
      <xdr:spPr>
        <a:xfrm>
          <a:off x="12185092" y="6008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142547</xdr:rowOff>
    </xdr:from>
    <xdr:ext cx="469744" cy="259045"/>
    <xdr:sp macro="" textlink="">
      <xdr:nvSpPr>
        <xdr:cNvPr id="141" name="n_1mainValue債務償還比率"/>
        <xdr:cNvSpPr txBox="1"/>
      </xdr:nvSpPr>
      <xdr:spPr>
        <a:xfrm>
          <a:off x="12185092" y="559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2" name="正方形/長方形 141"/>
        <xdr:cNvSpPr/>
      </xdr:nvSpPr>
      <xdr:spPr>
        <a:xfrm>
          <a:off x="1127125" y="781812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3" name="正方形/長方形 142"/>
        <xdr:cNvSpPr/>
      </xdr:nvSpPr>
      <xdr:spPr>
        <a:xfrm>
          <a:off x="1127125" y="1153477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4" name="テキスト ボックス 143"/>
        <xdr:cNvSpPr txBox="1"/>
      </xdr:nvSpPr>
      <xdr:spPr>
        <a:xfrm>
          <a:off x="817245" y="8064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5" name="テキスト ボックス 144"/>
        <xdr:cNvSpPr txBox="1"/>
      </xdr:nvSpPr>
      <xdr:spPr>
        <a:xfrm>
          <a:off x="6156325" y="10674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6" name="テキスト ボックス 145"/>
        <xdr:cNvSpPr txBox="1"/>
      </xdr:nvSpPr>
      <xdr:spPr>
        <a:xfrm>
          <a:off x="817245" y="1175575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7" name="テキスト ボックス 146"/>
        <xdr:cNvSpPr txBox="1"/>
      </xdr:nvSpPr>
      <xdr:spPr>
        <a:xfrm>
          <a:off x="6156325" y="144506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xdr:cNvCxnSpPr/>
      </xdr:nvCxnSpPr>
      <xdr:spPr>
        <a:xfrm>
          <a:off x="67056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xdr:cNvSpPr txBox="1"/>
      </xdr:nvSpPr>
      <xdr:spPr>
        <a:xfrm>
          <a:off x="37734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xdr:cNvCxnSpPr/>
      </xdr:nvCxnSpPr>
      <xdr:spPr>
        <a:xfrm>
          <a:off x="67056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xdr:cNvSpPr txBox="1"/>
      </xdr:nvSpPr>
      <xdr:spPr>
        <a:xfrm>
          <a:off x="33608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xdr:cNvCxnSpPr/>
      </xdr:nvCxnSpPr>
      <xdr:spPr>
        <a:xfrm>
          <a:off x="67056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xdr:cNvSpPr txBox="1"/>
      </xdr:nvSpPr>
      <xdr:spPr>
        <a:xfrm>
          <a:off x="33608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xdr:cNvCxnSpPr/>
      </xdr:nvCxnSpPr>
      <xdr:spPr>
        <a:xfrm>
          <a:off x="67056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xdr:cNvSpPr txBox="1"/>
      </xdr:nvSpPr>
      <xdr:spPr>
        <a:xfrm>
          <a:off x="33608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xdr:cNvCxnSpPr/>
      </xdr:nvCxnSpPr>
      <xdr:spPr>
        <a:xfrm>
          <a:off x="67056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xdr:cNvSpPr txBox="1"/>
      </xdr:nvSpPr>
      <xdr:spPr>
        <a:xfrm>
          <a:off x="33608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xdr:cNvCxnSpPr/>
      </xdr:nvCxnSpPr>
      <xdr:spPr>
        <a:xfrm>
          <a:off x="67056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xdr:cNvSpPr txBox="1"/>
      </xdr:nvSpPr>
      <xdr:spPr>
        <a:xfrm>
          <a:off x="27196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46808</xdr:rowOff>
    </xdr:from>
    <xdr:to>
      <xdr:col>24</xdr:col>
      <xdr:colOff>62865</xdr:colOff>
      <xdr:row>41</xdr:row>
      <xdr:rowOff>169273</xdr:rowOff>
    </xdr:to>
    <xdr:cxnSp macro="">
      <xdr:nvCxnSpPr>
        <xdr:cNvPr id="57" name="直線コネクタ 56"/>
        <xdr:cNvCxnSpPr/>
      </xdr:nvCxnSpPr>
      <xdr:spPr>
        <a:xfrm flipV="1">
          <a:off x="4086225" y="5578928"/>
          <a:ext cx="0" cy="1463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1650</xdr:rowOff>
    </xdr:from>
    <xdr:ext cx="340478" cy="259045"/>
    <xdr:sp macro="" textlink="">
      <xdr:nvSpPr>
        <xdr:cNvPr id="58" name="【道路】&#10;有形固定資産減価償却率最小値テキスト"/>
        <xdr:cNvSpPr txBox="1"/>
      </xdr:nvSpPr>
      <xdr:spPr>
        <a:xfrm>
          <a:off x="4124960" y="704253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169273</xdr:rowOff>
    </xdr:from>
    <xdr:to>
      <xdr:col>24</xdr:col>
      <xdr:colOff>152400</xdr:colOff>
      <xdr:row>41</xdr:row>
      <xdr:rowOff>169273</xdr:rowOff>
    </xdr:to>
    <xdr:cxnSp macro="">
      <xdr:nvCxnSpPr>
        <xdr:cNvPr id="59" name="直線コネクタ 58"/>
        <xdr:cNvCxnSpPr/>
      </xdr:nvCxnSpPr>
      <xdr:spPr>
        <a:xfrm>
          <a:off x="4020820" y="70425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164935</xdr:rowOff>
    </xdr:from>
    <xdr:ext cx="405111" cy="259045"/>
    <xdr:sp macro="" textlink="">
      <xdr:nvSpPr>
        <xdr:cNvPr id="60" name="【道路】&#10;有形固定資産減価償却率最大値テキスト"/>
        <xdr:cNvSpPr txBox="1"/>
      </xdr:nvSpPr>
      <xdr:spPr>
        <a:xfrm>
          <a:off x="4124960" y="53617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46808</xdr:rowOff>
    </xdr:from>
    <xdr:to>
      <xdr:col>24</xdr:col>
      <xdr:colOff>152400</xdr:colOff>
      <xdr:row>33</xdr:row>
      <xdr:rowOff>46808</xdr:rowOff>
    </xdr:to>
    <xdr:cxnSp macro="">
      <xdr:nvCxnSpPr>
        <xdr:cNvPr id="61" name="直線コネクタ 60"/>
        <xdr:cNvCxnSpPr/>
      </xdr:nvCxnSpPr>
      <xdr:spPr>
        <a:xfrm>
          <a:off x="4020820" y="557892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95630</xdr:rowOff>
    </xdr:from>
    <xdr:ext cx="405111" cy="259045"/>
    <xdr:sp macro="" textlink="">
      <xdr:nvSpPr>
        <xdr:cNvPr id="62" name="【道路】&#10;有形固定資産減価償却率平均値テキスト"/>
        <xdr:cNvSpPr txBox="1"/>
      </xdr:nvSpPr>
      <xdr:spPr>
        <a:xfrm>
          <a:off x="4124960" y="59630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72753</xdr:rowOff>
    </xdr:from>
    <xdr:to>
      <xdr:col>24</xdr:col>
      <xdr:colOff>114300</xdr:colOff>
      <xdr:row>37</xdr:row>
      <xdr:rowOff>2903</xdr:rowOff>
    </xdr:to>
    <xdr:sp macro="" textlink="">
      <xdr:nvSpPr>
        <xdr:cNvPr id="63" name="フローチャート: 判断 62"/>
        <xdr:cNvSpPr/>
      </xdr:nvSpPr>
      <xdr:spPr>
        <a:xfrm>
          <a:off x="4036060" y="610779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93980</xdr:rowOff>
    </xdr:from>
    <xdr:to>
      <xdr:col>20</xdr:col>
      <xdr:colOff>38100</xdr:colOff>
      <xdr:row>37</xdr:row>
      <xdr:rowOff>24130</xdr:rowOff>
    </xdr:to>
    <xdr:sp macro="" textlink="">
      <xdr:nvSpPr>
        <xdr:cNvPr id="64" name="フローチャート: 判断 63"/>
        <xdr:cNvSpPr/>
      </xdr:nvSpPr>
      <xdr:spPr>
        <a:xfrm>
          <a:off x="3312160" y="612902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105410</xdr:rowOff>
    </xdr:from>
    <xdr:to>
      <xdr:col>15</xdr:col>
      <xdr:colOff>101600</xdr:colOff>
      <xdr:row>37</xdr:row>
      <xdr:rowOff>35560</xdr:rowOff>
    </xdr:to>
    <xdr:sp macro="" textlink="">
      <xdr:nvSpPr>
        <xdr:cNvPr id="65" name="フローチャート: 判断 64"/>
        <xdr:cNvSpPr/>
      </xdr:nvSpPr>
      <xdr:spPr>
        <a:xfrm>
          <a:off x="2514600" y="61404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87449</xdr:rowOff>
    </xdr:from>
    <xdr:to>
      <xdr:col>10</xdr:col>
      <xdr:colOff>165100</xdr:colOff>
      <xdr:row>38</xdr:row>
      <xdr:rowOff>17599</xdr:rowOff>
    </xdr:to>
    <xdr:sp macro="" textlink="">
      <xdr:nvSpPr>
        <xdr:cNvPr id="66" name="フローチャート: 判断 65"/>
        <xdr:cNvSpPr/>
      </xdr:nvSpPr>
      <xdr:spPr>
        <a:xfrm>
          <a:off x="1739900" y="629012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22134</xdr:rowOff>
    </xdr:from>
    <xdr:to>
      <xdr:col>24</xdr:col>
      <xdr:colOff>114300</xdr:colOff>
      <xdr:row>37</xdr:row>
      <xdr:rowOff>123734</xdr:rowOff>
    </xdr:to>
    <xdr:sp macro="" textlink="">
      <xdr:nvSpPr>
        <xdr:cNvPr id="72" name="楕円 71"/>
        <xdr:cNvSpPr/>
      </xdr:nvSpPr>
      <xdr:spPr>
        <a:xfrm>
          <a:off x="4036060" y="6224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561</xdr:rowOff>
    </xdr:from>
    <xdr:ext cx="405111" cy="259045"/>
    <xdr:sp macro="" textlink="">
      <xdr:nvSpPr>
        <xdr:cNvPr id="73" name="【道路】&#10;有形固定資産減価償却率該当値テキスト"/>
        <xdr:cNvSpPr txBox="1"/>
      </xdr:nvSpPr>
      <xdr:spPr>
        <a:xfrm>
          <a:off x="4124960" y="6203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48260</xdr:rowOff>
    </xdr:from>
    <xdr:to>
      <xdr:col>20</xdr:col>
      <xdr:colOff>38100</xdr:colOff>
      <xdr:row>37</xdr:row>
      <xdr:rowOff>149860</xdr:rowOff>
    </xdr:to>
    <xdr:sp macro="" textlink="">
      <xdr:nvSpPr>
        <xdr:cNvPr id="74" name="楕円 73"/>
        <xdr:cNvSpPr/>
      </xdr:nvSpPr>
      <xdr:spPr>
        <a:xfrm>
          <a:off x="3312160" y="625094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72934</xdr:rowOff>
    </xdr:from>
    <xdr:to>
      <xdr:col>24</xdr:col>
      <xdr:colOff>63500</xdr:colOff>
      <xdr:row>37</xdr:row>
      <xdr:rowOff>99060</xdr:rowOff>
    </xdr:to>
    <xdr:cxnSp macro="">
      <xdr:nvCxnSpPr>
        <xdr:cNvPr id="75" name="直線コネクタ 74"/>
        <xdr:cNvCxnSpPr/>
      </xdr:nvCxnSpPr>
      <xdr:spPr>
        <a:xfrm flipV="1">
          <a:off x="3355340" y="6275614"/>
          <a:ext cx="73152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69487</xdr:rowOff>
    </xdr:from>
    <xdr:to>
      <xdr:col>15</xdr:col>
      <xdr:colOff>101600</xdr:colOff>
      <xdr:row>37</xdr:row>
      <xdr:rowOff>171087</xdr:rowOff>
    </xdr:to>
    <xdr:sp macro="" textlink="">
      <xdr:nvSpPr>
        <xdr:cNvPr id="76" name="楕円 75"/>
        <xdr:cNvSpPr/>
      </xdr:nvSpPr>
      <xdr:spPr>
        <a:xfrm>
          <a:off x="2514600" y="6272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99060</xdr:rowOff>
    </xdr:from>
    <xdr:to>
      <xdr:col>19</xdr:col>
      <xdr:colOff>177800</xdr:colOff>
      <xdr:row>37</xdr:row>
      <xdr:rowOff>120287</xdr:rowOff>
    </xdr:to>
    <xdr:cxnSp macro="">
      <xdr:nvCxnSpPr>
        <xdr:cNvPr id="77" name="直線コネクタ 76"/>
        <xdr:cNvCxnSpPr/>
      </xdr:nvCxnSpPr>
      <xdr:spPr>
        <a:xfrm flipV="1">
          <a:off x="2565400" y="6301740"/>
          <a:ext cx="78994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123372</xdr:rowOff>
    </xdr:from>
    <xdr:to>
      <xdr:col>10</xdr:col>
      <xdr:colOff>165100</xdr:colOff>
      <xdr:row>38</xdr:row>
      <xdr:rowOff>53522</xdr:rowOff>
    </xdr:to>
    <xdr:sp macro="" textlink="">
      <xdr:nvSpPr>
        <xdr:cNvPr id="78" name="楕円 77"/>
        <xdr:cNvSpPr/>
      </xdr:nvSpPr>
      <xdr:spPr>
        <a:xfrm>
          <a:off x="1739900" y="632605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120287</xdr:rowOff>
    </xdr:from>
    <xdr:to>
      <xdr:col>15</xdr:col>
      <xdr:colOff>50800</xdr:colOff>
      <xdr:row>38</xdr:row>
      <xdr:rowOff>2722</xdr:rowOff>
    </xdr:to>
    <xdr:cxnSp macro="">
      <xdr:nvCxnSpPr>
        <xdr:cNvPr id="79" name="直線コネクタ 78"/>
        <xdr:cNvCxnSpPr/>
      </xdr:nvCxnSpPr>
      <xdr:spPr>
        <a:xfrm flipV="1">
          <a:off x="1790700" y="6322967"/>
          <a:ext cx="774700" cy="50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40657</xdr:rowOff>
    </xdr:from>
    <xdr:ext cx="405111" cy="259045"/>
    <xdr:sp macro="" textlink="">
      <xdr:nvSpPr>
        <xdr:cNvPr id="80" name="n_1aveValue【道路】&#10;有形固定資産減価償却率"/>
        <xdr:cNvSpPr txBox="1"/>
      </xdr:nvSpPr>
      <xdr:spPr>
        <a:xfrm>
          <a:off x="3170564" y="5908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52087</xdr:rowOff>
    </xdr:from>
    <xdr:ext cx="405111" cy="259045"/>
    <xdr:sp macro="" textlink="">
      <xdr:nvSpPr>
        <xdr:cNvPr id="81" name="n_2aveValue【道路】&#10;有形固定資産減価償却率"/>
        <xdr:cNvSpPr txBox="1"/>
      </xdr:nvSpPr>
      <xdr:spPr>
        <a:xfrm>
          <a:off x="2385704" y="5919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34126</xdr:rowOff>
    </xdr:from>
    <xdr:ext cx="405111" cy="259045"/>
    <xdr:sp macro="" textlink="">
      <xdr:nvSpPr>
        <xdr:cNvPr id="82" name="n_3aveValue【道路】&#10;有形固定資産減価償却率"/>
        <xdr:cNvSpPr txBox="1"/>
      </xdr:nvSpPr>
      <xdr:spPr>
        <a:xfrm>
          <a:off x="1611004" y="6069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140987</xdr:rowOff>
    </xdr:from>
    <xdr:ext cx="405111" cy="259045"/>
    <xdr:sp macro="" textlink="">
      <xdr:nvSpPr>
        <xdr:cNvPr id="83" name="n_1mainValue【道路】&#10;有形固定資産減価償却率"/>
        <xdr:cNvSpPr txBox="1"/>
      </xdr:nvSpPr>
      <xdr:spPr>
        <a:xfrm>
          <a:off x="3170564" y="6343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162214</xdr:rowOff>
    </xdr:from>
    <xdr:ext cx="405111" cy="259045"/>
    <xdr:sp macro="" textlink="">
      <xdr:nvSpPr>
        <xdr:cNvPr id="84" name="n_2mainValue【道路】&#10;有形固定資産減価償却率"/>
        <xdr:cNvSpPr txBox="1"/>
      </xdr:nvSpPr>
      <xdr:spPr>
        <a:xfrm>
          <a:off x="2385704" y="63648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44649</xdr:rowOff>
    </xdr:from>
    <xdr:ext cx="405111" cy="259045"/>
    <xdr:sp macro="" textlink="">
      <xdr:nvSpPr>
        <xdr:cNvPr id="85" name="n_3mainValue【道路】&#10;有形固定資産減価償却率"/>
        <xdr:cNvSpPr txBox="1"/>
      </xdr:nvSpPr>
      <xdr:spPr>
        <a:xfrm>
          <a:off x="1611004" y="6414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99" name="テキスト ボックス 98"/>
        <xdr:cNvSpPr txBox="1"/>
      </xdr:nvSpPr>
      <xdr:spPr>
        <a:xfrm>
          <a:off x="5364041" y="65671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1" name="テキスト ボックス 100"/>
        <xdr:cNvSpPr txBox="1"/>
      </xdr:nvSpPr>
      <xdr:spPr>
        <a:xfrm>
          <a:off x="5364041" y="619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3" name="テキスト ボックス 102"/>
        <xdr:cNvSpPr txBox="1"/>
      </xdr:nvSpPr>
      <xdr:spPr>
        <a:xfrm>
          <a:off x="5364041" y="58242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5" name="テキスト ボックス 104"/>
        <xdr:cNvSpPr txBox="1"/>
      </xdr:nvSpPr>
      <xdr:spPr>
        <a:xfrm>
          <a:off x="5364041" y="54508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07" name="テキスト ボックス 106"/>
        <xdr:cNvSpPr txBox="1"/>
      </xdr:nvSpPr>
      <xdr:spPr>
        <a:xfrm>
          <a:off x="529992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88087</xdr:rowOff>
    </xdr:from>
    <xdr:to>
      <xdr:col>54</xdr:col>
      <xdr:colOff>189865</xdr:colOff>
      <xdr:row>42</xdr:row>
      <xdr:rowOff>591</xdr:rowOff>
    </xdr:to>
    <xdr:cxnSp macro="">
      <xdr:nvCxnSpPr>
        <xdr:cNvPr id="109" name="直線コネクタ 108"/>
        <xdr:cNvCxnSpPr/>
      </xdr:nvCxnSpPr>
      <xdr:spPr>
        <a:xfrm flipV="1">
          <a:off x="9219565" y="5787847"/>
          <a:ext cx="0" cy="1253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4418</xdr:rowOff>
    </xdr:from>
    <xdr:ext cx="469744" cy="259045"/>
    <xdr:sp macro="" textlink="">
      <xdr:nvSpPr>
        <xdr:cNvPr id="110" name="【道路】&#10;一人当たり延長最小値テキスト"/>
        <xdr:cNvSpPr txBox="1"/>
      </xdr:nvSpPr>
      <xdr:spPr>
        <a:xfrm>
          <a:off x="9258300" y="7045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591</xdr:rowOff>
    </xdr:from>
    <xdr:to>
      <xdr:col>55</xdr:col>
      <xdr:colOff>88900</xdr:colOff>
      <xdr:row>42</xdr:row>
      <xdr:rowOff>591</xdr:rowOff>
    </xdr:to>
    <xdr:cxnSp macro="">
      <xdr:nvCxnSpPr>
        <xdr:cNvPr id="111" name="直線コネクタ 110"/>
        <xdr:cNvCxnSpPr/>
      </xdr:nvCxnSpPr>
      <xdr:spPr>
        <a:xfrm>
          <a:off x="9154160" y="704147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34764</xdr:rowOff>
    </xdr:from>
    <xdr:ext cx="534377" cy="259045"/>
    <xdr:sp macro="" textlink="">
      <xdr:nvSpPr>
        <xdr:cNvPr id="112" name="【道路】&#10;一人当たり延長最大値テキスト"/>
        <xdr:cNvSpPr txBox="1"/>
      </xdr:nvSpPr>
      <xdr:spPr>
        <a:xfrm>
          <a:off x="9258300" y="5566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88087</xdr:rowOff>
    </xdr:from>
    <xdr:to>
      <xdr:col>55</xdr:col>
      <xdr:colOff>88900</xdr:colOff>
      <xdr:row>34</xdr:row>
      <xdr:rowOff>88087</xdr:rowOff>
    </xdr:to>
    <xdr:cxnSp macro="">
      <xdr:nvCxnSpPr>
        <xdr:cNvPr id="113" name="直線コネクタ 112"/>
        <xdr:cNvCxnSpPr/>
      </xdr:nvCxnSpPr>
      <xdr:spPr>
        <a:xfrm>
          <a:off x="9154160" y="578784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66622</xdr:rowOff>
    </xdr:from>
    <xdr:ext cx="534377" cy="259045"/>
    <xdr:sp macro="" textlink="">
      <xdr:nvSpPr>
        <xdr:cNvPr id="114" name="【道路】&#10;一人当たり延長平均値テキスト"/>
        <xdr:cNvSpPr txBox="1"/>
      </xdr:nvSpPr>
      <xdr:spPr>
        <a:xfrm>
          <a:off x="9258300" y="6436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43745</xdr:rowOff>
    </xdr:from>
    <xdr:to>
      <xdr:col>55</xdr:col>
      <xdr:colOff>50800</xdr:colOff>
      <xdr:row>39</xdr:row>
      <xdr:rowOff>145345</xdr:rowOff>
    </xdr:to>
    <xdr:sp macro="" textlink="">
      <xdr:nvSpPr>
        <xdr:cNvPr id="115" name="フローチャート: 判断 114"/>
        <xdr:cNvSpPr/>
      </xdr:nvSpPr>
      <xdr:spPr>
        <a:xfrm>
          <a:off x="9192260" y="658170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57804</xdr:rowOff>
    </xdr:from>
    <xdr:to>
      <xdr:col>50</xdr:col>
      <xdr:colOff>165100</xdr:colOff>
      <xdr:row>39</xdr:row>
      <xdr:rowOff>159404</xdr:rowOff>
    </xdr:to>
    <xdr:sp macro="" textlink="">
      <xdr:nvSpPr>
        <xdr:cNvPr id="116" name="フローチャート: 判断 115"/>
        <xdr:cNvSpPr/>
      </xdr:nvSpPr>
      <xdr:spPr>
        <a:xfrm>
          <a:off x="8445500" y="6595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52146</xdr:rowOff>
    </xdr:from>
    <xdr:to>
      <xdr:col>46</xdr:col>
      <xdr:colOff>38100</xdr:colOff>
      <xdr:row>39</xdr:row>
      <xdr:rowOff>153746</xdr:rowOff>
    </xdr:to>
    <xdr:sp macro="" textlink="">
      <xdr:nvSpPr>
        <xdr:cNvPr id="117" name="フローチャート: 判断 116"/>
        <xdr:cNvSpPr/>
      </xdr:nvSpPr>
      <xdr:spPr>
        <a:xfrm>
          <a:off x="7670800" y="659010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91446</xdr:rowOff>
    </xdr:from>
    <xdr:to>
      <xdr:col>41</xdr:col>
      <xdr:colOff>101600</xdr:colOff>
      <xdr:row>40</xdr:row>
      <xdr:rowOff>21596</xdr:rowOff>
    </xdr:to>
    <xdr:sp macro="" textlink="">
      <xdr:nvSpPr>
        <xdr:cNvPr id="118" name="フローチャート: 判断 117"/>
        <xdr:cNvSpPr/>
      </xdr:nvSpPr>
      <xdr:spPr>
        <a:xfrm>
          <a:off x="6873240" y="662940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81064</xdr:rowOff>
    </xdr:from>
    <xdr:to>
      <xdr:col>55</xdr:col>
      <xdr:colOff>50800</xdr:colOff>
      <xdr:row>41</xdr:row>
      <xdr:rowOff>11214</xdr:rowOff>
    </xdr:to>
    <xdr:sp macro="" textlink="">
      <xdr:nvSpPr>
        <xdr:cNvPr id="124" name="楕円 123"/>
        <xdr:cNvSpPr/>
      </xdr:nvSpPr>
      <xdr:spPr>
        <a:xfrm>
          <a:off x="9192260" y="678666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59491</xdr:rowOff>
    </xdr:from>
    <xdr:ext cx="534377" cy="259045"/>
    <xdr:sp macro="" textlink="">
      <xdr:nvSpPr>
        <xdr:cNvPr id="125" name="【道路】&#10;一人当たり延長該当値テキスト"/>
        <xdr:cNvSpPr txBox="1"/>
      </xdr:nvSpPr>
      <xdr:spPr>
        <a:xfrm>
          <a:off x="9258300" y="6765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88246</xdr:rowOff>
    </xdr:from>
    <xdr:to>
      <xdr:col>50</xdr:col>
      <xdr:colOff>165100</xdr:colOff>
      <xdr:row>41</xdr:row>
      <xdr:rowOff>18396</xdr:rowOff>
    </xdr:to>
    <xdr:sp macro="" textlink="">
      <xdr:nvSpPr>
        <xdr:cNvPr id="126" name="楕円 125"/>
        <xdr:cNvSpPr/>
      </xdr:nvSpPr>
      <xdr:spPr>
        <a:xfrm>
          <a:off x="8445500" y="679384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131864</xdr:rowOff>
    </xdr:from>
    <xdr:to>
      <xdr:col>55</xdr:col>
      <xdr:colOff>0</xdr:colOff>
      <xdr:row>40</xdr:row>
      <xdr:rowOff>139046</xdr:rowOff>
    </xdr:to>
    <xdr:cxnSp macro="">
      <xdr:nvCxnSpPr>
        <xdr:cNvPr id="127" name="直線コネクタ 126"/>
        <xdr:cNvCxnSpPr/>
      </xdr:nvCxnSpPr>
      <xdr:spPr>
        <a:xfrm flipV="1">
          <a:off x="8496300" y="6837464"/>
          <a:ext cx="723900" cy="7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92132</xdr:rowOff>
    </xdr:from>
    <xdr:to>
      <xdr:col>46</xdr:col>
      <xdr:colOff>38100</xdr:colOff>
      <xdr:row>41</xdr:row>
      <xdr:rowOff>22282</xdr:rowOff>
    </xdr:to>
    <xdr:sp macro="" textlink="">
      <xdr:nvSpPr>
        <xdr:cNvPr id="128" name="楕円 127"/>
        <xdr:cNvSpPr/>
      </xdr:nvSpPr>
      <xdr:spPr>
        <a:xfrm>
          <a:off x="7670800" y="679773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139046</xdr:rowOff>
    </xdr:from>
    <xdr:to>
      <xdr:col>50</xdr:col>
      <xdr:colOff>114300</xdr:colOff>
      <xdr:row>40</xdr:row>
      <xdr:rowOff>142932</xdr:rowOff>
    </xdr:to>
    <xdr:cxnSp macro="">
      <xdr:nvCxnSpPr>
        <xdr:cNvPr id="129" name="直線コネクタ 128"/>
        <xdr:cNvCxnSpPr/>
      </xdr:nvCxnSpPr>
      <xdr:spPr>
        <a:xfrm flipV="1">
          <a:off x="7713980" y="6844646"/>
          <a:ext cx="782320" cy="3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93313</xdr:rowOff>
    </xdr:from>
    <xdr:to>
      <xdr:col>41</xdr:col>
      <xdr:colOff>101600</xdr:colOff>
      <xdr:row>41</xdr:row>
      <xdr:rowOff>23463</xdr:rowOff>
    </xdr:to>
    <xdr:sp macro="" textlink="">
      <xdr:nvSpPr>
        <xdr:cNvPr id="130" name="楕円 129"/>
        <xdr:cNvSpPr/>
      </xdr:nvSpPr>
      <xdr:spPr>
        <a:xfrm>
          <a:off x="6873240" y="679891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142932</xdr:rowOff>
    </xdr:from>
    <xdr:to>
      <xdr:col>45</xdr:col>
      <xdr:colOff>177800</xdr:colOff>
      <xdr:row>40</xdr:row>
      <xdr:rowOff>144113</xdr:rowOff>
    </xdr:to>
    <xdr:cxnSp macro="">
      <xdr:nvCxnSpPr>
        <xdr:cNvPr id="131" name="直線コネクタ 130"/>
        <xdr:cNvCxnSpPr/>
      </xdr:nvCxnSpPr>
      <xdr:spPr>
        <a:xfrm flipV="1">
          <a:off x="6924040" y="6848532"/>
          <a:ext cx="789940" cy="1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4481</xdr:rowOff>
    </xdr:from>
    <xdr:ext cx="534377" cy="259045"/>
    <xdr:sp macro="" textlink="">
      <xdr:nvSpPr>
        <xdr:cNvPr id="132" name="n_1aveValue【道路】&#10;一人当たり延長"/>
        <xdr:cNvSpPr txBox="1"/>
      </xdr:nvSpPr>
      <xdr:spPr>
        <a:xfrm>
          <a:off x="8239271" y="6374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170273</xdr:rowOff>
    </xdr:from>
    <xdr:ext cx="534377" cy="259045"/>
    <xdr:sp macro="" textlink="">
      <xdr:nvSpPr>
        <xdr:cNvPr id="133" name="n_2aveValue【道路】&#10;一人当たり延長"/>
        <xdr:cNvSpPr txBox="1"/>
      </xdr:nvSpPr>
      <xdr:spPr>
        <a:xfrm>
          <a:off x="7477271" y="6372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38123</xdr:rowOff>
    </xdr:from>
    <xdr:ext cx="534377" cy="259045"/>
    <xdr:sp macro="" textlink="">
      <xdr:nvSpPr>
        <xdr:cNvPr id="134" name="n_3aveValue【道路】&#10;一人当たり延長"/>
        <xdr:cNvSpPr txBox="1"/>
      </xdr:nvSpPr>
      <xdr:spPr>
        <a:xfrm>
          <a:off x="6702571" y="6408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9523</xdr:rowOff>
    </xdr:from>
    <xdr:ext cx="534377" cy="259045"/>
    <xdr:sp macro="" textlink="">
      <xdr:nvSpPr>
        <xdr:cNvPr id="135" name="n_1mainValue【道路】&#10;一人当たり延長"/>
        <xdr:cNvSpPr txBox="1"/>
      </xdr:nvSpPr>
      <xdr:spPr>
        <a:xfrm>
          <a:off x="8239271" y="6882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13409</xdr:rowOff>
    </xdr:from>
    <xdr:ext cx="534377" cy="259045"/>
    <xdr:sp macro="" textlink="">
      <xdr:nvSpPr>
        <xdr:cNvPr id="136" name="n_2mainValue【道路】&#10;一人当たり延長"/>
        <xdr:cNvSpPr txBox="1"/>
      </xdr:nvSpPr>
      <xdr:spPr>
        <a:xfrm>
          <a:off x="7477271" y="6886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14590</xdr:rowOff>
    </xdr:from>
    <xdr:ext cx="534377" cy="259045"/>
    <xdr:sp macro="" textlink="">
      <xdr:nvSpPr>
        <xdr:cNvPr id="137" name="n_3mainValue【道路】&#10;一人当たり延長"/>
        <xdr:cNvSpPr txBox="1"/>
      </xdr:nvSpPr>
      <xdr:spPr>
        <a:xfrm>
          <a:off x="6702571" y="6887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xdr:cNvCxnSpPr/>
      </xdr:nvCxnSpPr>
      <xdr:spPr>
        <a:xfrm>
          <a:off x="67056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xdr:cNvSpPr txBox="1"/>
      </xdr:nvSpPr>
      <xdr:spPr>
        <a:xfrm>
          <a:off x="37734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xdr:cNvCxnSpPr/>
      </xdr:nvCxnSpPr>
      <xdr:spPr>
        <a:xfrm>
          <a:off x="67056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xdr:cNvSpPr txBox="1"/>
      </xdr:nvSpPr>
      <xdr:spPr>
        <a:xfrm>
          <a:off x="33608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xdr:cNvCxnSpPr/>
      </xdr:nvCxnSpPr>
      <xdr:spPr>
        <a:xfrm>
          <a:off x="67056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xdr:cNvSpPr txBox="1"/>
      </xdr:nvSpPr>
      <xdr:spPr>
        <a:xfrm>
          <a:off x="33608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xdr:cNvCxnSpPr/>
      </xdr:nvCxnSpPr>
      <xdr:spPr>
        <a:xfrm>
          <a:off x="67056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xdr:cNvSpPr txBox="1"/>
      </xdr:nvSpPr>
      <xdr:spPr>
        <a:xfrm>
          <a:off x="33608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xdr:cNvCxnSpPr/>
      </xdr:nvCxnSpPr>
      <xdr:spPr>
        <a:xfrm>
          <a:off x="67056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xdr:cNvSpPr txBox="1"/>
      </xdr:nvSpPr>
      <xdr:spPr>
        <a:xfrm>
          <a:off x="33608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xdr:cNvCxnSpPr/>
      </xdr:nvCxnSpPr>
      <xdr:spPr>
        <a:xfrm>
          <a:off x="67056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xdr:cNvSpPr txBox="1"/>
      </xdr:nvSpPr>
      <xdr:spPr>
        <a:xfrm>
          <a:off x="27196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57150</xdr:rowOff>
    </xdr:from>
    <xdr:to>
      <xdr:col>24</xdr:col>
      <xdr:colOff>62865</xdr:colOff>
      <xdr:row>64</xdr:row>
      <xdr:rowOff>102870</xdr:rowOff>
    </xdr:to>
    <xdr:cxnSp macro="">
      <xdr:nvCxnSpPr>
        <xdr:cNvPr id="163" name="直線コネクタ 162"/>
        <xdr:cNvCxnSpPr/>
      </xdr:nvCxnSpPr>
      <xdr:spPr>
        <a:xfrm flipV="1">
          <a:off x="4086225" y="9277350"/>
          <a:ext cx="0" cy="1554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xdr:cNvSpPr txBox="1"/>
      </xdr:nvSpPr>
      <xdr:spPr>
        <a:xfrm>
          <a:off x="4124960" y="108356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xdr:cNvCxnSpPr/>
      </xdr:nvCxnSpPr>
      <xdr:spPr>
        <a:xfrm>
          <a:off x="4020820" y="108318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3827</xdr:rowOff>
    </xdr:from>
    <xdr:ext cx="405111" cy="259045"/>
    <xdr:sp macro="" textlink="">
      <xdr:nvSpPr>
        <xdr:cNvPr id="166" name="【橋りょう・トンネル】&#10;有形固定資産減価償却率最大値テキスト"/>
        <xdr:cNvSpPr txBox="1"/>
      </xdr:nvSpPr>
      <xdr:spPr>
        <a:xfrm>
          <a:off x="4124960" y="9056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57150</xdr:rowOff>
    </xdr:from>
    <xdr:to>
      <xdr:col>24</xdr:col>
      <xdr:colOff>152400</xdr:colOff>
      <xdr:row>55</xdr:row>
      <xdr:rowOff>57150</xdr:rowOff>
    </xdr:to>
    <xdr:cxnSp macro="">
      <xdr:nvCxnSpPr>
        <xdr:cNvPr id="167" name="直線コネクタ 166"/>
        <xdr:cNvCxnSpPr/>
      </xdr:nvCxnSpPr>
      <xdr:spPr>
        <a:xfrm>
          <a:off x="4020820" y="92773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158223</xdr:rowOff>
    </xdr:from>
    <xdr:ext cx="405111" cy="259045"/>
    <xdr:sp macro="" textlink="">
      <xdr:nvSpPr>
        <xdr:cNvPr id="168" name="【橋りょう・トンネル】&#10;有形固定資産減価償却率平均値テキスト"/>
        <xdr:cNvSpPr txBox="1"/>
      </xdr:nvSpPr>
      <xdr:spPr>
        <a:xfrm>
          <a:off x="4124960" y="97137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xdr:cNvSpPr/>
      </xdr:nvSpPr>
      <xdr:spPr>
        <a:xfrm>
          <a:off x="4036060" y="985846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168003</xdr:rowOff>
    </xdr:from>
    <xdr:to>
      <xdr:col>20</xdr:col>
      <xdr:colOff>38100</xdr:colOff>
      <xdr:row>59</xdr:row>
      <xdr:rowOff>98153</xdr:rowOff>
    </xdr:to>
    <xdr:sp macro="" textlink="">
      <xdr:nvSpPr>
        <xdr:cNvPr id="170" name="フローチャート: 判断 169"/>
        <xdr:cNvSpPr/>
      </xdr:nvSpPr>
      <xdr:spPr>
        <a:xfrm>
          <a:off x="3312160" y="989112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21046</xdr:rowOff>
    </xdr:from>
    <xdr:to>
      <xdr:col>15</xdr:col>
      <xdr:colOff>101600</xdr:colOff>
      <xdr:row>59</xdr:row>
      <xdr:rowOff>122646</xdr:rowOff>
    </xdr:to>
    <xdr:sp macro="" textlink="">
      <xdr:nvSpPr>
        <xdr:cNvPr id="171" name="フローチャート: 判断 170"/>
        <xdr:cNvSpPr/>
      </xdr:nvSpPr>
      <xdr:spPr>
        <a:xfrm>
          <a:off x="2514600" y="9911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55335</xdr:rowOff>
    </xdr:from>
    <xdr:to>
      <xdr:col>10</xdr:col>
      <xdr:colOff>165100</xdr:colOff>
      <xdr:row>59</xdr:row>
      <xdr:rowOff>156935</xdr:rowOff>
    </xdr:to>
    <xdr:sp macro="" textlink="">
      <xdr:nvSpPr>
        <xdr:cNvPr id="172" name="フローチャート: 判断 171"/>
        <xdr:cNvSpPr/>
      </xdr:nvSpPr>
      <xdr:spPr>
        <a:xfrm>
          <a:off x="1739900" y="9946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166370</xdr:rowOff>
    </xdr:from>
    <xdr:to>
      <xdr:col>24</xdr:col>
      <xdr:colOff>114300</xdr:colOff>
      <xdr:row>59</xdr:row>
      <xdr:rowOff>96520</xdr:rowOff>
    </xdr:to>
    <xdr:sp macro="" textlink="">
      <xdr:nvSpPr>
        <xdr:cNvPr id="178" name="楕円 177"/>
        <xdr:cNvSpPr/>
      </xdr:nvSpPr>
      <xdr:spPr>
        <a:xfrm>
          <a:off x="4036060" y="98894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144797</xdr:rowOff>
    </xdr:from>
    <xdr:ext cx="405111" cy="259045"/>
    <xdr:sp macro="" textlink="">
      <xdr:nvSpPr>
        <xdr:cNvPr id="179" name="【橋りょう・トンネル】&#10;有形固定資産減価償却率該当値テキスト"/>
        <xdr:cNvSpPr txBox="1"/>
      </xdr:nvSpPr>
      <xdr:spPr>
        <a:xfrm>
          <a:off x="4124960" y="9867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19413</xdr:rowOff>
    </xdr:from>
    <xdr:to>
      <xdr:col>20</xdr:col>
      <xdr:colOff>38100</xdr:colOff>
      <xdr:row>59</xdr:row>
      <xdr:rowOff>121013</xdr:rowOff>
    </xdr:to>
    <xdr:sp macro="" textlink="">
      <xdr:nvSpPr>
        <xdr:cNvPr id="180" name="楕円 179"/>
        <xdr:cNvSpPr/>
      </xdr:nvSpPr>
      <xdr:spPr>
        <a:xfrm>
          <a:off x="3312160" y="9910173"/>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45720</xdr:rowOff>
    </xdr:from>
    <xdr:to>
      <xdr:col>24</xdr:col>
      <xdr:colOff>63500</xdr:colOff>
      <xdr:row>59</xdr:row>
      <xdr:rowOff>70213</xdr:rowOff>
    </xdr:to>
    <xdr:cxnSp macro="">
      <xdr:nvCxnSpPr>
        <xdr:cNvPr id="181" name="直線コネクタ 180"/>
        <xdr:cNvCxnSpPr/>
      </xdr:nvCxnSpPr>
      <xdr:spPr>
        <a:xfrm flipV="1">
          <a:off x="3355340" y="9936480"/>
          <a:ext cx="73152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47172</xdr:rowOff>
    </xdr:from>
    <xdr:to>
      <xdr:col>15</xdr:col>
      <xdr:colOff>101600</xdr:colOff>
      <xdr:row>59</xdr:row>
      <xdr:rowOff>148772</xdr:rowOff>
    </xdr:to>
    <xdr:sp macro="" textlink="">
      <xdr:nvSpPr>
        <xdr:cNvPr id="182" name="楕円 181"/>
        <xdr:cNvSpPr/>
      </xdr:nvSpPr>
      <xdr:spPr>
        <a:xfrm>
          <a:off x="2514600" y="9937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70213</xdr:rowOff>
    </xdr:from>
    <xdr:to>
      <xdr:col>19</xdr:col>
      <xdr:colOff>177800</xdr:colOff>
      <xdr:row>59</xdr:row>
      <xdr:rowOff>97972</xdr:rowOff>
    </xdr:to>
    <xdr:cxnSp macro="">
      <xdr:nvCxnSpPr>
        <xdr:cNvPr id="183" name="直線コネクタ 182"/>
        <xdr:cNvCxnSpPr/>
      </xdr:nvCxnSpPr>
      <xdr:spPr>
        <a:xfrm flipV="1">
          <a:off x="2565400" y="9960973"/>
          <a:ext cx="78994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145143</xdr:rowOff>
    </xdr:from>
    <xdr:to>
      <xdr:col>10</xdr:col>
      <xdr:colOff>165100</xdr:colOff>
      <xdr:row>60</xdr:row>
      <xdr:rowOff>75293</xdr:rowOff>
    </xdr:to>
    <xdr:sp macro="" textlink="">
      <xdr:nvSpPr>
        <xdr:cNvPr id="184" name="楕円 183"/>
        <xdr:cNvSpPr/>
      </xdr:nvSpPr>
      <xdr:spPr>
        <a:xfrm>
          <a:off x="1739900" y="1003590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97972</xdr:rowOff>
    </xdr:from>
    <xdr:to>
      <xdr:col>15</xdr:col>
      <xdr:colOff>50800</xdr:colOff>
      <xdr:row>60</xdr:row>
      <xdr:rowOff>24493</xdr:rowOff>
    </xdr:to>
    <xdr:cxnSp macro="">
      <xdr:nvCxnSpPr>
        <xdr:cNvPr id="185" name="直線コネクタ 184"/>
        <xdr:cNvCxnSpPr/>
      </xdr:nvCxnSpPr>
      <xdr:spPr>
        <a:xfrm flipV="1">
          <a:off x="1790700" y="9988732"/>
          <a:ext cx="774700" cy="94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114680</xdr:rowOff>
    </xdr:from>
    <xdr:ext cx="405111" cy="259045"/>
    <xdr:sp macro="" textlink="">
      <xdr:nvSpPr>
        <xdr:cNvPr id="186" name="n_1aveValue【橋りょう・トンネル】&#10;有形固定資産減価償却率"/>
        <xdr:cNvSpPr txBox="1"/>
      </xdr:nvSpPr>
      <xdr:spPr>
        <a:xfrm>
          <a:off x="3170564" y="96701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139173</xdr:rowOff>
    </xdr:from>
    <xdr:ext cx="405111" cy="259045"/>
    <xdr:sp macro="" textlink="">
      <xdr:nvSpPr>
        <xdr:cNvPr id="187" name="n_2aveValue【橋りょう・トンネル】&#10;有形固定資産減価償却率"/>
        <xdr:cNvSpPr txBox="1"/>
      </xdr:nvSpPr>
      <xdr:spPr>
        <a:xfrm>
          <a:off x="2385704" y="9694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2012</xdr:rowOff>
    </xdr:from>
    <xdr:ext cx="405111" cy="259045"/>
    <xdr:sp macro="" textlink="">
      <xdr:nvSpPr>
        <xdr:cNvPr id="188" name="n_3aveValue【橋りょう・トンネル】&#10;有形固定資産減価償却率"/>
        <xdr:cNvSpPr txBox="1"/>
      </xdr:nvSpPr>
      <xdr:spPr>
        <a:xfrm>
          <a:off x="1611004" y="972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112140</xdr:rowOff>
    </xdr:from>
    <xdr:ext cx="405111" cy="259045"/>
    <xdr:sp macro="" textlink="">
      <xdr:nvSpPr>
        <xdr:cNvPr id="189" name="n_1mainValue【橋りょう・トンネル】&#10;有形固定資産減価償却率"/>
        <xdr:cNvSpPr txBox="1"/>
      </xdr:nvSpPr>
      <xdr:spPr>
        <a:xfrm>
          <a:off x="3170564" y="100029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139899</xdr:rowOff>
    </xdr:from>
    <xdr:ext cx="405111" cy="259045"/>
    <xdr:sp macro="" textlink="">
      <xdr:nvSpPr>
        <xdr:cNvPr id="190" name="n_2mainValue【橋りょう・トンネル】&#10;有形固定資産減価償却率"/>
        <xdr:cNvSpPr txBox="1"/>
      </xdr:nvSpPr>
      <xdr:spPr>
        <a:xfrm>
          <a:off x="2385704" y="100306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66420</xdr:rowOff>
    </xdr:from>
    <xdr:ext cx="405111" cy="259045"/>
    <xdr:sp macro="" textlink="">
      <xdr:nvSpPr>
        <xdr:cNvPr id="191" name="n_3mainValue【橋りょう・トンネル】&#10;有形固定資産減価償却率"/>
        <xdr:cNvSpPr txBox="1"/>
      </xdr:nvSpPr>
      <xdr:spPr>
        <a:xfrm>
          <a:off x="1611004" y="10124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xdr:cNvSpPr txBox="1"/>
      </xdr:nvSpPr>
      <xdr:spPr>
        <a:xfrm>
          <a:off x="5600834" y="105905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205" name="テキスト ボックス 204"/>
        <xdr:cNvSpPr txBox="1"/>
      </xdr:nvSpPr>
      <xdr:spPr>
        <a:xfrm>
          <a:off x="529992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xdr:cNvSpPr txBox="1"/>
      </xdr:nvSpPr>
      <xdr:spPr>
        <a:xfrm>
          <a:off x="5209768" y="96990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xdr:cNvSpPr txBox="1"/>
      </xdr:nvSpPr>
      <xdr:spPr>
        <a:xfrm>
          <a:off x="5209768" y="924942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82102</xdr:rowOff>
    </xdr:from>
    <xdr:to>
      <xdr:col>54</xdr:col>
      <xdr:colOff>189865</xdr:colOff>
      <xdr:row>63</xdr:row>
      <xdr:rowOff>170402</xdr:rowOff>
    </xdr:to>
    <xdr:cxnSp macro="">
      <xdr:nvCxnSpPr>
        <xdr:cNvPr id="213" name="直線コネクタ 212"/>
        <xdr:cNvCxnSpPr/>
      </xdr:nvCxnSpPr>
      <xdr:spPr>
        <a:xfrm flipV="1">
          <a:off x="9219565" y="9302302"/>
          <a:ext cx="0" cy="1429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2779</xdr:rowOff>
    </xdr:from>
    <xdr:ext cx="469744" cy="259045"/>
    <xdr:sp macro="" textlink="">
      <xdr:nvSpPr>
        <xdr:cNvPr id="214" name="【橋りょう・トンネル】&#10;一人当たり有形固定資産（償却資産）額最小値テキスト"/>
        <xdr:cNvSpPr txBox="1"/>
      </xdr:nvSpPr>
      <xdr:spPr>
        <a:xfrm>
          <a:off x="9258300" y="107317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170402</xdr:rowOff>
    </xdr:from>
    <xdr:to>
      <xdr:col>55</xdr:col>
      <xdr:colOff>88900</xdr:colOff>
      <xdr:row>63</xdr:row>
      <xdr:rowOff>170402</xdr:rowOff>
    </xdr:to>
    <xdr:cxnSp macro="">
      <xdr:nvCxnSpPr>
        <xdr:cNvPr id="215" name="直線コネクタ 214"/>
        <xdr:cNvCxnSpPr/>
      </xdr:nvCxnSpPr>
      <xdr:spPr>
        <a:xfrm>
          <a:off x="9154160" y="107317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28779</xdr:rowOff>
    </xdr:from>
    <xdr:ext cx="690189" cy="259045"/>
    <xdr:sp macro="" textlink="">
      <xdr:nvSpPr>
        <xdr:cNvPr id="216" name="【橋りょう・トンネル】&#10;一人当たり有形固定資産（償却資産）額最大値テキスト"/>
        <xdr:cNvSpPr txBox="1"/>
      </xdr:nvSpPr>
      <xdr:spPr>
        <a:xfrm>
          <a:off x="9258300" y="908133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1,597,712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82102</xdr:rowOff>
    </xdr:from>
    <xdr:to>
      <xdr:col>55</xdr:col>
      <xdr:colOff>88900</xdr:colOff>
      <xdr:row>55</xdr:row>
      <xdr:rowOff>82102</xdr:rowOff>
    </xdr:to>
    <xdr:cxnSp macro="">
      <xdr:nvCxnSpPr>
        <xdr:cNvPr id="217" name="直線コネクタ 216"/>
        <xdr:cNvCxnSpPr/>
      </xdr:nvCxnSpPr>
      <xdr:spPr>
        <a:xfrm>
          <a:off x="9154160" y="930230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145909</xdr:rowOff>
    </xdr:from>
    <xdr:ext cx="599010" cy="259045"/>
    <xdr:sp macro="" textlink="">
      <xdr:nvSpPr>
        <xdr:cNvPr id="218" name="【橋りょう・トンネル】&#10;一人当たり有形固定資産（償却資産）額平均値テキスト"/>
        <xdr:cNvSpPr txBox="1"/>
      </xdr:nvSpPr>
      <xdr:spPr>
        <a:xfrm>
          <a:off x="9258300" y="102043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123032</xdr:rowOff>
    </xdr:from>
    <xdr:to>
      <xdr:col>55</xdr:col>
      <xdr:colOff>50800</xdr:colOff>
      <xdr:row>62</xdr:row>
      <xdr:rowOff>53182</xdr:rowOff>
    </xdr:to>
    <xdr:sp macro="" textlink="">
      <xdr:nvSpPr>
        <xdr:cNvPr id="219" name="フローチャート: 判断 218"/>
        <xdr:cNvSpPr/>
      </xdr:nvSpPr>
      <xdr:spPr>
        <a:xfrm>
          <a:off x="9192260" y="1034907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137719</xdr:rowOff>
    </xdr:from>
    <xdr:to>
      <xdr:col>50</xdr:col>
      <xdr:colOff>165100</xdr:colOff>
      <xdr:row>62</xdr:row>
      <xdr:rowOff>67869</xdr:rowOff>
    </xdr:to>
    <xdr:sp macro="" textlink="">
      <xdr:nvSpPr>
        <xdr:cNvPr id="220" name="フローチャート: 判断 219"/>
        <xdr:cNvSpPr/>
      </xdr:nvSpPr>
      <xdr:spPr>
        <a:xfrm>
          <a:off x="8445500" y="1036375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147317</xdr:rowOff>
    </xdr:from>
    <xdr:to>
      <xdr:col>46</xdr:col>
      <xdr:colOff>38100</xdr:colOff>
      <xdr:row>62</xdr:row>
      <xdr:rowOff>77467</xdr:rowOff>
    </xdr:to>
    <xdr:sp macro="" textlink="">
      <xdr:nvSpPr>
        <xdr:cNvPr id="221" name="フローチャート: 判断 220"/>
        <xdr:cNvSpPr/>
      </xdr:nvSpPr>
      <xdr:spPr>
        <a:xfrm>
          <a:off x="7670800" y="1037335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45409</xdr:rowOff>
    </xdr:from>
    <xdr:to>
      <xdr:col>41</xdr:col>
      <xdr:colOff>101600</xdr:colOff>
      <xdr:row>62</xdr:row>
      <xdr:rowOff>147009</xdr:rowOff>
    </xdr:to>
    <xdr:sp macro="" textlink="">
      <xdr:nvSpPr>
        <xdr:cNvPr id="222" name="フローチャート: 判断 221"/>
        <xdr:cNvSpPr/>
      </xdr:nvSpPr>
      <xdr:spPr>
        <a:xfrm>
          <a:off x="6873240" y="1043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40050</xdr:rowOff>
    </xdr:from>
    <xdr:to>
      <xdr:col>55</xdr:col>
      <xdr:colOff>50800</xdr:colOff>
      <xdr:row>62</xdr:row>
      <xdr:rowOff>141650</xdr:rowOff>
    </xdr:to>
    <xdr:sp macro="" textlink="">
      <xdr:nvSpPr>
        <xdr:cNvPr id="228" name="楕円 227"/>
        <xdr:cNvSpPr/>
      </xdr:nvSpPr>
      <xdr:spPr>
        <a:xfrm>
          <a:off x="9192260" y="1043373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18477</xdr:rowOff>
    </xdr:from>
    <xdr:ext cx="599010" cy="259045"/>
    <xdr:sp macro="" textlink="">
      <xdr:nvSpPr>
        <xdr:cNvPr id="229" name="【橋りょう・トンネル】&#10;一人当たり有形固定資産（償却資産）額該当値テキスト"/>
        <xdr:cNvSpPr txBox="1"/>
      </xdr:nvSpPr>
      <xdr:spPr>
        <a:xfrm>
          <a:off x="9258300" y="10412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42490</xdr:rowOff>
    </xdr:from>
    <xdr:to>
      <xdr:col>50</xdr:col>
      <xdr:colOff>165100</xdr:colOff>
      <xdr:row>62</xdr:row>
      <xdr:rowOff>144090</xdr:rowOff>
    </xdr:to>
    <xdr:sp macro="" textlink="">
      <xdr:nvSpPr>
        <xdr:cNvPr id="230" name="楕円 229"/>
        <xdr:cNvSpPr/>
      </xdr:nvSpPr>
      <xdr:spPr>
        <a:xfrm>
          <a:off x="8445500" y="1043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90850</xdr:rowOff>
    </xdr:from>
    <xdr:to>
      <xdr:col>55</xdr:col>
      <xdr:colOff>0</xdr:colOff>
      <xdr:row>62</xdr:row>
      <xdr:rowOff>93290</xdr:rowOff>
    </xdr:to>
    <xdr:cxnSp macro="">
      <xdr:nvCxnSpPr>
        <xdr:cNvPr id="231" name="直線コネクタ 230"/>
        <xdr:cNvCxnSpPr/>
      </xdr:nvCxnSpPr>
      <xdr:spPr>
        <a:xfrm flipV="1">
          <a:off x="8496300" y="10484530"/>
          <a:ext cx="723900" cy="2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43597</xdr:rowOff>
    </xdr:from>
    <xdr:to>
      <xdr:col>46</xdr:col>
      <xdr:colOff>38100</xdr:colOff>
      <xdr:row>62</xdr:row>
      <xdr:rowOff>145197</xdr:rowOff>
    </xdr:to>
    <xdr:sp macro="" textlink="">
      <xdr:nvSpPr>
        <xdr:cNvPr id="232" name="楕円 231"/>
        <xdr:cNvSpPr/>
      </xdr:nvSpPr>
      <xdr:spPr>
        <a:xfrm>
          <a:off x="7670800" y="1043727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93290</xdr:rowOff>
    </xdr:from>
    <xdr:to>
      <xdr:col>50</xdr:col>
      <xdr:colOff>114300</xdr:colOff>
      <xdr:row>62</xdr:row>
      <xdr:rowOff>94397</xdr:rowOff>
    </xdr:to>
    <xdr:cxnSp macro="">
      <xdr:nvCxnSpPr>
        <xdr:cNvPr id="233" name="直線コネクタ 232"/>
        <xdr:cNvCxnSpPr/>
      </xdr:nvCxnSpPr>
      <xdr:spPr>
        <a:xfrm flipV="1">
          <a:off x="7713980" y="10486970"/>
          <a:ext cx="782320" cy="1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59256</xdr:rowOff>
    </xdr:from>
    <xdr:to>
      <xdr:col>41</xdr:col>
      <xdr:colOff>101600</xdr:colOff>
      <xdr:row>62</xdr:row>
      <xdr:rowOff>160856</xdr:rowOff>
    </xdr:to>
    <xdr:sp macro="" textlink="">
      <xdr:nvSpPr>
        <xdr:cNvPr id="234" name="楕円 233"/>
        <xdr:cNvSpPr/>
      </xdr:nvSpPr>
      <xdr:spPr>
        <a:xfrm>
          <a:off x="6873240" y="10452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94397</xdr:rowOff>
    </xdr:from>
    <xdr:to>
      <xdr:col>45</xdr:col>
      <xdr:colOff>177800</xdr:colOff>
      <xdr:row>62</xdr:row>
      <xdr:rowOff>110056</xdr:rowOff>
    </xdr:to>
    <xdr:cxnSp macro="">
      <xdr:nvCxnSpPr>
        <xdr:cNvPr id="235" name="直線コネクタ 234"/>
        <xdr:cNvCxnSpPr/>
      </xdr:nvCxnSpPr>
      <xdr:spPr>
        <a:xfrm flipV="1">
          <a:off x="6924040" y="10488077"/>
          <a:ext cx="789940" cy="1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60</xdr:row>
      <xdr:rowOff>84396</xdr:rowOff>
    </xdr:from>
    <xdr:ext cx="599010" cy="259045"/>
    <xdr:sp macro="" textlink="">
      <xdr:nvSpPr>
        <xdr:cNvPr id="236" name="n_1aveValue【橋りょう・トンネル】&#10;一人当たり有形固定資産（償却資産）額"/>
        <xdr:cNvSpPr txBox="1"/>
      </xdr:nvSpPr>
      <xdr:spPr>
        <a:xfrm>
          <a:off x="8214575" y="10142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93994</xdr:rowOff>
    </xdr:from>
    <xdr:ext cx="599010" cy="259045"/>
    <xdr:sp macro="" textlink="">
      <xdr:nvSpPr>
        <xdr:cNvPr id="237" name="n_2aveValue【橋りょう・トンネル】&#10;一人当たり有形固定資産（償却資産）額"/>
        <xdr:cNvSpPr txBox="1"/>
      </xdr:nvSpPr>
      <xdr:spPr>
        <a:xfrm>
          <a:off x="7444955" y="10152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60</xdr:row>
      <xdr:rowOff>163536</xdr:rowOff>
    </xdr:from>
    <xdr:ext cx="599010" cy="259045"/>
    <xdr:sp macro="" textlink="">
      <xdr:nvSpPr>
        <xdr:cNvPr id="238" name="n_3aveValue【橋りょう・トンネル】&#10;一人当たり有形固定資産（償却資産）額"/>
        <xdr:cNvSpPr txBox="1"/>
      </xdr:nvSpPr>
      <xdr:spPr>
        <a:xfrm>
          <a:off x="6670255" y="10221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62</xdr:row>
      <xdr:rowOff>135217</xdr:rowOff>
    </xdr:from>
    <xdr:ext cx="599010" cy="259045"/>
    <xdr:sp macro="" textlink="">
      <xdr:nvSpPr>
        <xdr:cNvPr id="239" name="n_1mainValue【橋りょう・トンネル】&#10;一人当たり有形固定資産（償却資産）額"/>
        <xdr:cNvSpPr txBox="1"/>
      </xdr:nvSpPr>
      <xdr:spPr>
        <a:xfrm>
          <a:off x="8214575" y="10528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136324</xdr:rowOff>
    </xdr:from>
    <xdr:ext cx="599010" cy="259045"/>
    <xdr:sp macro="" textlink="">
      <xdr:nvSpPr>
        <xdr:cNvPr id="240" name="n_2mainValue【橋りょう・トンネル】&#10;一人当たり有形固定資産（償却資産）額"/>
        <xdr:cNvSpPr txBox="1"/>
      </xdr:nvSpPr>
      <xdr:spPr>
        <a:xfrm>
          <a:off x="7444955" y="10530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151983</xdr:rowOff>
    </xdr:from>
    <xdr:ext cx="599010" cy="259045"/>
    <xdr:sp macro="" textlink="">
      <xdr:nvSpPr>
        <xdr:cNvPr id="241" name="n_3mainValue【橋りょう・トンネル】&#10;一人当たり有形固定資産（償却資産）額"/>
        <xdr:cNvSpPr txBox="1"/>
      </xdr:nvSpPr>
      <xdr:spPr>
        <a:xfrm>
          <a:off x="6670255" y="10545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135255</xdr:rowOff>
    </xdr:from>
    <xdr:to>
      <xdr:col>24</xdr:col>
      <xdr:colOff>62865</xdr:colOff>
      <xdr:row>85</xdr:row>
      <xdr:rowOff>78105</xdr:rowOff>
    </xdr:to>
    <xdr:cxnSp macro="">
      <xdr:nvCxnSpPr>
        <xdr:cNvPr id="266" name="直線コネクタ 265"/>
        <xdr:cNvCxnSpPr/>
      </xdr:nvCxnSpPr>
      <xdr:spPr>
        <a:xfrm flipV="1">
          <a:off x="4086225" y="13043535"/>
          <a:ext cx="0" cy="1283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81932</xdr:rowOff>
    </xdr:from>
    <xdr:ext cx="405111" cy="259045"/>
    <xdr:sp macro="" textlink="">
      <xdr:nvSpPr>
        <xdr:cNvPr id="267" name="【公営住宅】&#10;有形固定資産減価償却率最小値テキスト"/>
        <xdr:cNvSpPr txBox="1"/>
      </xdr:nvSpPr>
      <xdr:spPr>
        <a:xfrm>
          <a:off x="4124960" y="14331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78105</xdr:rowOff>
    </xdr:from>
    <xdr:to>
      <xdr:col>24</xdr:col>
      <xdr:colOff>152400</xdr:colOff>
      <xdr:row>85</xdr:row>
      <xdr:rowOff>78105</xdr:rowOff>
    </xdr:to>
    <xdr:cxnSp macro="">
      <xdr:nvCxnSpPr>
        <xdr:cNvPr id="268" name="直線コネクタ 267"/>
        <xdr:cNvCxnSpPr/>
      </xdr:nvCxnSpPr>
      <xdr:spPr>
        <a:xfrm>
          <a:off x="4020820" y="143275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81932</xdr:rowOff>
    </xdr:from>
    <xdr:ext cx="405111" cy="259045"/>
    <xdr:sp macro="" textlink="">
      <xdr:nvSpPr>
        <xdr:cNvPr id="269" name="【公営住宅】&#10;有形固定資産減価償却率最大値テキスト"/>
        <xdr:cNvSpPr txBox="1"/>
      </xdr:nvSpPr>
      <xdr:spPr>
        <a:xfrm>
          <a:off x="4124960" y="12822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135255</xdr:rowOff>
    </xdr:from>
    <xdr:to>
      <xdr:col>24</xdr:col>
      <xdr:colOff>152400</xdr:colOff>
      <xdr:row>77</xdr:row>
      <xdr:rowOff>135255</xdr:rowOff>
    </xdr:to>
    <xdr:cxnSp macro="">
      <xdr:nvCxnSpPr>
        <xdr:cNvPr id="270" name="直線コネクタ 269"/>
        <xdr:cNvCxnSpPr/>
      </xdr:nvCxnSpPr>
      <xdr:spPr>
        <a:xfrm>
          <a:off x="4020820" y="1304353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71138</xdr:rowOff>
    </xdr:from>
    <xdr:ext cx="405111" cy="259045"/>
    <xdr:sp macro="" textlink="">
      <xdr:nvSpPr>
        <xdr:cNvPr id="271" name="【公営住宅】&#10;有形固定資産減価償却率平均値テキスト"/>
        <xdr:cNvSpPr txBox="1"/>
      </xdr:nvSpPr>
      <xdr:spPr>
        <a:xfrm>
          <a:off x="4124960" y="13482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48261</xdr:rowOff>
    </xdr:from>
    <xdr:to>
      <xdr:col>24</xdr:col>
      <xdr:colOff>114300</xdr:colOff>
      <xdr:row>81</xdr:row>
      <xdr:rowOff>149861</xdr:rowOff>
    </xdr:to>
    <xdr:sp macro="" textlink="">
      <xdr:nvSpPr>
        <xdr:cNvPr id="272" name="フローチャート: 判断 271"/>
        <xdr:cNvSpPr/>
      </xdr:nvSpPr>
      <xdr:spPr>
        <a:xfrm>
          <a:off x="4036060" y="1362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61595</xdr:rowOff>
    </xdr:from>
    <xdr:to>
      <xdr:col>20</xdr:col>
      <xdr:colOff>38100</xdr:colOff>
      <xdr:row>81</xdr:row>
      <xdr:rowOff>163195</xdr:rowOff>
    </xdr:to>
    <xdr:sp macro="" textlink="">
      <xdr:nvSpPr>
        <xdr:cNvPr id="273" name="フローチャート: 判断 272"/>
        <xdr:cNvSpPr/>
      </xdr:nvSpPr>
      <xdr:spPr>
        <a:xfrm>
          <a:off x="3312160" y="1364043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90170</xdr:rowOff>
    </xdr:from>
    <xdr:to>
      <xdr:col>15</xdr:col>
      <xdr:colOff>101600</xdr:colOff>
      <xdr:row>82</xdr:row>
      <xdr:rowOff>20320</xdr:rowOff>
    </xdr:to>
    <xdr:sp macro="" textlink="">
      <xdr:nvSpPr>
        <xdr:cNvPr id="274" name="フローチャート: 判断 273"/>
        <xdr:cNvSpPr/>
      </xdr:nvSpPr>
      <xdr:spPr>
        <a:xfrm>
          <a:off x="2514600" y="136690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116839</xdr:rowOff>
    </xdr:from>
    <xdr:to>
      <xdr:col>10</xdr:col>
      <xdr:colOff>165100</xdr:colOff>
      <xdr:row>82</xdr:row>
      <xdr:rowOff>46989</xdr:rowOff>
    </xdr:to>
    <xdr:sp macro="" textlink="">
      <xdr:nvSpPr>
        <xdr:cNvPr id="275" name="フローチャート: 判断 274"/>
        <xdr:cNvSpPr/>
      </xdr:nvSpPr>
      <xdr:spPr>
        <a:xfrm>
          <a:off x="1739900" y="136956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76836</xdr:rowOff>
    </xdr:from>
    <xdr:to>
      <xdr:col>24</xdr:col>
      <xdr:colOff>114300</xdr:colOff>
      <xdr:row>82</xdr:row>
      <xdr:rowOff>6986</xdr:rowOff>
    </xdr:to>
    <xdr:sp macro="" textlink="">
      <xdr:nvSpPr>
        <xdr:cNvPr id="281" name="楕円 280"/>
        <xdr:cNvSpPr/>
      </xdr:nvSpPr>
      <xdr:spPr>
        <a:xfrm>
          <a:off x="4036060" y="1365567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55263</xdr:rowOff>
    </xdr:from>
    <xdr:ext cx="405111" cy="259045"/>
    <xdr:sp macro="" textlink="">
      <xdr:nvSpPr>
        <xdr:cNvPr id="282" name="【公営住宅】&#10;有形固定資産減価償却率該当値テキスト"/>
        <xdr:cNvSpPr txBox="1"/>
      </xdr:nvSpPr>
      <xdr:spPr>
        <a:xfrm>
          <a:off x="4124960" y="13634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120650</xdr:rowOff>
    </xdr:from>
    <xdr:to>
      <xdr:col>20</xdr:col>
      <xdr:colOff>38100</xdr:colOff>
      <xdr:row>82</xdr:row>
      <xdr:rowOff>50800</xdr:rowOff>
    </xdr:to>
    <xdr:sp macro="" textlink="">
      <xdr:nvSpPr>
        <xdr:cNvPr id="283" name="楕円 282"/>
        <xdr:cNvSpPr/>
      </xdr:nvSpPr>
      <xdr:spPr>
        <a:xfrm>
          <a:off x="3312160" y="1369949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127636</xdr:rowOff>
    </xdr:from>
    <xdr:to>
      <xdr:col>24</xdr:col>
      <xdr:colOff>63500</xdr:colOff>
      <xdr:row>82</xdr:row>
      <xdr:rowOff>0</xdr:rowOff>
    </xdr:to>
    <xdr:cxnSp macro="">
      <xdr:nvCxnSpPr>
        <xdr:cNvPr id="284" name="直線コネクタ 283"/>
        <xdr:cNvCxnSpPr/>
      </xdr:nvCxnSpPr>
      <xdr:spPr>
        <a:xfrm flipV="1">
          <a:off x="3355340" y="13706476"/>
          <a:ext cx="731520" cy="40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164464</xdr:rowOff>
    </xdr:from>
    <xdr:to>
      <xdr:col>15</xdr:col>
      <xdr:colOff>101600</xdr:colOff>
      <xdr:row>82</xdr:row>
      <xdr:rowOff>94614</xdr:rowOff>
    </xdr:to>
    <xdr:sp macro="" textlink="">
      <xdr:nvSpPr>
        <xdr:cNvPr id="285" name="楕円 284"/>
        <xdr:cNvSpPr/>
      </xdr:nvSpPr>
      <xdr:spPr>
        <a:xfrm>
          <a:off x="2514600" y="137433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0</xdr:rowOff>
    </xdr:from>
    <xdr:to>
      <xdr:col>19</xdr:col>
      <xdr:colOff>177800</xdr:colOff>
      <xdr:row>82</xdr:row>
      <xdr:rowOff>43814</xdr:rowOff>
    </xdr:to>
    <xdr:cxnSp macro="">
      <xdr:nvCxnSpPr>
        <xdr:cNvPr id="286" name="直線コネクタ 285"/>
        <xdr:cNvCxnSpPr/>
      </xdr:nvCxnSpPr>
      <xdr:spPr>
        <a:xfrm flipV="1">
          <a:off x="2565400" y="13746480"/>
          <a:ext cx="78994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80645</xdr:rowOff>
    </xdr:from>
    <xdr:to>
      <xdr:col>10</xdr:col>
      <xdr:colOff>165100</xdr:colOff>
      <xdr:row>83</xdr:row>
      <xdr:rowOff>10795</xdr:rowOff>
    </xdr:to>
    <xdr:sp macro="" textlink="">
      <xdr:nvSpPr>
        <xdr:cNvPr id="287" name="楕円 286"/>
        <xdr:cNvSpPr/>
      </xdr:nvSpPr>
      <xdr:spPr>
        <a:xfrm>
          <a:off x="1739900" y="138271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43814</xdr:rowOff>
    </xdr:from>
    <xdr:to>
      <xdr:col>15</xdr:col>
      <xdr:colOff>50800</xdr:colOff>
      <xdr:row>82</xdr:row>
      <xdr:rowOff>131445</xdr:rowOff>
    </xdr:to>
    <xdr:cxnSp macro="">
      <xdr:nvCxnSpPr>
        <xdr:cNvPr id="288" name="直線コネクタ 287"/>
        <xdr:cNvCxnSpPr/>
      </xdr:nvCxnSpPr>
      <xdr:spPr>
        <a:xfrm flipV="1">
          <a:off x="1790700" y="13790294"/>
          <a:ext cx="77470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8272</xdr:rowOff>
    </xdr:from>
    <xdr:ext cx="405111" cy="259045"/>
    <xdr:sp macro="" textlink="">
      <xdr:nvSpPr>
        <xdr:cNvPr id="289" name="n_1aveValue【公営住宅】&#10;有形固定資産減価償却率"/>
        <xdr:cNvSpPr txBox="1"/>
      </xdr:nvSpPr>
      <xdr:spPr>
        <a:xfrm>
          <a:off x="3170564" y="13419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36847</xdr:rowOff>
    </xdr:from>
    <xdr:ext cx="405111" cy="259045"/>
    <xdr:sp macro="" textlink="">
      <xdr:nvSpPr>
        <xdr:cNvPr id="290" name="n_2aveValue【公営住宅】&#10;有形固定資産減価償却率"/>
        <xdr:cNvSpPr txBox="1"/>
      </xdr:nvSpPr>
      <xdr:spPr>
        <a:xfrm>
          <a:off x="2385704" y="1344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63516</xdr:rowOff>
    </xdr:from>
    <xdr:ext cx="405111" cy="259045"/>
    <xdr:sp macro="" textlink="">
      <xdr:nvSpPr>
        <xdr:cNvPr id="291" name="n_3aveValue【公営住宅】&#10;有形固定資産減価償却率"/>
        <xdr:cNvSpPr txBox="1"/>
      </xdr:nvSpPr>
      <xdr:spPr>
        <a:xfrm>
          <a:off x="1611004" y="13474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41927</xdr:rowOff>
    </xdr:from>
    <xdr:ext cx="405111" cy="259045"/>
    <xdr:sp macro="" textlink="">
      <xdr:nvSpPr>
        <xdr:cNvPr id="292" name="n_1mainValue【公営住宅】&#10;有形固定資産減価償却率"/>
        <xdr:cNvSpPr txBox="1"/>
      </xdr:nvSpPr>
      <xdr:spPr>
        <a:xfrm>
          <a:off x="3170564" y="13788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85741</xdr:rowOff>
    </xdr:from>
    <xdr:ext cx="405111" cy="259045"/>
    <xdr:sp macro="" textlink="">
      <xdr:nvSpPr>
        <xdr:cNvPr id="293" name="n_2mainValue【公営住宅】&#10;有形固定資産減価償却率"/>
        <xdr:cNvSpPr txBox="1"/>
      </xdr:nvSpPr>
      <xdr:spPr>
        <a:xfrm>
          <a:off x="2385704" y="13832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1922</xdr:rowOff>
    </xdr:from>
    <xdr:ext cx="405111" cy="259045"/>
    <xdr:sp macro="" textlink="">
      <xdr:nvSpPr>
        <xdr:cNvPr id="294" name="n_3mainValue【公営住宅】&#10;有形固定資産減価償却率"/>
        <xdr:cNvSpPr txBox="1"/>
      </xdr:nvSpPr>
      <xdr:spPr>
        <a:xfrm>
          <a:off x="1611004" y="13916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05" name="直線コネクタ 304"/>
        <xdr:cNvCxnSpPr/>
      </xdr:nvCxnSpPr>
      <xdr:spPr>
        <a:xfrm>
          <a:off x="5826760" y="14585769"/>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06" name="テキスト ボックス 305"/>
        <xdr:cNvSpPr txBox="1"/>
      </xdr:nvSpPr>
      <xdr:spPr>
        <a:xfrm>
          <a:off x="540530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07" name="直線コネクタ 306"/>
        <xdr:cNvCxnSpPr/>
      </xdr:nvCxnSpPr>
      <xdr:spPr>
        <a:xfrm>
          <a:off x="5826760" y="1426300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08" name="テキスト ボックス 307"/>
        <xdr:cNvSpPr txBox="1"/>
      </xdr:nvSpPr>
      <xdr:spPr>
        <a:xfrm>
          <a:off x="5405301"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09" name="直線コネクタ 308"/>
        <xdr:cNvCxnSpPr/>
      </xdr:nvCxnSpPr>
      <xdr:spPr>
        <a:xfrm>
          <a:off x="5826760" y="13944056"/>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10" name="テキスト ボックス 309"/>
        <xdr:cNvSpPr txBox="1"/>
      </xdr:nvSpPr>
      <xdr:spPr>
        <a:xfrm>
          <a:off x="5405301"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11" name="直線コネクタ 310"/>
        <xdr:cNvCxnSpPr/>
      </xdr:nvCxnSpPr>
      <xdr:spPr>
        <a:xfrm>
          <a:off x="5826760" y="13625104"/>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12" name="テキスト ボックス 311"/>
        <xdr:cNvSpPr txBox="1"/>
      </xdr:nvSpPr>
      <xdr:spPr>
        <a:xfrm>
          <a:off x="5405301"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13" name="直線コネクタ 312"/>
        <xdr:cNvCxnSpPr/>
      </xdr:nvCxnSpPr>
      <xdr:spPr>
        <a:xfrm>
          <a:off x="5826760" y="1330615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14" name="テキスト ボックス 313"/>
        <xdr:cNvSpPr txBox="1"/>
      </xdr:nvSpPr>
      <xdr:spPr>
        <a:xfrm>
          <a:off x="5405301"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15" name="直線コネクタ 314"/>
        <xdr:cNvCxnSpPr/>
      </xdr:nvCxnSpPr>
      <xdr:spPr>
        <a:xfrm>
          <a:off x="5826760" y="12987201"/>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16" name="テキスト ボックス 315"/>
        <xdr:cNvSpPr txBox="1"/>
      </xdr:nvSpPr>
      <xdr:spPr>
        <a:xfrm>
          <a:off x="5364041" y="1284878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7" name="直線コネクタ 316"/>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8" name="テキスト ボックス 317"/>
        <xdr:cNvSpPr txBox="1"/>
      </xdr:nvSpPr>
      <xdr:spPr>
        <a:xfrm>
          <a:off x="5364041" y="125298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9" name="【公営住宅】&#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74349</xdr:rowOff>
    </xdr:from>
    <xdr:to>
      <xdr:col>54</xdr:col>
      <xdr:colOff>189865</xdr:colOff>
      <xdr:row>86</xdr:row>
      <xdr:rowOff>147011</xdr:rowOff>
    </xdr:to>
    <xdr:cxnSp macro="">
      <xdr:nvCxnSpPr>
        <xdr:cNvPr id="320" name="直線コネクタ 319"/>
        <xdr:cNvCxnSpPr/>
      </xdr:nvCxnSpPr>
      <xdr:spPr>
        <a:xfrm flipV="1">
          <a:off x="9219565" y="12982629"/>
          <a:ext cx="0" cy="1581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150838</xdr:rowOff>
    </xdr:from>
    <xdr:ext cx="469744" cy="259045"/>
    <xdr:sp macro="" textlink="">
      <xdr:nvSpPr>
        <xdr:cNvPr id="321" name="【公営住宅】&#10;一人当たり面積最小値テキスト"/>
        <xdr:cNvSpPr txBox="1"/>
      </xdr:nvSpPr>
      <xdr:spPr>
        <a:xfrm>
          <a:off x="9258300" y="14567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147011</xdr:rowOff>
    </xdr:from>
    <xdr:to>
      <xdr:col>55</xdr:col>
      <xdr:colOff>88900</xdr:colOff>
      <xdr:row>86</xdr:row>
      <xdr:rowOff>147011</xdr:rowOff>
    </xdr:to>
    <xdr:cxnSp macro="">
      <xdr:nvCxnSpPr>
        <xdr:cNvPr id="322" name="直線コネクタ 321"/>
        <xdr:cNvCxnSpPr/>
      </xdr:nvCxnSpPr>
      <xdr:spPr>
        <a:xfrm>
          <a:off x="9154160" y="1456405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21026</xdr:rowOff>
    </xdr:from>
    <xdr:ext cx="534377" cy="259045"/>
    <xdr:sp macro="" textlink="">
      <xdr:nvSpPr>
        <xdr:cNvPr id="323" name="【公営住宅】&#10;一人当たり面積最大値テキスト"/>
        <xdr:cNvSpPr txBox="1"/>
      </xdr:nvSpPr>
      <xdr:spPr>
        <a:xfrm>
          <a:off x="9258300" y="12761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74349</xdr:rowOff>
    </xdr:from>
    <xdr:to>
      <xdr:col>55</xdr:col>
      <xdr:colOff>88900</xdr:colOff>
      <xdr:row>77</xdr:row>
      <xdr:rowOff>74349</xdr:rowOff>
    </xdr:to>
    <xdr:cxnSp macro="">
      <xdr:nvCxnSpPr>
        <xdr:cNvPr id="324" name="直線コネクタ 323"/>
        <xdr:cNvCxnSpPr/>
      </xdr:nvCxnSpPr>
      <xdr:spPr>
        <a:xfrm>
          <a:off x="9154160" y="129826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65822</xdr:rowOff>
    </xdr:from>
    <xdr:ext cx="469744" cy="259045"/>
    <xdr:sp macro="" textlink="">
      <xdr:nvSpPr>
        <xdr:cNvPr id="325" name="【公営住宅】&#10;一人当たり面積平均値テキスト"/>
        <xdr:cNvSpPr txBox="1"/>
      </xdr:nvSpPr>
      <xdr:spPr>
        <a:xfrm>
          <a:off x="9258300" y="143152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87395</xdr:rowOff>
    </xdr:from>
    <xdr:to>
      <xdr:col>55</xdr:col>
      <xdr:colOff>50800</xdr:colOff>
      <xdr:row>86</xdr:row>
      <xdr:rowOff>17545</xdr:rowOff>
    </xdr:to>
    <xdr:sp macro="" textlink="">
      <xdr:nvSpPr>
        <xdr:cNvPr id="326" name="フローチャート: 判断 325"/>
        <xdr:cNvSpPr/>
      </xdr:nvSpPr>
      <xdr:spPr>
        <a:xfrm>
          <a:off x="9192260" y="1433679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93926</xdr:rowOff>
    </xdr:from>
    <xdr:to>
      <xdr:col>50</xdr:col>
      <xdr:colOff>165100</xdr:colOff>
      <xdr:row>86</xdr:row>
      <xdr:rowOff>24076</xdr:rowOff>
    </xdr:to>
    <xdr:sp macro="" textlink="">
      <xdr:nvSpPr>
        <xdr:cNvPr id="327" name="フローチャート: 判断 326"/>
        <xdr:cNvSpPr/>
      </xdr:nvSpPr>
      <xdr:spPr>
        <a:xfrm>
          <a:off x="8445500" y="1434332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96376</xdr:rowOff>
    </xdr:from>
    <xdr:to>
      <xdr:col>46</xdr:col>
      <xdr:colOff>38100</xdr:colOff>
      <xdr:row>86</xdr:row>
      <xdr:rowOff>26526</xdr:rowOff>
    </xdr:to>
    <xdr:sp macro="" textlink="">
      <xdr:nvSpPr>
        <xdr:cNvPr id="328" name="フローチャート: 判断 327"/>
        <xdr:cNvSpPr/>
      </xdr:nvSpPr>
      <xdr:spPr>
        <a:xfrm>
          <a:off x="7670800" y="1434577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106824</xdr:rowOff>
    </xdr:from>
    <xdr:to>
      <xdr:col>41</xdr:col>
      <xdr:colOff>101600</xdr:colOff>
      <xdr:row>86</xdr:row>
      <xdr:rowOff>36974</xdr:rowOff>
    </xdr:to>
    <xdr:sp macro="" textlink="">
      <xdr:nvSpPr>
        <xdr:cNvPr id="329" name="フローチャート: 判断 328"/>
        <xdr:cNvSpPr/>
      </xdr:nvSpPr>
      <xdr:spPr>
        <a:xfrm>
          <a:off x="6873240" y="143562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30" name="テキスト ボックス 329"/>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31" name="テキスト ボックス 330"/>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2" name="テキスト ボックス 331"/>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3" name="テキスト ボックス 332"/>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4" name="テキスト ボックス 333"/>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47389</xdr:rowOff>
    </xdr:from>
    <xdr:to>
      <xdr:col>55</xdr:col>
      <xdr:colOff>50800</xdr:colOff>
      <xdr:row>85</xdr:row>
      <xdr:rowOff>148989</xdr:rowOff>
    </xdr:to>
    <xdr:sp macro="" textlink="">
      <xdr:nvSpPr>
        <xdr:cNvPr id="335" name="楕円 334"/>
        <xdr:cNvSpPr/>
      </xdr:nvSpPr>
      <xdr:spPr>
        <a:xfrm>
          <a:off x="9192260" y="1429678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70266</xdr:rowOff>
    </xdr:from>
    <xdr:ext cx="469744" cy="259045"/>
    <xdr:sp macro="" textlink="">
      <xdr:nvSpPr>
        <xdr:cNvPr id="336" name="【公営住宅】&#10;一人当たり面積該当値テキスト"/>
        <xdr:cNvSpPr txBox="1"/>
      </xdr:nvSpPr>
      <xdr:spPr>
        <a:xfrm>
          <a:off x="9258300" y="14152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49674</xdr:rowOff>
    </xdr:from>
    <xdr:to>
      <xdr:col>50</xdr:col>
      <xdr:colOff>165100</xdr:colOff>
      <xdr:row>85</xdr:row>
      <xdr:rowOff>151274</xdr:rowOff>
    </xdr:to>
    <xdr:sp macro="" textlink="">
      <xdr:nvSpPr>
        <xdr:cNvPr id="337" name="楕円 336"/>
        <xdr:cNvSpPr/>
      </xdr:nvSpPr>
      <xdr:spPr>
        <a:xfrm>
          <a:off x="8445500" y="14299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98189</xdr:rowOff>
    </xdr:from>
    <xdr:to>
      <xdr:col>55</xdr:col>
      <xdr:colOff>0</xdr:colOff>
      <xdr:row>85</xdr:row>
      <xdr:rowOff>100474</xdr:rowOff>
    </xdr:to>
    <xdr:cxnSp macro="">
      <xdr:nvCxnSpPr>
        <xdr:cNvPr id="338" name="直線コネクタ 337"/>
        <xdr:cNvCxnSpPr/>
      </xdr:nvCxnSpPr>
      <xdr:spPr>
        <a:xfrm flipV="1">
          <a:off x="8496300" y="14347589"/>
          <a:ext cx="7239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50491</xdr:rowOff>
    </xdr:from>
    <xdr:to>
      <xdr:col>46</xdr:col>
      <xdr:colOff>38100</xdr:colOff>
      <xdr:row>85</xdr:row>
      <xdr:rowOff>152091</xdr:rowOff>
    </xdr:to>
    <xdr:sp macro="" textlink="">
      <xdr:nvSpPr>
        <xdr:cNvPr id="339" name="楕円 338"/>
        <xdr:cNvSpPr/>
      </xdr:nvSpPr>
      <xdr:spPr>
        <a:xfrm>
          <a:off x="7670800" y="1429989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100474</xdr:rowOff>
    </xdr:from>
    <xdr:to>
      <xdr:col>50</xdr:col>
      <xdr:colOff>114300</xdr:colOff>
      <xdr:row>85</xdr:row>
      <xdr:rowOff>101291</xdr:rowOff>
    </xdr:to>
    <xdr:cxnSp macro="">
      <xdr:nvCxnSpPr>
        <xdr:cNvPr id="340" name="直線コネクタ 339"/>
        <xdr:cNvCxnSpPr/>
      </xdr:nvCxnSpPr>
      <xdr:spPr>
        <a:xfrm flipV="1">
          <a:off x="7713980" y="14349874"/>
          <a:ext cx="782320" cy="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52614</xdr:rowOff>
    </xdr:from>
    <xdr:to>
      <xdr:col>41</xdr:col>
      <xdr:colOff>101600</xdr:colOff>
      <xdr:row>85</xdr:row>
      <xdr:rowOff>154214</xdr:rowOff>
    </xdr:to>
    <xdr:sp macro="" textlink="">
      <xdr:nvSpPr>
        <xdr:cNvPr id="341" name="楕円 340"/>
        <xdr:cNvSpPr/>
      </xdr:nvSpPr>
      <xdr:spPr>
        <a:xfrm>
          <a:off x="6873240" y="14302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101291</xdr:rowOff>
    </xdr:from>
    <xdr:to>
      <xdr:col>45</xdr:col>
      <xdr:colOff>177800</xdr:colOff>
      <xdr:row>85</xdr:row>
      <xdr:rowOff>103414</xdr:rowOff>
    </xdr:to>
    <xdr:cxnSp macro="">
      <xdr:nvCxnSpPr>
        <xdr:cNvPr id="342" name="直線コネクタ 341"/>
        <xdr:cNvCxnSpPr/>
      </xdr:nvCxnSpPr>
      <xdr:spPr>
        <a:xfrm flipV="1">
          <a:off x="6924040" y="14350691"/>
          <a:ext cx="789940" cy="2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15203</xdr:rowOff>
    </xdr:from>
    <xdr:ext cx="469744" cy="259045"/>
    <xdr:sp macro="" textlink="">
      <xdr:nvSpPr>
        <xdr:cNvPr id="343" name="n_1aveValue【公営住宅】&#10;一人当たり面積"/>
        <xdr:cNvSpPr txBox="1"/>
      </xdr:nvSpPr>
      <xdr:spPr>
        <a:xfrm>
          <a:off x="8271587" y="14432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17653</xdr:rowOff>
    </xdr:from>
    <xdr:ext cx="469744" cy="259045"/>
    <xdr:sp macro="" textlink="">
      <xdr:nvSpPr>
        <xdr:cNvPr id="344" name="n_2aveValue【公営住宅】&#10;一人当たり面積"/>
        <xdr:cNvSpPr txBox="1"/>
      </xdr:nvSpPr>
      <xdr:spPr>
        <a:xfrm>
          <a:off x="7509587" y="14434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28101</xdr:rowOff>
    </xdr:from>
    <xdr:ext cx="469744" cy="259045"/>
    <xdr:sp macro="" textlink="">
      <xdr:nvSpPr>
        <xdr:cNvPr id="345" name="n_3aveValue【公営住宅】&#10;一人当たり面積"/>
        <xdr:cNvSpPr txBox="1"/>
      </xdr:nvSpPr>
      <xdr:spPr>
        <a:xfrm>
          <a:off x="6712027" y="14445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167801</xdr:rowOff>
    </xdr:from>
    <xdr:ext cx="469744" cy="259045"/>
    <xdr:sp macro="" textlink="">
      <xdr:nvSpPr>
        <xdr:cNvPr id="346" name="n_1mainValue【公営住宅】&#10;一人当たり面積"/>
        <xdr:cNvSpPr txBox="1"/>
      </xdr:nvSpPr>
      <xdr:spPr>
        <a:xfrm>
          <a:off x="8271587" y="14081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168618</xdr:rowOff>
    </xdr:from>
    <xdr:ext cx="469744" cy="259045"/>
    <xdr:sp macro="" textlink="">
      <xdr:nvSpPr>
        <xdr:cNvPr id="347" name="n_2mainValue【公営住宅】&#10;一人当たり面積"/>
        <xdr:cNvSpPr txBox="1"/>
      </xdr:nvSpPr>
      <xdr:spPr>
        <a:xfrm>
          <a:off x="7509587" y="14082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170741</xdr:rowOff>
    </xdr:from>
    <xdr:ext cx="469744" cy="259045"/>
    <xdr:sp macro="" textlink="">
      <xdr:nvSpPr>
        <xdr:cNvPr id="348" name="n_3mainValue【公営住宅】&#10;一人当たり面積"/>
        <xdr:cNvSpPr txBox="1"/>
      </xdr:nvSpPr>
      <xdr:spPr>
        <a:xfrm>
          <a:off x="6712027" y="14084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9" name="正方形/長方形 348"/>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50" name="正方形/長方形 349"/>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51" name="正方形/長方形 350"/>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2" name="正方形/長方形 351"/>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3" name="正方形/長方形 352"/>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4" name="正方形/長方形 353"/>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5" name="正方形/長方形 354"/>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6" name="正方形/長方形 355"/>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57" name="正方形/長方形 356"/>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58" name="正方形/長方形 357"/>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9" name="正方形/長方形 358"/>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60" name="正方形/長方形 359"/>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61" name="正方形/長方形 360"/>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62" name="正方形/長方形 361"/>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63" name="正方形/長方形 362"/>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64" name="正方形/長方形 363"/>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65" name="正方形/長方形 364"/>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6" name="正方形/長方形 365"/>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7" name="正方形/長方形 366"/>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8" name="正方形/長方形 367"/>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9" name="正方形/長方形 368"/>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70" name="正方形/長方形 369"/>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71" name="正方形/長方形 370"/>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2" name="正方形/長方形 371"/>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3" name="テキスト ボックス 372"/>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4" name="直線コネクタ 373"/>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75" name="直線コネクタ 374"/>
        <xdr:cNvCxnSpPr/>
      </xdr:nvCxnSpPr>
      <xdr:spPr>
        <a:xfrm>
          <a:off x="10960100" y="713340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76" name="テキスト ボックス 375"/>
        <xdr:cNvSpPr txBox="1"/>
      </xdr:nvSpPr>
      <xdr:spPr>
        <a:xfrm>
          <a:off x="1066688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77" name="直線コネクタ 376"/>
        <xdr:cNvCxnSpPr/>
      </xdr:nvCxnSpPr>
      <xdr:spPr>
        <a:xfrm>
          <a:off x="10960100" y="681445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78" name="テキスト ボックス 377"/>
        <xdr:cNvSpPr txBox="1"/>
      </xdr:nvSpPr>
      <xdr:spPr>
        <a:xfrm>
          <a:off x="1060276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9" name="直線コネクタ 378"/>
        <xdr:cNvCxnSpPr/>
      </xdr:nvCxnSpPr>
      <xdr:spPr>
        <a:xfrm>
          <a:off x="10960100" y="649550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80" name="テキスト ボックス 379"/>
        <xdr:cNvSpPr txBox="1"/>
      </xdr:nvSpPr>
      <xdr:spPr>
        <a:xfrm>
          <a:off x="1060276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81" name="直線コネクタ 380"/>
        <xdr:cNvCxnSpPr/>
      </xdr:nvCxnSpPr>
      <xdr:spPr>
        <a:xfrm>
          <a:off x="10960100" y="617655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82" name="テキスト ボックス 381"/>
        <xdr:cNvSpPr txBox="1"/>
      </xdr:nvSpPr>
      <xdr:spPr>
        <a:xfrm>
          <a:off x="1060276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83" name="直線コネクタ 382"/>
        <xdr:cNvCxnSpPr/>
      </xdr:nvCxnSpPr>
      <xdr:spPr>
        <a:xfrm>
          <a:off x="10960100" y="585760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84" name="テキスト ボックス 383"/>
        <xdr:cNvSpPr txBox="1"/>
      </xdr:nvSpPr>
      <xdr:spPr>
        <a:xfrm>
          <a:off x="1060276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85" name="直線コネクタ 384"/>
        <xdr:cNvCxnSpPr/>
      </xdr:nvCxnSpPr>
      <xdr:spPr>
        <a:xfrm>
          <a:off x="10960100" y="553484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86" name="テキスト ボックス 385"/>
        <xdr:cNvSpPr txBox="1"/>
      </xdr:nvSpPr>
      <xdr:spPr>
        <a:xfrm>
          <a:off x="1056150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7" name="直線コネクタ 386"/>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8" name="テキスト ボックス 387"/>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9" name="【認定こども園・幼稚園・保育所】&#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32113</xdr:rowOff>
    </xdr:to>
    <xdr:cxnSp macro="">
      <xdr:nvCxnSpPr>
        <xdr:cNvPr id="390" name="直線コネクタ 389"/>
        <xdr:cNvCxnSpPr/>
      </xdr:nvCxnSpPr>
      <xdr:spPr>
        <a:xfrm flipV="1">
          <a:off x="14375764" y="5534842"/>
          <a:ext cx="0" cy="13705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35940</xdr:rowOff>
    </xdr:from>
    <xdr:ext cx="405111" cy="259045"/>
    <xdr:sp macro="" textlink="">
      <xdr:nvSpPr>
        <xdr:cNvPr id="391" name="【認定こども園・幼稚園・保育所】&#10;有形固定資産減価償却率最小値テキスト"/>
        <xdr:cNvSpPr txBox="1"/>
      </xdr:nvSpPr>
      <xdr:spPr>
        <a:xfrm>
          <a:off x="14414500" y="69091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32113</xdr:rowOff>
    </xdr:from>
    <xdr:to>
      <xdr:col>86</xdr:col>
      <xdr:colOff>25400</xdr:colOff>
      <xdr:row>41</xdr:row>
      <xdr:rowOff>32113</xdr:rowOff>
    </xdr:to>
    <xdr:cxnSp macro="">
      <xdr:nvCxnSpPr>
        <xdr:cNvPr id="392" name="直線コネクタ 391"/>
        <xdr:cNvCxnSpPr/>
      </xdr:nvCxnSpPr>
      <xdr:spPr>
        <a:xfrm>
          <a:off x="14287500" y="690535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93" name="【認定こども園・幼稚園・保育所】&#10;有形固定資産減価償却率最大値テキスト"/>
        <xdr:cNvSpPr txBox="1"/>
      </xdr:nvSpPr>
      <xdr:spPr>
        <a:xfrm>
          <a:off x="14414500" y="5317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94" name="直線コネクタ 393"/>
        <xdr:cNvCxnSpPr/>
      </xdr:nvCxnSpPr>
      <xdr:spPr>
        <a:xfrm>
          <a:off x="14287500" y="55348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126291</xdr:rowOff>
    </xdr:from>
    <xdr:ext cx="405111" cy="259045"/>
    <xdr:sp macro="" textlink="">
      <xdr:nvSpPr>
        <xdr:cNvPr id="395" name="【認定こども園・幼稚園・保育所】&#10;有形固定資産減価償却率平均値テキスト"/>
        <xdr:cNvSpPr txBox="1"/>
      </xdr:nvSpPr>
      <xdr:spPr>
        <a:xfrm>
          <a:off x="14414500" y="61613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147864</xdr:rowOff>
    </xdr:from>
    <xdr:to>
      <xdr:col>85</xdr:col>
      <xdr:colOff>177800</xdr:colOff>
      <xdr:row>37</xdr:row>
      <xdr:rowOff>78014</xdr:rowOff>
    </xdr:to>
    <xdr:sp macro="" textlink="">
      <xdr:nvSpPr>
        <xdr:cNvPr id="396" name="フローチャート: 判断 395"/>
        <xdr:cNvSpPr/>
      </xdr:nvSpPr>
      <xdr:spPr>
        <a:xfrm>
          <a:off x="14325600" y="6182904"/>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128270</xdr:rowOff>
    </xdr:from>
    <xdr:to>
      <xdr:col>81</xdr:col>
      <xdr:colOff>101600</xdr:colOff>
      <xdr:row>37</xdr:row>
      <xdr:rowOff>58420</xdr:rowOff>
    </xdr:to>
    <xdr:sp macro="" textlink="">
      <xdr:nvSpPr>
        <xdr:cNvPr id="397" name="フローチャート: 判断 396"/>
        <xdr:cNvSpPr/>
      </xdr:nvSpPr>
      <xdr:spPr>
        <a:xfrm>
          <a:off x="13578840" y="61633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92347</xdr:rowOff>
    </xdr:from>
    <xdr:to>
      <xdr:col>76</xdr:col>
      <xdr:colOff>165100</xdr:colOff>
      <xdr:row>37</xdr:row>
      <xdr:rowOff>22497</xdr:rowOff>
    </xdr:to>
    <xdr:sp macro="" textlink="">
      <xdr:nvSpPr>
        <xdr:cNvPr id="398" name="フローチャート: 判断 397"/>
        <xdr:cNvSpPr/>
      </xdr:nvSpPr>
      <xdr:spPr>
        <a:xfrm>
          <a:off x="12804140" y="612738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74386</xdr:rowOff>
    </xdr:from>
    <xdr:to>
      <xdr:col>72</xdr:col>
      <xdr:colOff>38100</xdr:colOff>
      <xdr:row>37</xdr:row>
      <xdr:rowOff>4536</xdr:rowOff>
    </xdr:to>
    <xdr:sp macro="" textlink="">
      <xdr:nvSpPr>
        <xdr:cNvPr id="399" name="フローチャート: 判断 398"/>
        <xdr:cNvSpPr/>
      </xdr:nvSpPr>
      <xdr:spPr>
        <a:xfrm>
          <a:off x="12029440" y="610942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00" name="テキスト ボックス 399"/>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01" name="テキスト ボックス 400"/>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2" name="テキスト ボックス 401"/>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3" name="テキスト ボックス 402"/>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4" name="テキスト ボックス 403"/>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90714</xdr:rowOff>
    </xdr:from>
    <xdr:to>
      <xdr:col>85</xdr:col>
      <xdr:colOff>177800</xdr:colOff>
      <xdr:row>34</xdr:row>
      <xdr:rowOff>20864</xdr:rowOff>
    </xdr:to>
    <xdr:sp macro="" textlink="">
      <xdr:nvSpPr>
        <xdr:cNvPr id="405" name="楕円 404"/>
        <xdr:cNvSpPr/>
      </xdr:nvSpPr>
      <xdr:spPr>
        <a:xfrm>
          <a:off x="14325600" y="5622834"/>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113591</xdr:rowOff>
    </xdr:from>
    <xdr:ext cx="405111" cy="259045"/>
    <xdr:sp macro="" textlink="">
      <xdr:nvSpPr>
        <xdr:cNvPr id="406" name="【認定こども園・幼稚園・保育所】&#10;有形固定資産減価償却率該当値テキスト"/>
        <xdr:cNvSpPr txBox="1"/>
      </xdr:nvSpPr>
      <xdr:spPr>
        <a:xfrm>
          <a:off x="14414500" y="5478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120106</xdr:rowOff>
    </xdr:from>
    <xdr:to>
      <xdr:col>81</xdr:col>
      <xdr:colOff>101600</xdr:colOff>
      <xdr:row>34</xdr:row>
      <xdr:rowOff>50256</xdr:rowOff>
    </xdr:to>
    <xdr:sp macro="" textlink="">
      <xdr:nvSpPr>
        <xdr:cNvPr id="407" name="楕円 406"/>
        <xdr:cNvSpPr/>
      </xdr:nvSpPr>
      <xdr:spPr>
        <a:xfrm>
          <a:off x="13578840" y="565222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141514</xdr:rowOff>
    </xdr:from>
    <xdr:to>
      <xdr:col>85</xdr:col>
      <xdr:colOff>127000</xdr:colOff>
      <xdr:row>33</xdr:row>
      <xdr:rowOff>170906</xdr:rowOff>
    </xdr:to>
    <xdr:cxnSp macro="">
      <xdr:nvCxnSpPr>
        <xdr:cNvPr id="408" name="直線コネクタ 407"/>
        <xdr:cNvCxnSpPr/>
      </xdr:nvCxnSpPr>
      <xdr:spPr>
        <a:xfrm flipV="1">
          <a:off x="13629640" y="5673634"/>
          <a:ext cx="74676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33</xdr:row>
      <xdr:rowOff>144599</xdr:rowOff>
    </xdr:from>
    <xdr:to>
      <xdr:col>76</xdr:col>
      <xdr:colOff>165100</xdr:colOff>
      <xdr:row>34</xdr:row>
      <xdr:rowOff>74749</xdr:rowOff>
    </xdr:to>
    <xdr:sp macro="" textlink="">
      <xdr:nvSpPr>
        <xdr:cNvPr id="409" name="楕円 408"/>
        <xdr:cNvSpPr/>
      </xdr:nvSpPr>
      <xdr:spPr>
        <a:xfrm>
          <a:off x="12804140" y="567671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170906</xdr:rowOff>
    </xdr:from>
    <xdr:to>
      <xdr:col>81</xdr:col>
      <xdr:colOff>50800</xdr:colOff>
      <xdr:row>34</xdr:row>
      <xdr:rowOff>23949</xdr:rowOff>
    </xdr:to>
    <xdr:cxnSp macro="">
      <xdr:nvCxnSpPr>
        <xdr:cNvPr id="410" name="直線コネクタ 409"/>
        <xdr:cNvCxnSpPr/>
      </xdr:nvCxnSpPr>
      <xdr:spPr>
        <a:xfrm flipV="1">
          <a:off x="12854940" y="5703026"/>
          <a:ext cx="77470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74386</xdr:rowOff>
    </xdr:from>
    <xdr:to>
      <xdr:col>72</xdr:col>
      <xdr:colOff>38100</xdr:colOff>
      <xdr:row>35</xdr:row>
      <xdr:rowOff>4536</xdr:rowOff>
    </xdr:to>
    <xdr:sp macro="" textlink="">
      <xdr:nvSpPr>
        <xdr:cNvPr id="411" name="楕円 410"/>
        <xdr:cNvSpPr/>
      </xdr:nvSpPr>
      <xdr:spPr>
        <a:xfrm>
          <a:off x="12029440" y="577414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23949</xdr:rowOff>
    </xdr:from>
    <xdr:to>
      <xdr:col>76</xdr:col>
      <xdr:colOff>114300</xdr:colOff>
      <xdr:row>34</xdr:row>
      <xdr:rowOff>125186</xdr:rowOff>
    </xdr:to>
    <xdr:cxnSp macro="">
      <xdr:nvCxnSpPr>
        <xdr:cNvPr id="412" name="直線コネクタ 411"/>
        <xdr:cNvCxnSpPr/>
      </xdr:nvCxnSpPr>
      <xdr:spPr>
        <a:xfrm flipV="1">
          <a:off x="12072620" y="5723709"/>
          <a:ext cx="782320" cy="101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49547</xdr:rowOff>
    </xdr:from>
    <xdr:ext cx="405111" cy="259045"/>
    <xdr:sp macro="" textlink="">
      <xdr:nvSpPr>
        <xdr:cNvPr id="413" name="n_1aveValue【認定こども園・幼稚園・保育所】&#10;有形固定資産減価償却率"/>
        <xdr:cNvSpPr txBox="1"/>
      </xdr:nvSpPr>
      <xdr:spPr>
        <a:xfrm>
          <a:off x="13437244" y="6252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13624</xdr:rowOff>
    </xdr:from>
    <xdr:ext cx="405111" cy="259045"/>
    <xdr:sp macro="" textlink="">
      <xdr:nvSpPr>
        <xdr:cNvPr id="414" name="n_2aveValue【認定こども園・幼稚園・保育所】&#10;有形固定資産減価償却率"/>
        <xdr:cNvSpPr txBox="1"/>
      </xdr:nvSpPr>
      <xdr:spPr>
        <a:xfrm>
          <a:off x="12675244" y="6216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167113</xdr:rowOff>
    </xdr:from>
    <xdr:ext cx="405111" cy="259045"/>
    <xdr:sp macro="" textlink="">
      <xdr:nvSpPr>
        <xdr:cNvPr id="415" name="n_3aveValue【認定こども園・幼稚園・保育所】&#10;有形固定資産減価償却率"/>
        <xdr:cNvSpPr txBox="1"/>
      </xdr:nvSpPr>
      <xdr:spPr>
        <a:xfrm>
          <a:off x="11900544" y="6202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32</xdr:row>
      <xdr:rowOff>66783</xdr:rowOff>
    </xdr:from>
    <xdr:ext cx="405111" cy="259045"/>
    <xdr:sp macro="" textlink="">
      <xdr:nvSpPr>
        <xdr:cNvPr id="416" name="n_1mainValue【認定こども園・幼稚園・保育所】&#10;有形固定資産減価償却率"/>
        <xdr:cNvSpPr txBox="1"/>
      </xdr:nvSpPr>
      <xdr:spPr>
        <a:xfrm>
          <a:off x="13437244" y="5431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91276</xdr:rowOff>
    </xdr:from>
    <xdr:ext cx="405111" cy="259045"/>
    <xdr:sp macro="" textlink="">
      <xdr:nvSpPr>
        <xdr:cNvPr id="417" name="n_2mainValue【認定こども園・幼稚園・保育所】&#10;有形固定資産減価償却率"/>
        <xdr:cNvSpPr txBox="1"/>
      </xdr:nvSpPr>
      <xdr:spPr>
        <a:xfrm>
          <a:off x="12675244" y="54557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21063</xdr:rowOff>
    </xdr:from>
    <xdr:ext cx="405111" cy="259045"/>
    <xdr:sp macro="" textlink="">
      <xdr:nvSpPr>
        <xdr:cNvPr id="418" name="n_3mainValue【認定こども園・幼稚園・保育所】&#10;有形固定資産減価償却率"/>
        <xdr:cNvSpPr txBox="1"/>
      </xdr:nvSpPr>
      <xdr:spPr>
        <a:xfrm>
          <a:off x="11900544" y="5553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9" name="正方形/長方形 418"/>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20" name="正方形/長方形 419"/>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21" name="正方形/長方形 420"/>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2" name="正方形/長方形 421"/>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3" name="正方形/長方形 422"/>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4" name="正方形/長方形 423"/>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5" name="正方形/長方形 424"/>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6" name="正方形/長方形 425"/>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7" name="テキスト ボックス 426"/>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8" name="直線コネクタ 427"/>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29" name="直線コネクタ 428"/>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30" name="テキスト ボックス 429"/>
        <xdr:cNvSpPr txBox="1"/>
      </xdr:nvSpPr>
      <xdr:spPr>
        <a:xfrm>
          <a:off x="1569484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31" name="直線コネクタ 430"/>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32" name="テキスト ボックス 431"/>
        <xdr:cNvSpPr txBox="1"/>
      </xdr:nvSpPr>
      <xdr:spPr>
        <a:xfrm>
          <a:off x="15694841" y="64185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33" name="直線コネクタ 432"/>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34" name="テキスト ボックス 433"/>
        <xdr:cNvSpPr txBox="1"/>
      </xdr:nvSpPr>
      <xdr:spPr>
        <a:xfrm>
          <a:off x="15694841" y="5972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35" name="直線コネクタ 434"/>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36" name="テキスト ボックス 435"/>
        <xdr:cNvSpPr txBox="1"/>
      </xdr:nvSpPr>
      <xdr:spPr>
        <a:xfrm>
          <a:off x="15694841" y="5527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7" name="直線コネクタ 436"/>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38" name="テキスト ボックス 437"/>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39" name="【認定こども園・幼稚園・保育所】&#10;一人当たり面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51054</xdr:rowOff>
    </xdr:from>
    <xdr:to>
      <xdr:col>116</xdr:col>
      <xdr:colOff>62864</xdr:colOff>
      <xdr:row>41</xdr:row>
      <xdr:rowOff>119634</xdr:rowOff>
    </xdr:to>
    <xdr:cxnSp macro="">
      <xdr:nvCxnSpPr>
        <xdr:cNvPr id="440" name="直線コネクタ 439"/>
        <xdr:cNvCxnSpPr/>
      </xdr:nvCxnSpPr>
      <xdr:spPr>
        <a:xfrm flipV="1">
          <a:off x="19509104" y="5750814"/>
          <a:ext cx="0" cy="1242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123461</xdr:rowOff>
    </xdr:from>
    <xdr:ext cx="469744" cy="259045"/>
    <xdr:sp macro="" textlink="">
      <xdr:nvSpPr>
        <xdr:cNvPr id="441" name="【認定こども園・幼稚園・保育所】&#10;一人当たり面積最小値テキスト"/>
        <xdr:cNvSpPr txBox="1"/>
      </xdr:nvSpPr>
      <xdr:spPr>
        <a:xfrm>
          <a:off x="19547840" y="6996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119634</xdr:rowOff>
    </xdr:from>
    <xdr:to>
      <xdr:col>116</xdr:col>
      <xdr:colOff>152400</xdr:colOff>
      <xdr:row>41</xdr:row>
      <xdr:rowOff>119634</xdr:rowOff>
    </xdr:to>
    <xdr:cxnSp macro="">
      <xdr:nvCxnSpPr>
        <xdr:cNvPr id="442" name="直線コネクタ 441"/>
        <xdr:cNvCxnSpPr/>
      </xdr:nvCxnSpPr>
      <xdr:spPr>
        <a:xfrm>
          <a:off x="19443700" y="699287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169181</xdr:rowOff>
    </xdr:from>
    <xdr:ext cx="469744" cy="259045"/>
    <xdr:sp macro="" textlink="">
      <xdr:nvSpPr>
        <xdr:cNvPr id="443" name="【認定こども園・幼稚園・保育所】&#10;一人当たり面積最大値テキスト"/>
        <xdr:cNvSpPr txBox="1"/>
      </xdr:nvSpPr>
      <xdr:spPr>
        <a:xfrm>
          <a:off x="19547840" y="5533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51054</xdr:rowOff>
    </xdr:from>
    <xdr:to>
      <xdr:col>116</xdr:col>
      <xdr:colOff>152400</xdr:colOff>
      <xdr:row>34</xdr:row>
      <xdr:rowOff>51054</xdr:rowOff>
    </xdr:to>
    <xdr:cxnSp macro="">
      <xdr:nvCxnSpPr>
        <xdr:cNvPr id="444" name="直線コネクタ 443"/>
        <xdr:cNvCxnSpPr/>
      </xdr:nvCxnSpPr>
      <xdr:spPr>
        <a:xfrm>
          <a:off x="19443700" y="575081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159275</xdr:rowOff>
    </xdr:from>
    <xdr:ext cx="469744" cy="259045"/>
    <xdr:sp macro="" textlink="">
      <xdr:nvSpPr>
        <xdr:cNvPr id="445" name="【認定こども園・幼稚園・保育所】&#10;一人当たり面積平均値テキスト"/>
        <xdr:cNvSpPr txBox="1"/>
      </xdr:nvSpPr>
      <xdr:spPr>
        <a:xfrm>
          <a:off x="19547840" y="65295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9398</xdr:rowOff>
    </xdr:from>
    <xdr:to>
      <xdr:col>116</xdr:col>
      <xdr:colOff>114300</xdr:colOff>
      <xdr:row>39</xdr:row>
      <xdr:rowOff>110998</xdr:rowOff>
    </xdr:to>
    <xdr:sp macro="" textlink="">
      <xdr:nvSpPr>
        <xdr:cNvPr id="446" name="フローチャート: 判断 445"/>
        <xdr:cNvSpPr/>
      </xdr:nvSpPr>
      <xdr:spPr>
        <a:xfrm>
          <a:off x="19458940" y="6547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2540</xdr:rowOff>
    </xdr:from>
    <xdr:to>
      <xdr:col>112</xdr:col>
      <xdr:colOff>38100</xdr:colOff>
      <xdr:row>39</xdr:row>
      <xdr:rowOff>104140</xdr:rowOff>
    </xdr:to>
    <xdr:sp macro="" textlink="">
      <xdr:nvSpPr>
        <xdr:cNvPr id="447" name="フローチャート: 判断 446"/>
        <xdr:cNvSpPr/>
      </xdr:nvSpPr>
      <xdr:spPr>
        <a:xfrm>
          <a:off x="18735040" y="654050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23114</xdr:rowOff>
    </xdr:from>
    <xdr:to>
      <xdr:col>107</xdr:col>
      <xdr:colOff>101600</xdr:colOff>
      <xdr:row>39</xdr:row>
      <xdr:rowOff>124714</xdr:rowOff>
    </xdr:to>
    <xdr:sp macro="" textlink="">
      <xdr:nvSpPr>
        <xdr:cNvPr id="448" name="フローチャート: 判断 447"/>
        <xdr:cNvSpPr/>
      </xdr:nvSpPr>
      <xdr:spPr>
        <a:xfrm>
          <a:off x="17937480" y="6561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13970</xdr:rowOff>
    </xdr:from>
    <xdr:to>
      <xdr:col>102</xdr:col>
      <xdr:colOff>165100</xdr:colOff>
      <xdr:row>39</xdr:row>
      <xdr:rowOff>115570</xdr:rowOff>
    </xdr:to>
    <xdr:sp macro="" textlink="">
      <xdr:nvSpPr>
        <xdr:cNvPr id="449" name="フローチャート: 判断 448"/>
        <xdr:cNvSpPr/>
      </xdr:nvSpPr>
      <xdr:spPr>
        <a:xfrm>
          <a:off x="1716278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50" name="テキスト ボックス 449"/>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1" name="テキスト ボックス 450"/>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2" name="テキスト ボックス 451"/>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3" name="テキスト ボックス 452"/>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4" name="テキスト ボックス 453"/>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96266</xdr:rowOff>
    </xdr:from>
    <xdr:to>
      <xdr:col>116</xdr:col>
      <xdr:colOff>114300</xdr:colOff>
      <xdr:row>39</xdr:row>
      <xdr:rowOff>26416</xdr:rowOff>
    </xdr:to>
    <xdr:sp macro="" textlink="">
      <xdr:nvSpPr>
        <xdr:cNvPr id="455" name="楕円 454"/>
        <xdr:cNvSpPr/>
      </xdr:nvSpPr>
      <xdr:spPr>
        <a:xfrm>
          <a:off x="19458940" y="64665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119143</xdr:rowOff>
    </xdr:from>
    <xdr:ext cx="469744" cy="259045"/>
    <xdr:sp macro="" textlink="">
      <xdr:nvSpPr>
        <xdr:cNvPr id="456" name="【認定こども園・幼稚園・保育所】&#10;一人当たり面積該当値テキスト"/>
        <xdr:cNvSpPr txBox="1"/>
      </xdr:nvSpPr>
      <xdr:spPr>
        <a:xfrm>
          <a:off x="19547840" y="63218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100838</xdr:rowOff>
    </xdr:from>
    <xdr:to>
      <xdr:col>112</xdr:col>
      <xdr:colOff>38100</xdr:colOff>
      <xdr:row>39</xdr:row>
      <xdr:rowOff>30988</xdr:rowOff>
    </xdr:to>
    <xdr:sp macro="" textlink="">
      <xdr:nvSpPr>
        <xdr:cNvPr id="457" name="楕円 456"/>
        <xdr:cNvSpPr/>
      </xdr:nvSpPr>
      <xdr:spPr>
        <a:xfrm>
          <a:off x="18735040" y="647115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147066</xdr:rowOff>
    </xdr:from>
    <xdr:to>
      <xdr:col>116</xdr:col>
      <xdr:colOff>63500</xdr:colOff>
      <xdr:row>38</xdr:row>
      <xdr:rowOff>151638</xdr:rowOff>
    </xdr:to>
    <xdr:cxnSp macro="">
      <xdr:nvCxnSpPr>
        <xdr:cNvPr id="458" name="直線コネクタ 457"/>
        <xdr:cNvCxnSpPr/>
      </xdr:nvCxnSpPr>
      <xdr:spPr>
        <a:xfrm flipV="1">
          <a:off x="18778220" y="6517386"/>
          <a:ext cx="73152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103124</xdr:rowOff>
    </xdr:from>
    <xdr:to>
      <xdr:col>107</xdr:col>
      <xdr:colOff>101600</xdr:colOff>
      <xdr:row>39</xdr:row>
      <xdr:rowOff>33274</xdr:rowOff>
    </xdr:to>
    <xdr:sp macro="" textlink="">
      <xdr:nvSpPr>
        <xdr:cNvPr id="459" name="楕円 458"/>
        <xdr:cNvSpPr/>
      </xdr:nvSpPr>
      <xdr:spPr>
        <a:xfrm>
          <a:off x="17937480" y="647344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151638</xdr:rowOff>
    </xdr:from>
    <xdr:to>
      <xdr:col>111</xdr:col>
      <xdr:colOff>177800</xdr:colOff>
      <xdr:row>38</xdr:row>
      <xdr:rowOff>153924</xdr:rowOff>
    </xdr:to>
    <xdr:cxnSp macro="">
      <xdr:nvCxnSpPr>
        <xdr:cNvPr id="460" name="直線コネクタ 459"/>
        <xdr:cNvCxnSpPr/>
      </xdr:nvCxnSpPr>
      <xdr:spPr>
        <a:xfrm flipV="1">
          <a:off x="17988280" y="6521958"/>
          <a:ext cx="78994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64262</xdr:rowOff>
    </xdr:from>
    <xdr:to>
      <xdr:col>102</xdr:col>
      <xdr:colOff>165100</xdr:colOff>
      <xdr:row>38</xdr:row>
      <xdr:rowOff>165862</xdr:rowOff>
    </xdr:to>
    <xdr:sp macro="" textlink="">
      <xdr:nvSpPr>
        <xdr:cNvPr id="461" name="楕円 460"/>
        <xdr:cNvSpPr/>
      </xdr:nvSpPr>
      <xdr:spPr>
        <a:xfrm>
          <a:off x="17162780" y="643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115062</xdr:rowOff>
    </xdr:from>
    <xdr:to>
      <xdr:col>107</xdr:col>
      <xdr:colOff>50800</xdr:colOff>
      <xdr:row>38</xdr:row>
      <xdr:rowOff>153924</xdr:rowOff>
    </xdr:to>
    <xdr:cxnSp macro="">
      <xdr:nvCxnSpPr>
        <xdr:cNvPr id="462" name="直線コネクタ 461"/>
        <xdr:cNvCxnSpPr/>
      </xdr:nvCxnSpPr>
      <xdr:spPr>
        <a:xfrm>
          <a:off x="17213580" y="6485382"/>
          <a:ext cx="7747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95267</xdr:rowOff>
    </xdr:from>
    <xdr:ext cx="469744" cy="259045"/>
    <xdr:sp macro="" textlink="">
      <xdr:nvSpPr>
        <xdr:cNvPr id="463" name="n_1aveValue【認定こども園・幼稚園・保育所】&#10;一人当たり面積"/>
        <xdr:cNvSpPr txBox="1"/>
      </xdr:nvSpPr>
      <xdr:spPr>
        <a:xfrm>
          <a:off x="18561127" y="6633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115841</xdr:rowOff>
    </xdr:from>
    <xdr:ext cx="469744" cy="259045"/>
    <xdr:sp macro="" textlink="">
      <xdr:nvSpPr>
        <xdr:cNvPr id="464" name="n_2aveValue【認定こども園・幼稚園・保育所】&#10;一人当たり面積"/>
        <xdr:cNvSpPr txBox="1"/>
      </xdr:nvSpPr>
      <xdr:spPr>
        <a:xfrm>
          <a:off x="17776267" y="6653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106697</xdr:rowOff>
    </xdr:from>
    <xdr:ext cx="469744" cy="259045"/>
    <xdr:sp macro="" textlink="">
      <xdr:nvSpPr>
        <xdr:cNvPr id="465" name="n_3aveValue【認定こども園・幼稚園・保育所】&#10;一人当たり面積"/>
        <xdr:cNvSpPr txBox="1"/>
      </xdr:nvSpPr>
      <xdr:spPr>
        <a:xfrm>
          <a:off x="17001567" y="6644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47515</xdr:rowOff>
    </xdr:from>
    <xdr:ext cx="469744" cy="259045"/>
    <xdr:sp macro="" textlink="">
      <xdr:nvSpPr>
        <xdr:cNvPr id="466" name="n_1mainValue【認定こども園・幼稚園・保育所】&#10;一人当たり面積"/>
        <xdr:cNvSpPr txBox="1"/>
      </xdr:nvSpPr>
      <xdr:spPr>
        <a:xfrm>
          <a:off x="18561127" y="6250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49801</xdr:rowOff>
    </xdr:from>
    <xdr:ext cx="469744" cy="259045"/>
    <xdr:sp macro="" textlink="">
      <xdr:nvSpPr>
        <xdr:cNvPr id="467" name="n_2mainValue【認定こども園・幼稚園・保育所】&#10;一人当たり面積"/>
        <xdr:cNvSpPr txBox="1"/>
      </xdr:nvSpPr>
      <xdr:spPr>
        <a:xfrm>
          <a:off x="17776267" y="6252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10939</xdr:rowOff>
    </xdr:from>
    <xdr:ext cx="469744" cy="259045"/>
    <xdr:sp macro="" textlink="">
      <xdr:nvSpPr>
        <xdr:cNvPr id="468" name="n_3mainValue【認定こども園・幼稚園・保育所】&#10;一人当たり面積"/>
        <xdr:cNvSpPr txBox="1"/>
      </xdr:nvSpPr>
      <xdr:spPr>
        <a:xfrm>
          <a:off x="17001567" y="6213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69" name="正方形/長方形 468"/>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0" name="正方形/長方形 469"/>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1" name="正方形/長方形 470"/>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2" name="正方形/長方形 471"/>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3" name="正方形/長方形 472"/>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4" name="正方形/長方形 473"/>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5" name="正方形/長方形 474"/>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6" name="正方形/長方形 475"/>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7" name="テキスト ボックス 476"/>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78" name="直線コネクタ 477"/>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479" name="テキスト ボックス 478"/>
        <xdr:cNvSpPr txBox="1"/>
      </xdr:nvSpPr>
      <xdr:spPr>
        <a:xfrm>
          <a:off x="1066688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80" name="直線コネクタ 479"/>
        <xdr:cNvCxnSpPr/>
      </xdr:nvCxnSpPr>
      <xdr:spPr>
        <a:xfrm>
          <a:off x="10960100" y="108051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481" name="テキスト ボックス 480"/>
        <xdr:cNvSpPr txBox="1"/>
      </xdr:nvSpPr>
      <xdr:spPr>
        <a:xfrm>
          <a:off x="1060276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82" name="直線コネクタ 481"/>
        <xdr:cNvCxnSpPr/>
      </xdr:nvCxnSpPr>
      <xdr:spPr>
        <a:xfrm>
          <a:off x="10960100" y="104317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83" name="テキスト ボックス 482"/>
        <xdr:cNvSpPr txBox="1"/>
      </xdr:nvSpPr>
      <xdr:spPr>
        <a:xfrm>
          <a:off x="1060276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84" name="直線コネクタ 483"/>
        <xdr:cNvCxnSpPr/>
      </xdr:nvCxnSpPr>
      <xdr:spPr>
        <a:xfrm>
          <a:off x="10960100" y="100584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85" name="テキスト ボックス 484"/>
        <xdr:cNvSpPr txBox="1"/>
      </xdr:nvSpPr>
      <xdr:spPr>
        <a:xfrm>
          <a:off x="1060276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86" name="直線コネクタ 485"/>
        <xdr:cNvCxnSpPr/>
      </xdr:nvCxnSpPr>
      <xdr:spPr>
        <a:xfrm>
          <a:off x="10960100" y="96888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87" name="テキスト ボックス 486"/>
        <xdr:cNvSpPr txBox="1"/>
      </xdr:nvSpPr>
      <xdr:spPr>
        <a:xfrm>
          <a:off x="1060276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88" name="直線コネクタ 487"/>
        <xdr:cNvCxnSpPr/>
      </xdr:nvCxnSpPr>
      <xdr:spPr>
        <a:xfrm>
          <a:off x="10960100" y="93154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489" name="テキスト ボックス 488"/>
        <xdr:cNvSpPr txBox="1"/>
      </xdr:nvSpPr>
      <xdr:spPr>
        <a:xfrm>
          <a:off x="1056150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0" name="直線コネクタ 489"/>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1" name="テキスト ボックス 490"/>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2" name="【学校施設】&#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146685</xdr:rowOff>
    </xdr:from>
    <xdr:to>
      <xdr:col>85</xdr:col>
      <xdr:colOff>126364</xdr:colOff>
      <xdr:row>62</xdr:row>
      <xdr:rowOff>163830</xdr:rowOff>
    </xdr:to>
    <xdr:cxnSp macro="">
      <xdr:nvCxnSpPr>
        <xdr:cNvPr id="493" name="直線コネクタ 492"/>
        <xdr:cNvCxnSpPr/>
      </xdr:nvCxnSpPr>
      <xdr:spPr>
        <a:xfrm flipV="1">
          <a:off x="14375764" y="9534525"/>
          <a:ext cx="0" cy="10229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167657</xdr:rowOff>
    </xdr:from>
    <xdr:ext cx="405111" cy="259045"/>
    <xdr:sp macro="" textlink="">
      <xdr:nvSpPr>
        <xdr:cNvPr id="494" name="【学校施設】&#10;有形固定資産減価償却率最小値テキスト"/>
        <xdr:cNvSpPr txBox="1"/>
      </xdr:nvSpPr>
      <xdr:spPr>
        <a:xfrm>
          <a:off x="14414500" y="10561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163830</xdr:rowOff>
    </xdr:from>
    <xdr:to>
      <xdr:col>86</xdr:col>
      <xdr:colOff>25400</xdr:colOff>
      <xdr:row>62</xdr:row>
      <xdr:rowOff>163830</xdr:rowOff>
    </xdr:to>
    <xdr:cxnSp macro="">
      <xdr:nvCxnSpPr>
        <xdr:cNvPr id="495" name="直線コネクタ 494"/>
        <xdr:cNvCxnSpPr/>
      </xdr:nvCxnSpPr>
      <xdr:spPr>
        <a:xfrm>
          <a:off x="14287500" y="105575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93362</xdr:rowOff>
    </xdr:from>
    <xdr:ext cx="405111" cy="259045"/>
    <xdr:sp macro="" textlink="">
      <xdr:nvSpPr>
        <xdr:cNvPr id="496" name="【学校施設】&#10;有形固定資産減価償却率最大値テキスト"/>
        <xdr:cNvSpPr txBox="1"/>
      </xdr:nvSpPr>
      <xdr:spPr>
        <a:xfrm>
          <a:off x="14414500" y="9313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146685</xdr:rowOff>
    </xdr:from>
    <xdr:to>
      <xdr:col>86</xdr:col>
      <xdr:colOff>25400</xdr:colOff>
      <xdr:row>56</xdr:row>
      <xdr:rowOff>146685</xdr:rowOff>
    </xdr:to>
    <xdr:cxnSp macro="">
      <xdr:nvCxnSpPr>
        <xdr:cNvPr id="497" name="直線コネクタ 496"/>
        <xdr:cNvCxnSpPr/>
      </xdr:nvCxnSpPr>
      <xdr:spPr>
        <a:xfrm>
          <a:off x="14287500" y="95345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137812</xdr:rowOff>
    </xdr:from>
    <xdr:ext cx="405111" cy="259045"/>
    <xdr:sp macro="" textlink="">
      <xdr:nvSpPr>
        <xdr:cNvPr id="498" name="【学校施設】&#10;有形固定資産減価償却率平均値テキスト"/>
        <xdr:cNvSpPr txBox="1"/>
      </xdr:nvSpPr>
      <xdr:spPr>
        <a:xfrm>
          <a:off x="14414500" y="98609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114935</xdr:rowOff>
    </xdr:from>
    <xdr:to>
      <xdr:col>85</xdr:col>
      <xdr:colOff>177800</xdr:colOff>
      <xdr:row>60</xdr:row>
      <xdr:rowOff>45085</xdr:rowOff>
    </xdr:to>
    <xdr:sp macro="" textlink="">
      <xdr:nvSpPr>
        <xdr:cNvPr id="499" name="フローチャート: 判断 498"/>
        <xdr:cNvSpPr/>
      </xdr:nvSpPr>
      <xdr:spPr>
        <a:xfrm>
          <a:off x="14325600" y="10005695"/>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118745</xdr:rowOff>
    </xdr:from>
    <xdr:to>
      <xdr:col>81</xdr:col>
      <xdr:colOff>101600</xdr:colOff>
      <xdr:row>60</xdr:row>
      <xdr:rowOff>48895</xdr:rowOff>
    </xdr:to>
    <xdr:sp macro="" textlink="">
      <xdr:nvSpPr>
        <xdr:cNvPr id="500" name="フローチャート: 判断 499"/>
        <xdr:cNvSpPr/>
      </xdr:nvSpPr>
      <xdr:spPr>
        <a:xfrm>
          <a:off x="13578840" y="1000950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130175</xdr:rowOff>
    </xdr:from>
    <xdr:to>
      <xdr:col>76</xdr:col>
      <xdr:colOff>165100</xdr:colOff>
      <xdr:row>60</xdr:row>
      <xdr:rowOff>60325</xdr:rowOff>
    </xdr:to>
    <xdr:sp macro="" textlink="">
      <xdr:nvSpPr>
        <xdr:cNvPr id="501" name="フローチャート: 判断 500"/>
        <xdr:cNvSpPr/>
      </xdr:nvSpPr>
      <xdr:spPr>
        <a:xfrm>
          <a:off x="12804140" y="1002093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153035</xdr:rowOff>
    </xdr:from>
    <xdr:to>
      <xdr:col>72</xdr:col>
      <xdr:colOff>38100</xdr:colOff>
      <xdr:row>60</xdr:row>
      <xdr:rowOff>83185</xdr:rowOff>
    </xdr:to>
    <xdr:sp macro="" textlink="">
      <xdr:nvSpPr>
        <xdr:cNvPr id="502" name="フローチャート: 判断 501"/>
        <xdr:cNvSpPr/>
      </xdr:nvSpPr>
      <xdr:spPr>
        <a:xfrm>
          <a:off x="12029440" y="1004379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03" name="テキスト ボックス 502"/>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4" name="テキスト ボックス 503"/>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5" name="テキスト ボックス 504"/>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6" name="テキスト ボックス 505"/>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07" name="テキスト ボックス 506"/>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128270</xdr:rowOff>
    </xdr:from>
    <xdr:to>
      <xdr:col>85</xdr:col>
      <xdr:colOff>177800</xdr:colOff>
      <xdr:row>60</xdr:row>
      <xdr:rowOff>58420</xdr:rowOff>
    </xdr:to>
    <xdr:sp macro="" textlink="">
      <xdr:nvSpPr>
        <xdr:cNvPr id="508" name="楕円 507"/>
        <xdr:cNvSpPr/>
      </xdr:nvSpPr>
      <xdr:spPr>
        <a:xfrm>
          <a:off x="14325600" y="10019030"/>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106697</xdr:rowOff>
    </xdr:from>
    <xdr:ext cx="405111" cy="259045"/>
    <xdr:sp macro="" textlink="">
      <xdr:nvSpPr>
        <xdr:cNvPr id="509" name="【学校施設】&#10;有形固定資産減価償却率該当値テキスト"/>
        <xdr:cNvSpPr txBox="1"/>
      </xdr:nvSpPr>
      <xdr:spPr>
        <a:xfrm>
          <a:off x="14414500" y="9997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122555</xdr:rowOff>
    </xdr:from>
    <xdr:to>
      <xdr:col>81</xdr:col>
      <xdr:colOff>101600</xdr:colOff>
      <xdr:row>60</xdr:row>
      <xdr:rowOff>52705</xdr:rowOff>
    </xdr:to>
    <xdr:sp macro="" textlink="">
      <xdr:nvSpPr>
        <xdr:cNvPr id="510" name="楕円 509"/>
        <xdr:cNvSpPr/>
      </xdr:nvSpPr>
      <xdr:spPr>
        <a:xfrm>
          <a:off x="13578840" y="100133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1905</xdr:rowOff>
    </xdr:from>
    <xdr:to>
      <xdr:col>85</xdr:col>
      <xdr:colOff>127000</xdr:colOff>
      <xdr:row>60</xdr:row>
      <xdr:rowOff>7620</xdr:rowOff>
    </xdr:to>
    <xdr:cxnSp macro="">
      <xdr:nvCxnSpPr>
        <xdr:cNvPr id="511" name="直線コネクタ 510"/>
        <xdr:cNvCxnSpPr/>
      </xdr:nvCxnSpPr>
      <xdr:spPr>
        <a:xfrm>
          <a:off x="13629640" y="10060305"/>
          <a:ext cx="74676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90170</xdr:rowOff>
    </xdr:from>
    <xdr:to>
      <xdr:col>76</xdr:col>
      <xdr:colOff>165100</xdr:colOff>
      <xdr:row>60</xdr:row>
      <xdr:rowOff>20320</xdr:rowOff>
    </xdr:to>
    <xdr:sp macro="" textlink="">
      <xdr:nvSpPr>
        <xdr:cNvPr id="512" name="楕円 511"/>
        <xdr:cNvSpPr/>
      </xdr:nvSpPr>
      <xdr:spPr>
        <a:xfrm>
          <a:off x="12804140" y="99809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140970</xdr:rowOff>
    </xdr:from>
    <xdr:to>
      <xdr:col>81</xdr:col>
      <xdr:colOff>50800</xdr:colOff>
      <xdr:row>60</xdr:row>
      <xdr:rowOff>1905</xdr:rowOff>
    </xdr:to>
    <xdr:cxnSp macro="">
      <xdr:nvCxnSpPr>
        <xdr:cNvPr id="513" name="直線コネクタ 512"/>
        <xdr:cNvCxnSpPr/>
      </xdr:nvCxnSpPr>
      <xdr:spPr>
        <a:xfrm>
          <a:off x="12854940" y="10031730"/>
          <a:ext cx="7747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93980</xdr:rowOff>
    </xdr:from>
    <xdr:to>
      <xdr:col>72</xdr:col>
      <xdr:colOff>38100</xdr:colOff>
      <xdr:row>60</xdr:row>
      <xdr:rowOff>24130</xdr:rowOff>
    </xdr:to>
    <xdr:sp macro="" textlink="">
      <xdr:nvSpPr>
        <xdr:cNvPr id="514" name="楕円 513"/>
        <xdr:cNvSpPr/>
      </xdr:nvSpPr>
      <xdr:spPr>
        <a:xfrm>
          <a:off x="12029440" y="99847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140970</xdr:rowOff>
    </xdr:from>
    <xdr:to>
      <xdr:col>76</xdr:col>
      <xdr:colOff>114300</xdr:colOff>
      <xdr:row>59</xdr:row>
      <xdr:rowOff>144780</xdr:rowOff>
    </xdr:to>
    <xdr:cxnSp macro="">
      <xdr:nvCxnSpPr>
        <xdr:cNvPr id="515" name="直線コネクタ 514"/>
        <xdr:cNvCxnSpPr/>
      </xdr:nvCxnSpPr>
      <xdr:spPr>
        <a:xfrm flipV="1">
          <a:off x="12072620" y="10031730"/>
          <a:ext cx="78232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65422</xdr:rowOff>
    </xdr:from>
    <xdr:ext cx="405111" cy="259045"/>
    <xdr:sp macro="" textlink="">
      <xdr:nvSpPr>
        <xdr:cNvPr id="516" name="n_1aveValue【学校施設】&#10;有形固定資産減価償却率"/>
        <xdr:cNvSpPr txBox="1"/>
      </xdr:nvSpPr>
      <xdr:spPr>
        <a:xfrm>
          <a:off x="13437244" y="9788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51452</xdr:rowOff>
    </xdr:from>
    <xdr:ext cx="405111" cy="259045"/>
    <xdr:sp macro="" textlink="">
      <xdr:nvSpPr>
        <xdr:cNvPr id="517" name="n_2aveValue【学校施設】&#10;有形固定資産減価償却率"/>
        <xdr:cNvSpPr txBox="1"/>
      </xdr:nvSpPr>
      <xdr:spPr>
        <a:xfrm>
          <a:off x="12675244" y="10109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74312</xdr:rowOff>
    </xdr:from>
    <xdr:ext cx="405111" cy="259045"/>
    <xdr:sp macro="" textlink="">
      <xdr:nvSpPr>
        <xdr:cNvPr id="518" name="n_3aveValue【学校施設】&#10;有形固定資産減価償却率"/>
        <xdr:cNvSpPr txBox="1"/>
      </xdr:nvSpPr>
      <xdr:spPr>
        <a:xfrm>
          <a:off x="11900544" y="10132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43832</xdr:rowOff>
    </xdr:from>
    <xdr:ext cx="405111" cy="259045"/>
    <xdr:sp macro="" textlink="">
      <xdr:nvSpPr>
        <xdr:cNvPr id="519" name="n_1mainValue【学校施設】&#10;有形固定資産減価償却率"/>
        <xdr:cNvSpPr txBox="1"/>
      </xdr:nvSpPr>
      <xdr:spPr>
        <a:xfrm>
          <a:off x="13437244" y="10102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36847</xdr:rowOff>
    </xdr:from>
    <xdr:ext cx="405111" cy="259045"/>
    <xdr:sp macro="" textlink="">
      <xdr:nvSpPr>
        <xdr:cNvPr id="520" name="n_2mainValue【学校施設】&#10;有形固定資産減価償却率"/>
        <xdr:cNvSpPr txBox="1"/>
      </xdr:nvSpPr>
      <xdr:spPr>
        <a:xfrm>
          <a:off x="12675244" y="975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40657</xdr:rowOff>
    </xdr:from>
    <xdr:ext cx="405111" cy="259045"/>
    <xdr:sp macro="" textlink="">
      <xdr:nvSpPr>
        <xdr:cNvPr id="521" name="n_3mainValue【学校施設】&#10;有形固定資産減価償却率"/>
        <xdr:cNvSpPr txBox="1"/>
      </xdr:nvSpPr>
      <xdr:spPr>
        <a:xfrm>
          <a:off x="11900544" y="976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2" name="正方形/長方形 521"/>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3" name="正方形/長方形 522"/>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4" name="正方形/長方形 523"/>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5" name="正方形/長方形 524"/>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6" name="正方形/長方形 525"/>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27" name="正方形/長方形 526"/>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28" name="正方形/長方形 527"/>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29" name="正方形/長方形 528"/>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0" name="テキスト ボックス 529"/>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1" name="直線コネクタ 530"/>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32" name="直線コネクタ 531"/>
        <xdr:cNvCxnSpPr/>
      </xdr:nvCxnSpPr>
      <xdr:spPr>
        <a:xfrm>
          <a:off x="16093440" y="10728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33" name="テキスト ボックス 532"/>
        <xdr:cNvSpPr txBox="1"/>
      </xdr:nvSpPr>
      <xdr:spPr>
        <a:xfrm>
          <a:off x="1569484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34" name="直線コネクタ 533"/>
        <xdr:cNvCxnSpPr/>
      </xdr:nvCxnSpPr>
      <xdr:spPr>
        <a:xfrm>
          <a:off x="16093440" y="102831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35" name="テキスト ボックス 534"/>
        <xdr:cNvSpPr txBox="1"/>
      </xdr:nvSpPr>
      <xdr:spPr>
        <a:xfrm>
          <a:off x="1563072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36" name="直線コネクタ 535"/>
        <xdr:cNvCxnSpPr/>
      </xdr:nvCxnSpPr>
      <xdr:spPr>
        <a:xfrm>
          <a:off x="16093440" y="98374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37" name="テキスト ボックス 536"/>
        <xdr:cNvSpPr txBox="1"/>
      </xdr:nvSpPr>
      <xdr:spPr>
        <a:xfrm>
          <a:off x="15630721" y="969900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38" name="直線コネクタ 537"/>
        <xdr:cNvCxnSpPr/>
      </xdr:nvCxnSpPr>
      <xdr:spPr>
        <a:xfrm>
          <a:off x="16093440" y="93878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39" name="テキスト ボックス 538"/>
        <xdr:cNvSpPr txBox="1"/>
      </xdr:nvSpPr>
      <xdr:spPr>
        <a:xfrm>
          <a:off x="15630721" y="92494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0" name="直線コネクタ 539"/>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41" name="テキスト ボックス 540"/>
        <xdr:cNvSpPr txBox="1"/>
      </xdr:nvSpPr>
      <xdr:spPr>
        <a:xfrm>
          <a:off x="1563072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2" name="【学校施設】&#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121569</xdr:rowOff>
    </xdr:from>
    <xdr:to>
      <xdr:col>116</xdr:col>
      <xdr:colOff>62864</xdr:colOff>
      <xdr:row>63</xdr:row>
      <xdr:rowOff>107945</xdr:rowOff>
    </xdr:to>
    <xdr:cxnSp macro="">
      <xdr:nvCxnSpPr>
        <xdr:cNvPr id="543" name="直線コネクタ 542"/>
        <xdr:cNvCxnSpPr/>
      </xdr:nvCxnSpPr>
      <xdr:spPr>
        <a:xfrm flipV="1">
          <a:off x="19509104" y="9677049"/>
          <a:ext cx="0" cy="9922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119321</xdr:rowOff>
    </xdr:from>
    <xdr:ext cx="469744" cy="259045"/>
    <xdr:sp macro="" textlink="">
      <xdr:nvSpPr>
        <xdr:cNvPr id="544" name="【学校施設】&#10;一人当たり面積最小値テキスト"/>
        <xdr:cNvSpPr txBox="1"/>
      </xdr:nvSpPr>
      <xdr:spPr>
        <a:xfrm>
          <a:off x="19547840" y="10680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107945</xdr:rowOff>
    </xdr:from>
    <xdr:to>
      <xdr:col>116</xdr:col>
      <xdr:colOff>152400</xdr:colOff>
      <xdr:row>63</xdr:row>
      <xdr:rowOff>107945</xdr:rowOff>
    </xdr:to>
    <xdr:cxnSp macro="">
      <xdr:nvCxnSpPr>
        <xdr:cNvPr id="545" name="直線コネクタ 544"/>
        <xdr:cNvCxnSpPr/>
      </xdr:nvCxnSpPr>
      <xdr:spPr>
        <a:xfrm>
          <a:off x="19443700" y="106692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56</xdr:row>
      <xdr:rowOff>68246</xdr:rowOff>
    </xdr:from>
    <xdr:ext cx="534377" cy="259045"/>
    <xdr:sp macro="" textlink="">
      <xdr:nvSpPr>
        <xdr:cNvPr id="546" name="【学校施設】&#10;一人当たり面積最大値テキスト"/>
        <xdr:cNvSpPr txBox="1"/>
      </xdr:nvSpPr>
      <xdr:spPr>
        <a:xfrm>
          <a:off x="19547840" y="94560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121569</xdr:rowOff>
    </xdr:from>
    <xdr:to>
      <xdr:col>116</xdr:col>
      <xdr:colOff>152400</xdr:colOff>
      <xdr:row>57</xdr:row>
      <xdr:rowOff>121569</xdr:rowOff>
    </xdr:to>
    <xdr:cxnSp macro="">
      <xdr:nvCxnSpPr>
        <xdr:cNvPr id="547" name="直線コネクタ 546"/>
        <xdr:cNvCxnSpPr/>
      </xdr:nvCxnSpPr>
      <xdr:spPr>
        <a:xfrm>
          <a:off x="19443700" y="96770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36771</xdr:rowOff>
    </xdr:from>
    <xdr:ext cx="469744" cy="259045"/>
    <xdr:sp macro="" textlink="">
      <xdr:nvSpPr>
        <xdr:cNvPr id="548" name="【学校施設】&#10;一人当たり面積平均値テキスト"/>
        <xdr:cNvSpPr txBox="1"/>
      </xdr:nvSpPr>
      <xdr:spPr>
        <a:xfrm>
          <a:off x="19547840" y="104304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13894</xdr:rowOff>
    </xdr:from>
    <xdr:to>
      <xdr:col>116</xdr:col>
      <xdr:colOff>114300</xdr:colOff>
      <xdr:row>63</xdr:row>
      <xdr:rowOff>115494</xdr:rowOff>
    </xdr:to>
    <xdr:sp macro="" textlink="">
      <xdr:nvSpPr>
        <xdr:cNvPr id="549" name="フローチャート: 判断 548"/>
        <xdr:cNvSpPr/>
      </xdr:nvSpPr>
      <xdr:spPr>
        <a:xfrm>
          <a:off x="19458940" y="10575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11745</xdr:rowOff>
    </xdr:from>
    <xdr:to>
      <xdr:col>112</xdr:col>
      <xdr:colOff>38100</xdr:colOff>
      <xdr:row>63</xdr:row>
      <xdr:rowOff>113345</xdr:rowOff>
    </xdr:to>
    <xdr:sp macro="" textlink="">
      <xdr:nvSpPr>
        <xdr:cNvPr id="550" name="フローチャート: 判断 549"/>
        <xdr:cNvSpPr/>
      </xdr:nvSpPr>
      <xdr:spPr>
        <a:xfrm>
          <a:off x="18735040" y="1057306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16820</xdr:rowOff>
    </xdr:from>
    <xdr:to>
      <xdr:col>107</xdr:col>
      <xdr:colOff>101600</xdr:colOff>
      <xdr:row>63</xdr:row>
      <xdr:rowOff>118420</xdr:rowOff>
    </xdr:to>
    <xdr:sp macro="" textlink="">
      <xdr:nvSpPr>
        <xdr:cNvPr id="551" name="フローチャート: 判断 550"/>
        <xdr:cNvSpPr/>
      </xdr:nvSpPr>
      <xdr:spPr>
        <a:xfrm>
          <a:off x="17937480" y="1057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14122</xdr:rowOff>
    </xdr:from>
    <xdr:to>
      <xdr:col>102</xdr:col>
      <xdr:colOff>165100</xdr:colOff>
      <xdr:row>63</xdr:row>
      <xdr:rowOff>115722</xdr:rowOff>
    </xdr:to>
    <xdr:sp macro="" textlink="">
      <xdr:nvSpPr>
        <xdr:cNvPr id="552" name="フローチャート: 判断 551"/>
        <xdr:cNvSpPr/>
      </xdr:nvSpPr>
      <xdr:spPr>
        <a:xfrm>
          <a:off x="17162780" y="10575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53" name="テキスト ボックス 552"/>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54" name="テキスト ボックス 553"/>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55" name="テキスト ボックス 554"/>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56" name="テキスト ボックス 555"/>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57" name="テキスト ボックス 556"/>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47909</xdr:rowOff>
    </xdr:from>
    <xdr:to>
      <xdr:col>116</xdr:col>
      <xdr:colOff>114300</xdr:colOff>
      <xdr:row>63</xdr:row>
      <xdr:rowOff>149509</xdr:rowOff>
    </xdr:to>
    <xdr:sp macro="" textlink="">
      <xdr:nvSpPr>
        <xdr:cNvPr id="558" name="楕円 557"/>
        <xdr:cNvSpPr/>
      </xdr:nvSpPr>
      <xdr:spPr>
        <a:xfrm>
          <a:off x="19458940" y="10609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163770</xdr:rowOff>
    </xdr:from>
    <xdr:ext cx="469744" cy="259045"/>
    <xdr:sp macro="" textlink="">
      <xdr:nvSpPr>
        <xdr:cNvPr id="559" name="【学校施設】&#10;一人当たり面積該当値テキスト"/>
        <xdr:cNvSpPr txBox="1"/>
      </xdr:nvSpPr>
      <xdr:spPr>
        <a:xfrm>
          <a:off x="19547840" y="105574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52344</xdr:rowOff>
    </xdr:from>
    <xdr:to>
      <xdr:col>112</xdr:col>
      <xdr:colOff>38100</xdr:colOff>
      <xdr:row>63</xdr:row>
      <xdr:rowOff>153944</xdr:rowOff>
    </xdr:to>
    <xdr:sp macro="" textlink="">
      <xdr:nvSpPr>
        <xdr:cNvPr id="560" name="楕円 559"/>
        <xdr:cNvSpPr/>
      </xdr:nvSpPr>
      <xdr:spPr>
        <a:xfrm>
          <a:off x="18735040" y="1061366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98709</xdr:rowOff>
    </xdr:from>
    <xdr:to>
      <xdr:col>116</xdr:col>
      <xdr:colOff>63500</xdr:colOff>
      <xdr:row>63</xdr:row>
      <xdr:rowOff>103144</xdr:rowOff>
    </xdr:to>
    <xdr:cxnSp macro="">
      <xdr:nvCxnSpPr>
        <xdr:cNvPr id="561" name="直線コネクタ 560"/>
        <xdr:cNvCxnSpPr/>
      </xdr:nvCxnSpPr>
      <xdr:spPr>
        <a:xfrm flipV="1">
          <a:off x="18778220" y="10660029"/>
          <a:ext cx="731520" cy="4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54173</xdr:rowOff>
    </xdr:from>
    <xdr:to>
      <xdr:col>107</xdr:col>
      <xdr:colOff>101600</xdr:colOff>
      <xdr:row>63</xdr:row>
      <xdr:rowOff>155773</xdr:rowOff>
    </xdr:to>
    <xdr:sp macro="" textlink="">
      <xdr:nvSpPr>
        <xdr:cNvPr id="562" name="楕円 561"/>
        <xdr:cNvSpPr/>
      </xdr:nvSpPr>
      <xdr:spPr>
        <a:xfrm>
          <a:off x="17937480" y="10615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103144</xdr:rowOff>
    </xdr:from>
    <xdr:to>
      <xdr:col>111</xdr:col>
      <xdr:colOff>177800</xdr:colOff>
      <xdr:row>63</xdr:row>
      <xdr:rowOff>104973</xdr:rowOff>
    </xdr:to>
    <xdr:cxnSp macro="">
      <xdr:nvCxnSpPr>
        <xdr:cNvPr id="563" name="直線コネクタ 562"/>
        <xdr:cNvCxnSpPr/>
      </xdr:nvCxnSpPr>
      <xdr:spPr>
        <a:xfrm flipV="1">
          <a:off x="17988280" y="10664464"/>
          <a:ext cx="78994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52984</xdr:rowOff>
    </xdr:from>
    <xdr:to>
      <xdr:col>102</xdr:col>
      <xdr:colOff>165100</xdr:colOff>
      <xdr:row>63</xdr:row>
      <xdr:rowOff>154584</xdr:rowOff>
    </xdr:to>
    <xdr:sp macro="" textlink="">
      <xdr:nvSpPr>
        <xdr:cNvPr id="564" name="楕円 563"/>
        <xdr:cNvSpPr/>
      </xdr:nvSpPr>
      <xdr:spPr>
        <a:xfrm>
          <a:off x="17162780" y="1061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103784</xdr:rowOff>
    </xdr:from>
    <xdr:to>
      <xdr:col>107</xdr:col>
      <xdr:colOff>50800</xdr:colOff>
      <xdr:row>63</xdr:row>
      <xdr:rowOff>104973</xdr:rowOff>
    </xdr:to>
    <xdr:cxnSp macro="">
      <xdr:nvCxnSpPr>
        <xdr:cNvPr id="565" name="直線コネクタ 564"/>
        <xdr:cNvCxnSpPr/>
      </xdr:nvCxnSpPr>
      <xdr:spPr>
        <a:xfrm>
          <a:off x="17213580" y="10665104"/>
          <a:ext cx="774700" cy="1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129872</xdr:rowOff>
    </xdr:from>
    <xdr:ext cx="469744" cy="259045"/>
    <xdr:sp macro="" textlink="">
      <xdr:nvSpPr>
        <xdr:cNvPr id="566" name="n_1aveValue【学校施設】&#10;一人当たり面積"/>
        <xdr:cNvSpPr txBox="1"/>
      </xdr:nvSpPr>
      <xdr:spPr>
        <a:xfrm>
          <a:off x="18561127" y="10355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134947</xdr:rowOff>
    </xdr:from>
    <xdr:ext cx="469744" cy="259045"/>
    <xdr:sp macro="" textlink="">
      <xdr:nvSpPr>
        <xdr:cNvPr id="567" name="n_2aveValue【学校施設】&#10;一人当たり面積"/>
        <xdr:cNvSpPr txBox="1"/>
      </xdr:nvSpPr>
      <xdr:spPr>
        <a:xfrm>
          <a:off x="17776267" y="10360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132249</xdr:rowOff>
    </xdr:from>
    <xdr:ext cx="469744" cy="259045"/>
    <xdr:sp macro="" textlink="">
      <xdr:nvSpPr>
        <xdr:cNvPr id="568" name="n_3aveValue【学校施設】&#10;一人当たり面積"/>
        <xdr:cNvSpPr txBox="1"/>
      </xdr:nvSpPr>
      <xdr:spPr>
        <a:xfrm>
          <a:off x="17001567" y="10358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145071</xdr:rowOff>
    </xdr:from>
    <xdr:ext cx="469744" cy="259045"/>
    <xdr:sp macro="" textlink="">
      <xdr:nvSpPr>
        <xdr:cNvPr id="569" name="n_1mainValue【学校施設】&#10;一人当たり面積"/>
        <xdr:cNvSpPr txBox="1"/>
      </xdr:nvSpPr>
      <xdr:spPr>
        <a:xfrm>
          <a:off x="18561127" y="10706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146900</xdr:rowOff>
    </xdr:from>
    <xdr:ext cx="469744" cy="259045"/>
    <xdr:sp macro="" textlink="">
      <xdr:nvSpPr>
        <xdr:cNvPr id="570" name="n_2mainValue【学校施設】&#10;一人当たり面積"/>
        <xdr:cNvSpPr txBox="1"/>
      </xdr:nvSpPr>
      <xdr:spPr>
        <a:xfrm>
          <a:off x="17776267" y="10708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145711</xdr:rowOff>
    </xdr:from>
    <xdr:ext cx="469744" cy="259045"/>
    <xdr:sp macro="" textlink="">
      <xdr:nvSpPr>
        <xdr:cNvPr id="571" name="n_3mainValue【学校施設】&#10;一人当たり面積"/>
        <xdr:cNvSpPr txBox="1"/>
      </xdr:nvSpPr>
      <xdr:spPr>
        <a:xfrm>
          <a:off x="17001567" y="10707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2" name="正方形/長方形 571"/>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73" name="正方形/長方形 572"/>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74" name="正方形/長方形 573"/>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75" name="正方形/長方形 574"/>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76" name="正方形/長方形 575"/>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77" name="正方形/長方形 576"/>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78" name="正方形/長方形 577"/>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79" name="正方形/長方形 578"/>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80" name="テキスト ボックス 579"/>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81" name="直線コネクタ 580"/>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82" name="直線コネクタ 581"/>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83" name="テキスト ボックス 582"/>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84" name="直線コネクタ 583"/>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85" name="テキスト ボックス 584"/>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86" name="直線コネクタ 585"/>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87" name="テキスト ボックス 586"/>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88" name="直線コネクタ 587"/>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89" name="テキスト ボックス 588"/>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90" name="直線コネクタ 589"/>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91" name="テキスト ボックス 590"/>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92" name="直線コネクタ 591"/>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93" name="テキスト ボックス 592"/>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94" name="直線コネクタ 593"/>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95" name="テキスト ボックス 594"/>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96" name="【児童館】&#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100149</xdr:rowOff>
    </xdr:to>
    <xdr:cxnSp macro="">
      <xdr:nvCxnSpPr>
        <xdr:cNvPr id="597" name="直線コネクタ 596"/>
        <xdr:cNvCxnSpPr/>
      </xdr:nvCxnSpPr>
      <xdr:spPr>
        <a:xfrm flipV="1">
          <a:off x="14375764" y="12987201"/>
          <a:ext cx="0" cy="15299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103976</xdr:rowOff>
    </xdr:from>
    <xdr:ext cx="340478" cy="259045"/>
    <xdr:sp macro="" textlink="">
      <xdr:nvSpPr>
        <xdr:cNvPr id="598" name="【児童館】&#10;有形固定資産減価償却率最小値テキスト"/>
        <xdr:cNvSpPr txBox="1"/>
      </xdr:nvSpPr>
      <xdr:spPr>
        <a:xfrm>
          <a:off x="14414500" y="145210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100149</xdr:rowOff>
    </xdr:from>
    <xdr:to>
      <xdr:col>86</xdr:col>
      <xdr:colOff>25400</xdr:colOff>
      <xdr:row>86</xdr:row>
      <xdr:rowOff>100149</xdr:rowOff>
    </xdr:to>
    <xdr:cxnSp macro="">
      <xdr:nvCxnSpPr>
        <xdr:cNvPr id="599" name="直線コネクタ 598"/>
        <xdr:cNvCxnSpPr/>
      </xdr:nvCxnSpPr>
      <xdr:spPr>
        <a:xfrm>
          <a:off x="14287500" y="1451718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600" name="【児童館】&#10;有形固定資産減価償却率最大値テキスト"/>
        <xdr:cNvSpPr txBox="1"/>
      </xdr:nvSpPr>
      <xdr:spPr>
        <a:xfrm>
          <a:off x="14414500" y="12766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601" name="直線コネクタ 600"/>
        <xdr:cNvCxnSpPr/>
      </xdr:nvCxnSpPr>
      <xdr:spPr>
        <a:xfrm>
          <a:off x="14287500" y="12987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22877</xdr:rowOff>
    </xdr:from>
    <xdr:ext cx="405111" cy="259045"/>
    <xdr:sp macro="" textlink="">
      <xdr:nvSpPr>
        <xdr:cNvPr id="602" name="【児童館】&#10;有形固定資産減価償却率平均値テキスト"/>
        <xdr:cNvSpPr txBox="1"/>
      </xdr:nvSpPr>
      <xdr:spPr>
        <a:xfrm>
          <a:off x="14414500" y="136017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44450</xdr:rowOff>
    </xdr:from>
    <xdr:to>
      <xdr:col>85</xdr:col>
      <xdr:colOff>177800</xdr:colOff>
      <xdr:row>81</xdr:row>
      <xdr:rowOff>146050</xdr:rowOff>
    </xdr:to>
    <xdr:sp macro="" textlink="">
      <xdr:nvSpPr>
        <xdr:cNvPr id="603" name="フローチャート: 判断 602"/>
        <xdr:cNvSpPr/>
      </xdr:nvSpPr>
      <xdr:spPr>
        <a:xfrm>
          <a:off x="14325600" y="13623290"/>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50981</xdr:rowOff>
    </xdr:from>
    <xdr:to>
      <xdr:col>81</xdr:col>
      <xdr:colOff>101600</xdr:colOff>
      <xdr:row>81</xdr:row>
      <xdr:rowOff>152581</xdr:rowOff>
    </xdr:to>
    <xdr:sp macro="" textlink="">
      <xdr:nvSpPr>
        <xdr:cNvPr id="604" name="フローチャート: 判断 603"/>
        <xdr:cNvSpPr/>
      </xdr:nvSpPr>
      <xdr:spPr>
        <a:xfrm>
          <a:off x="13578840" y="13629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85271</xdr:rowOff>
    </xdr:from>
    <xdr:to>
      <xdr:col>76</xdr:col>
      <xdr:colOff>165100</xdr:colOff>
      <xdr:row>82</xdr:row>
      <xdr:rowOff>15421</xdr:rowOff>
    </xdr:to>
    <xdr:sp macro="" textlink="">
      <xdr:nvSpPr>
        <xdr:cNvPr id="605" name="フローチャート: 判断 604"/>
        <xdr:cNvSpPr/>
      </xdr:nvSpPr>
      <xdr:spPr>
        <a:xfrm>
          <a:off x="12804140" y="1366411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26488</xdr:rowOff>
    </xdr:from>
    <xdr:to>
      <xdr:col>72</xdr:col>
      <xdr:colOff>38100</xdr:colOff>
      <xdr:row>82</xdr:row>
      <xdr:rowOff>128088</xdr:rowOff>
    </xdr:to>
    <xdr:sp macro="" textlink="">
      <xdr:nvSpPr>
        <xdr:cNvPr id="606" name="フローチャート: 判断 605"/>
        <xdr:cNvSpPr/>
      </xdr:nvSpPr>
      <xdr:spPr>
        <a:xfrm>
          <a:off x="12029440" y="1377296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07" name="テキスト ボックス 606"/>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08" name="テキスト ボックス 607"/>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09" name="テキスト ボックス 608"/>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10" name="テキスト ボックス 609"/>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11" name="テキスト ボックス 610"/>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16692</xdr:rowOff>
    </xdr:from>
    <xdr:to>
      <xdr:col>85</xdr:col>
      <xdr:colOff>177800</xdr:colOff>
      <xdr:row>79</xdr:row>
      <xdr:rowOff>118292</xdr:rowOff>
    </xdr:to>
    <xdr:sp macro="" textlink="">
      <xdr:nvSpPr>
        <xdr:cNvPr id="612" name="楕円 611"/>
        <xdr:cNvSpPr/>
      </xdr:nvSpPr>
      <xdr:spPr>
        <a:xfrm>
          <a:off x="14325600" y="13260252"/>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39569</xdr:rowOff>
    </xdr:from>
    <xdr:ext cx="405111" cy="259045"/>
    <xdr:sp macro="" textlink="">
      <xdr:nvSpPr>
        <xdr:cNvPr id="613" name="【児童館】&#10;有形固定資産減価償却率該当値テキスト"/>
        <xdr:cNvSpPr txBox="1"/>
      </xdr:nvSpPr>
      <xdr:spPr>
        <a:xfrm>
          <a:off x="14414500" y="1311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52614</xdr:rowOff>
    </xdr:from>
    <xdr:to>
      <xdr:col>81</xdr:col>
      <xdr:colOff>101600</xdr:colOff>
      <xdr:row>79</xdr:row>
      <xdr:rowOff>154214</xdr:rowOff>
    </xdr:to>
    <xdr:sp macro="" textlink="">
      <xdr:nvSpPr>
        <xdr:cNvPr id="614" name="楕円 613"/>
        <xdr:cNvSpPr/>
      </xdr:nvSpPr>
      <xdr:spPr>
        <a:xfrm>
          <a:off x="13578840" y="13296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67492</xdr:rowOff>
    </xdr:from>
    <xdr:to>
      <xdr:col>85</xdr:col>
      <xdr:colOff>127000</xdr:colOff>
      <xdr:row>79</xdr:row>
      <xdr:rowOff>103414</xdr:rowOff>
    </xdr:to>
    <xdr:cxnSp macro="">
      <xdr:nvCxnSpPr>
        <xdr:cNvPr id="615" name="直線コネクタ 614"/>
        <xdr:cNvCxnSpPr/>
      </xdr:nvCxnSpPr>
      <xdr:spPr>
        <a:xfrm flipV="1">
          <a:off x="13629640" y="13311052"/>
          <a:ext cx="74676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83638</xdr:rowOff>
    </xdr:from>
    <xdr:to>
      <xdr:col>76</xdr:col>
      <xdr:colOff>165100</xdr:colOff>
      <xdr:row>80</xdr:row>
      <xdr:rowOff>13788</xdr:rowOff>
    </xdr:to>
    <xdr:sp macro="" textlink="">
      <xdr:nvSpPr>
        <xdr:cNvPr id="616" name="楕円 615"/>
        <xdr:cNvSpPr/>
      </xdr:nvSpPr>
      <xdr:spPr>
        <a:xfrm>
          <a:off x="12804140" y="1332719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103414</xdr:rowOff>
    </xdr:from>
    <xdr:to>
      <xdr:col>81</xdr:col>
      <xdr:colOff>50800</xdr:colOff>
      <xdr:row>79</xdr:row>
      <xdr:rowOff>134438</xdr:rowOff>
    </xdr:to>
    <xdr:cxnSp macro="">
      <xdr:nvCxnSpPr>
        <xdr:cNvPr id="617" name="直線コネクタ 616"/>
        <xdr:cNvCxnSpPr/>
      </xdr:nvCxnSpPr>
      <xdr:spPr>
        <a:xfrm flipV="1">
          <a:off x="12854940" y="13346974"/>
          <a:ext cx="7747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16692</xdr:rowOff>
    </xdr:from>
    <xdr:to>
      <xdr:col>72</xdr:col>
      <xdr:colOff>38100</xdr:colOff>
      <xdr:row>80</xdr:row>
      <xdr:rowOff>118292</xdr:rowOff>
    </xdr:to>
    <xdr:sp macro="" textlink="">
      <xdr:nvSpPr>
        <xdr:cNvPr id="618" name="楕円 617"/>
        <xdr:cNvSpPr/>
      </xdr:nvSpPr>
      <xdr:spPr>
        <a:xfrm>
          <a:off x="12029440" y="1342789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134438</xdr:rowOff>
    </xdr:from>
    <xdr:to>
      <xdr:col>76</xdr:col>
      <xdr:colOff>114300</xdr:colOff>
      <xdr:row>80</xdr:row>
      <xdr:rowOff>67492</xdr:rowOff>
    </xdr:to>
    <xdr:cxnSp macro="">
      <xdr:nvCxnSpPr>
        <xdr:cNvPr id="619" name="直線コネクタ 618"/>
        <xdr:cNvCxnSpPr/>
      </xdr:nvCxnSpPr>
      <xdr:spPr>
        <a:xfrm flipV="1">
          <a:off x="12072620" y="13377998"/>
          <a:ext cx="782320" cy="100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143708</xdr:rowOff>
    </xdr:from>
    <xdr:ext cx="405111" cy="259045"/>
    <xdr:sp macro="" textlink="">
      <xdr:nvSpPr>
        <xdr:cNvPr id="620" name="n_1aveValue【児童館】&#10;有形固定資産減価償却率"/>
        <xdr:cNvSpPr txBox="1"/>
      </xdr:nvSpPr>
      <xdr:spPr>
        <a:xfrm>
          <a:off x="13437244" y="137225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6548</xdr:rowOff>
    </xdr:from>
    <xdr:ext cx="405111" cy="259045"/>
    <xdr:sp macro="" textlink="">
      <xdr:nvSpPr>
        <xdr:cNvPr id="621" name="n_2aveValue【児童館】&#10;有形固定資産減価償却率"/>
        <xdr:cNvSpPr txBox="1"/>
      </xdr:nvSpPr>
      <xdr:spPr>
        <a:xfrm>
          <a:off x="12675244" y="13753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119215</xdr:rowOff>
    </xdr:from>
    <xdr:ext cx="405111" cy="259045"/>
    <xdr:sp macro="" textlink="">
      <xdr:nvSpPr>
        <xdr:cNvPr id="622" name="n_3aveValue【児童館】&#10;有形固定資産減価償却率"/>
        <xdr:cNvSpPr txBox="1"/>
      </xdr:nvSpPr>
      <xdr:spPr>
        <a:xfrm>
          <a:off x="11900544" y="13865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170741</xdr:rowOff>
    </xdr:from>
    <xdr:ext cx="405111" cy="259045"/>
    <xdr:sp macro="" textlink="">
      <xdr:nvSpPr>
        <xdr:cNvPr id="623" name="n_1mainValue【児童館】&#10;有形固定資産減価償却率"/>
        <xdr:cNvSpPr txBox="1"/>
      </xdr:nvSpPr>
      <xdr:spPr>
        <a:xfrm>
          <a:off x="13437244" y="13079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30315</xdr:rowOff>
    </xdr:from>
    <xdr:ext cx="405111" cy="259045"/>
    <xdr:sp macro="" textlink="">
      <xdr:nvSpPr>
        <xdr:cNvPr id="624" name="n_2mainValue【児童館】&#10;有形固定資産減価償却率"/>
        <xdr:cNvSpPr txBox="1"/>
      </xdr:nvSpPr>
      <xdr:spPr>
        <a:xfrm>
          <a:off x="12675244" y="13106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134819</xdr:rowOff>
    </xdr:from>
    <xdr:ext cx="405111" cy="259045"/>
    <xdr:sp macro="" textlink="">
      <xdr:nvSpPr>
        <xdr:cNvPr id="625" name="n_3mainValue【児童館】&#10;有形固定資産減価償却率"/>
        <xdr:cNvSpPr txBox="1"/>
      </xdr:nvSpPr>
      <xdr:spPr>
        <a:xfrm>
          <a:off x="11900544" y="13210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26" name="正方形/長方形 625"/>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7" name="正方形/長方形 626"/>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8" name="正方形/長方形 627"/>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9" name="正方形/長方形 628"/>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0" name="正方形/長方形 629"/>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1" name="正方形/長方形 630"/>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2" name="正方形/長方形 631"/>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3" name="正方形/長方形 632"/>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34" name="テキスト ボックス 633"/>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35" name="直線コネクタ 634"/>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36" name="直線コネクタ 635"/>
        <xdr:cNvCxnSpPr/>
      </xdr:nvCxnSpPr>
      <xdr:spPr>
        <a:xfrm>
          <a:off x="16093440" y="1458576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37" name="テキスト ボックス 636"/>
        <xdr:cNvSpPr txBox="1"/>
      </xdr:nvSpPr>
      <xdr:spPr>
        <a:xfrm>
          <a:off x="1569484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38" name="直線コネクタ 637"/>
        <xdr:cNvCxnSpPr/>
      </xdr:nvCxnSpPr>
      <xdr:spPr>
        <a:xfrm>
          <a:off x="16093440" y="1426300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39" name="テキスト ボックス 638"/>
        <xdr:cNvSpPr txBox="1"/>
      </xdr:nvSpPr>
      <xdr:spPr>
        <a:xfrm>
          <a:off x="15694841"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40" name="直線コネクタ 639"/>
        <xdr:cNvCxnSpPr/>
      </xdr:nvCxnSpPr>
      <xdr:spPr>
        <a:xfrm>
          <a:off x="16093440" y="1394405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41" name="テキスト ボックス 640"/>
        <xdr:cNvSpPr txBox="1"/>
      </xdr:nvSpPr>
      <xdr:spPr>
        <a:xfrm>
          <a:off x="15694841"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42" name="直線コネクタ 641"/>
        <xdr:cNvCxnSpPr/>
      </xdr:nvCxnSpPr>
      <xdr:spPr>
        <a:xfrm>
          <a:off x="16093440" y="1362510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43" name="テキスト ボックス 642"/>
        <xdr:cNvSpPr txBox="1"/>
      </xdr:nvSpPr>
      <xdr:spPr>
        <a:xfrm>
          <a:off x="15694841"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44" name="直線コネクタ 643"/>
        <xdr:cNvCxnSpPr/>
      </xdr:nvCxnSpPr>
      <xdr:spPr>
        <a:xfrm>
          <a:off x="16093440" y="1330615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645" name="テキスト ボックス 644"/>
        <xdr:cNvSpPr txBox="1"/>
      </xdr:nvSpPr>
      <xdr:spPr>
        <a:xfrm>
          <a:off x="15694841"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646" name="直線コネクタ 645"/>
        <xdr:cNvCxnSpPr/>
      </xdr:nvCxnSpPr>
      <xdr:spPr>
        <a:xfrm>
          <a:off x="16093440" y="1298720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647" name="テキスト ボックス 646"/>
        <xdr:cNvSpPr txBox="1"/>
      </xdr:nvSpPr>
      <xdr:spPr>
        <a:xfrm>
          <a:off x="1569484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48" name="直線コネクタ 647"/>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49" name="テキスト ボックス 648"/>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50" name="【児童館】&#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5443</xdr:rowOff>
    </xdr:from>
    <xdr:to>
      <xdr:col>116</xdr:col>
      <xdr:colOff>62864</xdr:colOff>
      <xdr:row>86</xdr:row>
      <xdr:rowOff>119743</xdr:rowOff>
    </xdr:to>
    <xdr:cxnSp macro="">
      <xdr:nvCxnSpPr>
        <xdr:cNvPr id="651" name="直線コネクタ 650"/>
        <xdr:cNvCxnSpPr/>
      </xdr:nvCxnSpPr>
      <xdr:spPr>
        <a:xfrm flipV="1">
          <a:off x="19509104" y="13081363"/>
          <a:ext cx="0" cy="1455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123570</xdr:rowOff>
    </xdr:from>
    <xdr:ext cx="469744" cy="259045"/>
    <xdr:sp macro="" textlink="">
      <xdr:nvSpPr>
        <xdr:cNvPr id="652" name="【児童館】&#10;一人当たり面積最小値テキスト"/>
        <xdr:cNvSpPr txBox="1"/>
      </xdr:nvSpPr>
      <xdr:spPr>
        <a:xfrm>
          <a:off x="19547840" y="14540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119743</xdr:rowOff>
    </xdr:from>
    <xdr:to>
      <xdr:col>116</xdr:col>
      <xdr:colOff>152400</xdr:colOff>
      <xdr:row>86</xdr:row>
      <xdr:rowOff>119743</xdr:rowOff>
    </xdr:to>
    <xdr:cxnSp macro="">
      <xdr:nvCxnSpPr>
        <xdr:cNvPr id="653" name="直線コネクタ 652"/>
        <xdr:cNvCxnSpPr/>
      </xdr:nvCxnSpPr>
      <xdr:spPr>
        <a:xfrm>
          <a:off x="19443700" y="145367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123570</xdr:rowOff>
    </xdr:from>
    <xdr:ext cx="469744" cy="259045"/>
    <xdr:sp macro="" textlink="">
      <xdr:nvSpPr>
        <xdr:cNvPr id="654" name="【児童館】&#10;一人当たり面積最大値テキスト"/>
        <xdr:cNvSpPr txBox="1"/>
      </xdr:nvSpPr>
      <xdr:spPr>
        <a:xfrm>
          <a:off x="19547840" y="12864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5443</xdr:rowOff>
    </xdr:from>
    <xdr:to>
      <xdr:col>116</xdr:col>
      <xdr:colOff>152400</xdr:colOff>
      <xdr:row>78</xdr:row>
      <xdr:rowOff>5443</xdr:rowOff>
    </xdr:to>
    <xdr:cxnSp macro="">
      <xdr:nvCxnSpPr>
        <xdr:cNvPr id="655" name="直線コネクタ 654"/>
        <xdr:cNvCxnSpPr/>
      </xdr:nvCxnSpPr>
      <xdr:spPr>
        <a:xfrm>
          <a:off x="19443700" y="1308136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10177</xdr:rowOff>
    </xdr:from>
    <xdr:ext cx="469744" cy="259045"/>
    <xdr:sp macro="" textlink="">
      <xdr:nvSpPr>
        <xdr:cNvPr id="656" name="【児童館】&#10;一人当たり面積平均値テキスト"/>
        <xdr:cNvSpPr txBox="1"/>
      </xdr:nvSpPr>
      <xdr:spPr>
        <a:xfrm>
          <a:off x="19547840" y="139242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158750</xdr:rowOff>
    </xdr:from>
    <xdr:to>
      <xdr:col>116</xdr:col>
      <xdr:colOff>114300</xdr:colOff>
      <xdr:row>84</xdr:row>
      <xdr:rowOff>88900</xdr:rowOff>
    </xdr:to>
    <xdr:sp macro="" textlink="">
      <xdr:nvSpPr>
        <xdr:cNvPr id="657" name="フローチャート: 判断 656"/>
        <xdr:cNvSpPr/>
      </xdr:nvSpPr>
      <xdr:spPr>
        <a:xfrm>
          <a:off x="19458940" y="140728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142421</xdr:rowOff>
    </xdr:from>
    <xdr:to>
      <xdr:col>112</xdr:col>
      <xdr:colOff>38100</xdr:colOff>
      <xdr:row>84</xdr:row>
      <xdr:rowOff>72571</xdr:rowOff>
    </xdr:to>
    <xdr:sp macro="" textlink="">
      <xdr:nvSpPr>
        <xdr:cNvPr id="658" name="フローチャート: 判断 657"/>
        <xdr:cNvSpPr/>
      </xdr:nvSpPr>
      <xdr:spPr>
        <a:xfrm>
          <a:off x="18735040" y="1405654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3629</xdr:rowOff>
    </xdr:from>
    <xdr:to>
      <xdr:col>107</xdr:col>
      <xdr:colOff>101600</xdr:colOff>
      <xdr:row>84</xdr:row>
      <xdr:rowOff>105229</xdr:rowOff>
    </xdr:to>
    <xdr:sp macro="" textlink="">
      <xdr:nvSpPr>
        <xdr:cNvPr id="659" name="フローチャート: 判断 658"/>
        <xdr:cNvSpPr/>
      </xdr:nvSpPr>
      <xdr:spPr>
        <a:xfrm>
          <a:off x="17937480" y="1408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142421</xdr:rowOff>
    </xdr:from>
    <xdr:to>
      <xdr:col>102</xdr:col>
      <xdr:colOff>165100</xdr:colOff>
      <xdr:row>84</xdr:row>
      <xdr:rowOff>72571</xdr:rowOff>
    </xdr:to>
    <xdr:sp macro="" textlink="">
      <xdr:nvSpPr>
        <xdr:cNvPr id="660" name="フローチャート: 判断 659"/>
        <xdr:cNvSpPr/>
      </xdr:nvSpPr>
      <xdr:spPr>
        <a:xfrm>
          <a:off x="17162780" y="1405654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61" name="テキスト ボックス 660"/>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62" name="テキスト ボックス 661"/>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63" name="テキスト ボックス 662"/>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64" name="テキスト ボックス 663"/>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65" name="テキスト ボックス 664"/>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85271</xdr:rowOff>
    </xdr:from>
    <xdr:to>
      <xdr:col>116</xdr:col>
      <xdr:colOff>114300</xdr:colOff>
      <xdr:row>85</xdr:row>
      <xdr:rowOff>15421</xdr:rowOff>
    </xdr:to>
    <xdr:sp macro="" textlink="">
      <xdr:nvSpPr>
        <xdr:cNvPr id="666" name="楕円 665"/>
        <xdr:cNvSpPr/>
      </xdr:nvSpPr>
      <xdr:spPr>
        <a:xfrm>
          <a:off x="19458940" y="1416703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63698</xdr:rowOff>
    </xdr:from>
    <xdr:ext cx="469744" cy="259045"/>
    <xdr:sp macro="" textlink="">
      <xdr:nvSpPr>
        <xdr:cNvPr id="667" name="【児童館】&#10;一人当たり面積該当値テキスト"/>
        <xdr:cNvSpPr txBox="1"/>
      </xdr:nvSpPr>
      <xdr:spPr>
        <a:xfrm>
          <a:off x="19547840" y="14145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85271</xdr:rowOff>
    </xdr:from>
    <xdr:to>
      <xdr:col>112</xdr:col>
      <xdr:colOff>38100</xdr:colOff>
      <xdr:row>85</xdr:row>
      <xdr:rowOff>15421</xdr:rowOff>
    </xdr:to>
    <xdr:sp macro="" textlink="">
      <xdr:nvSpPr>
        <xdr:cNvPr id="668" name="楕円 667"/>
        <xdr:cNvSpPr/>
      </xdr:nvSpPr>
      <xdr:spPr>
        <a:xfrm>
          <a:off x="18735040" y="1416703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136071</xdr:rowOff>
    </xdr:from>
    <xdr:to>
      <xdr:col>116</xdr:col>
      <xdr:colOff>63500</xdr:colOff>
      <xdr:row>84</xdr:row>
      <xdr:rowOff>136071</xdr:rowOff>
    </xdr:to>
    <xdr:cxnSp macro="">
      <xdr:nvCxnSpPr>
        <xdr:cNvPr id="669" name="直線コネクタ 668"/>
        <xdr:cNvCxnSpPr/>
      </xdr:nvCxnSpPr>
      <xdr:spPr>
        <a:xfrm>
          <a:off x="18778220" y="14217831"/>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85271</xdr:rowOff>
    </xdr:from>
    <xdr:to>
      <xdr:col>107</xdr:col>
      <xdr:colOff>101600</xdr:colOff>
      <xdr:row>85</xdr:row>
      <xdr:rowOff>15421</xdr:rowOff>
    </xdr:to>
    <xdr:sp macro="" textlink="">
      <xdr:nvSpPr>
        <xdr:cNvPr id="670" name="楕円 669"/>
        <xdr:cNvSpPr/>
      </xdr:nvSpPr>
      <xdr:spPr>
        <a:xfrm>
          <a:off x="17937480" y="1416703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136071</xdr:rowOff>
    </xdr:from>
    <xdr:to>
      <xdr:col>111</xdr:col>
      <xdr:colOff>177800</xdr:colOff>
      <xdr:row>84</xdr:row>
      <xdr:rowOff>136071</xdr:rowOff>
    </xdr:to>
    <xdr:cxnSp macro="">
      <xdr:nvCxnSpPr>
        <xdr:cNvPr id="671" name="直線コネクタ 670"/>
        <xdr:cNvCxnSpPr/>
      </xdr:nvCxnSpPr>
      <xdr:spPr>
        <a:xfrm>
          <a:off x="17988280" y="14217831"/>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28121</xdr:rowOff>
    </xdr:from>
    <xdr:to>
      <xdr:col>102</xdr:col>
      <xdr:colOff>165100</xdr:colOff>
      <xdr:row>85</xdr:row>
      <xdr:rowOff>129721</xdr:rowOff>
    </xdr:to>
    <xdr:sp macro="" textlink="">
      <xdr:nvSpPr>
        <xdr:cNvPr id="672" name="楕円 671"/>
        <xdr:cNvSpPr/>
      </xdr:nvSpPr>
      <xdr:spPr>
        <a:xfrm>
          <a:off x="17162780" y="14277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136071</xdr:rowOff>
    </xdr:from>
    <xdr:to>
      <xdr:col>107</xdr:col>
      <xdr:colOff>50800</xdr:colOff>
      <xdr:row>85</xdr:row>
      <xdr:rowOff>78921</xdr:rowOff>
    </xdr:to>
    <xdr:cxnSp macro="">
      <xdr:nvCxnSpPr>
        <xdr:cNvPr id="673" name="直線コネクタ 672"/>
        <xdr:cNvCxnSpPr/>
      </xdr:nvCxnSpPr>
      <xdr:spPr>
        <a:xfrm flipV="1">
          <a:off x="17213580" y="14217831"/>
          <a:ext cx="7747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89098</xdr:rowOff>
    </xdr:from>
    <xdr:ext cx="469744" cy="259045"/>
    <xdr:sp macro="" textlink="">
      <xdr:nvSpPr>
        <xdr:cNvPr id="674" name="n_1aveValue【児童館】&#10;一人当たり面積"/>
        <xdr:cNvSpPr txBox="1"/>
      </xdr:nvSpPr>
      <xdr:spPr>
        <a:xfrm>
          <a:off x="18561127" y="13835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121756</xdr:rowOff>
    </xdr:from>
    <xdr:ext cx="469744" cy="259045"/>
    <xdr:sp macro="" textlink="">
      <xdr:nvSpPr>
        <xdr:cNvPr id="675" name="n_2aveValue【児童館】&#10;一人当たり面積"/>
        <xdr:cNvSpPr txBox="1"/>
      </xdr:nvSpPr>
      <xdr:spPr>
        <a:xfrm>
          <a:off x="17776267" y="13868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89098</xdr:rowOff>
    </xdr:from>
    <xdr:ext cx="469744" cy="259045"/>
    <xdr:sp macro="" textlink="">
      <xdr:nvSpPr>
        <xdr:cNvPr id="676" name="n_3aveValue【児童館】&#10;一人当たり面積"/>
        <xdr:cNvSpPr txBox="1"/>
      </xdr:nvSpPr>
      <xdr:spPr>
        <a:xfrm>
          <a:off x="17001567" y="13835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6548</xdr:rowOff>
    </xdr:from>
    <xdr:ext cx="469744" cy="259045"/>
    <xdr:sp macro="" textlink="">
      <xdr:nvSpPr>
        <xdr:cNvPr id="677" name="n_1mainValue【児童館】&#10;一人当たり面積"/>
        <xdr:cNvSpPr txBox="1"/>
      </xdr:nvSpPr>
      <xdr:spPr>
        <a:xfrm>
          <a:off x="18561127" y="14255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6548</xdr:rowOff>
    </xdr:from>
    <xdr:ext cx="469744" cy="259045"/>
    <xdr:sp macro="" textlink="">
      <xdr:nvSpPr>
        <xdr:cNvPr id="678" name="n_2mainValue【児童館】&#10;一人当たり面積"/>
        <xdr:cNvSpPr txBox="1"/>
      </xdr:nvSpPr>
      <xdr:spPr>
        <a:xfrm>
          <a:off x="17776267" y="14255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120848</xdr:rowOff>
    </xdr:from>
    <xdr:ext cx="469744" cy="259045"/>
    <xdr:sp macro="" textlink="">
      <xdr:nvSpPr>
        <xdr:cNvPr id="679" name="n_3mainValue【児童館】&#10;一人当たり面積"/>
        <xdr:cNvSpPr txBox="1"/>
      </xdr:nvSpPr>
      <xdr:spPr>
        <a:xfrm>
          <a:off x="17001567" y="14370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80" name="正方形/長方形 679"/>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81" name="正方形/長方形 680"/>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82" name="正方形/長方形 681"/>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83" name="正方形/長方形 682"/>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84" name="正方形/長方形 683"/>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85" name="正方形/長方形 684"/>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86" name="正方形/長方形 685"/>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87" name="正方形/長方形 686"/>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88" name="テキスト ボックス 687"/>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89" name="直線コネクタ 688"/>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90" name="直線コネクタ 689"/>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91" name="テキスト ボックス 690"/>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92" name="直線コネクタ 691"/>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93" name="テキスト ボックス 692"/>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94" name="直線コネクタ 693"/>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95" name="テキスト ボックス 694"/>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96" name="直線コネクタ 695"/>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97" name="テキスト ボックス 696"/>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98" name="直線コネクタ 697"/>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99" name="テキスト ボックス 698"/>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00" name="直線コネクタ 699"/>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701" name="テキスト ボックス 700"/>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02" name="直線コネクタ 701"/>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703" name="テキスト ボックス 702"/>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04" name="【公民館】&#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59871</xdr:rowOff>
    </xdr:to>
    <xdr:cxnSp macro="">
      <xdr:nvCxnSpPr>
        <xdr:cNvPr id="705" name="直線コネクタ 704"/>
        <xdr:cNvCxnSpPr/>
      </xdr:nvCxnSpPr>
      <xdr:spPr>
        <a:xfrm flipV="1">
          <a:off x="14375764" y="16713381"/>
          <a:ext cx="0" cy="145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63698</xdr:rowOff>
    </xdr:from>
    <xdr:ext cx="340478" cy="259045"/>
    <xdr:sp macro="" textlink="">
      <xdr:nvSpPr>
        <xdr:cNvPr id="706" name="【公民館】&#10;有形固定資産減価償却率最小値テキスト"/>
        <xdr:cNvSpPr txBox="1"/>
      </xdr:nvSpPr>
      <xdr:spPr>
        <a:xfrm>
          <a:off x="14414500" y="1816881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59871</xdr:rowOff>
    </xdr:from>
    <xdr:to>
      <xdr:col>86</xdr:col>
      <xdr:colOff>25400</xdr:colOff>
      <xdr:row>108</xdr:row>
      <xdr:rowOff>59871</xdr:rowOff>
    </xdr:to>
    <xdr:cxnSp macro="">
      <xdr:nvCxnSpPr>
        <xdr:cNvPr id="707" name="直線コネクタ 706"/>
        <xdr:cNvCxnSpPr/>
      </xdr:nvCxnSpPr>
      <xdr:spPr>
        <a:xfrm>
          <a:off x="14287500" y="1816499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708" name="【公民館】&#10;有形固定資産減価償却率最大値テキスト"/>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09" name="直線コネクタ 708"/>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101</xdr:row>
      <xdr:rowOff>164209</xdr:rowOff>
    </xdr:from>
    <xdr:ext cx="405111" cy="259045"/>
    <xdr:sp macro="" textlink="">
      <xdr:nvSpPr>
        <xdr:cNvPr id="710" name="【公民館】&#10;有形固定資産減価償却率平均値テキスト"/>
        <xdr:cNvSpPr txBox="1"/>
      </xdr:nvSpPr>
      <xdr:spPr>
        <a:xfrm>
          <a:off x="14414500" y="1709584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141332</xdr:rowOff>
    </xdr:from>
    <xdr:to>
      <xdr:col>85</xdr:col>
      <xdr:colOff>177800</xdr:colOff>
      <xdr:row>103</xdr:row>
      <xdr:rowOff>71482</xdr:rowOff>
    </xdr:to>
    <xdr:sp macro="" textlink="">
      <xdr:nvSpPr>
        <xdr:cNvPr id="711" name="フローチャート: 判断 710"/>
        <xdr:cNvSpPr/>
      </xdr:nvSpPr>
      <xdr:spPr>
        <a:xfrm>
          <a:off x="14325600" y="17240612"/>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126637</xdr:rowOff>
    </xdr:from>
    <xdr:to>
      <xdr:col>81</xdr:col>
      <xdr:colOff>101600</xdr:colOff>
      <xdr:row>103</xdr:row>
      <xdr:rowOff>56787</xdr:rowOff>
    </xdr:to>
    <xdr:sp macro="" textlink="">
      <xdr:nvSpPr>
        <xdr:cNvPr id="712" name="フローチャート: 判断 711"/>
        <xdr:cNvSpPr/>
      </xdr:nvSpPr>
      <xdr:spPr>
        <a:xfrm>
          <a:off x="13578840" y="1722591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149498</xdr:rowOff>
    </xdr:from>
    <xdr:to>
      <xdr:col>76</xdr:col>
      <xdr:colOff>165100</xdr:colOff>
      <xdr:row>103</xdr:row>
      <xdr:rowOff>79648</xdr:rowOff>
    </xdr:to>
    <xdr:sp macro="" textlink="">
      <xdr:nvSpPr>
        <xdr:cNvPr id="713" name="フローチャート: 判断 712"/>
        <xdr:cNvSpPr/>
      </xdr:nvSpPr>
      <xdr:spPr>
        <a:xfrm>
          <a:off x="12804140" y="1724877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102</xdr:row>
      <xdr:rowOff>147864</xdr:rowOff>
    </xdr:from>
    <xdr:to>
      <xdr:col>72</xdr:col>
      <xdr:colOff>38100</xdr:colOff>
      <xdr:row>103</xdr:row>
      <xdr:rowOff>78014</xdr:rowOff>
    </xdr:to>
    <xdr:sp macro="" textlink="">
      <xdr:nvSpPr>
        <xdr:cNvPr id="714" name="フローチャート: 判断 713"/>
        <xdr:cNvSpPr/>
      </xdr:nvSpPr>
      <xdr:spPr>
        <a:xfrm>
          <a:off x="12029440" y="172471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15" name="テキスト ボックス 714"/>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16" name="テキスト ボックス 715"/>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17" name="テキスト ボックス 716"/>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18" name="テキスト ボックス 717"/>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19" name="テキスト ボックス 718"/>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95613</xdr:rowOff>
    </xdr:from>
    <xdr:to>
      <xdr:col>85</xdr:col>
      <xdr:colOff>177800</xdr:colOff>
      <xdr:row>107</xdr:row>
      <xdr:rowOff>25763</xdr:rowOff>
    </xdr:to>
    <xdr:sp macro="" textlink="">
      <xdr:nvSpPr>
        <xdr:cNvPr id="720" name="楕円 719"/>
        <xdr:cNvSpPr/>
      </xdr:nvSpPr>
      <xdr:spPr>
        <a:xfrm>
          <a:off x="14325600" y="1786545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74040</xdr:rowOff>
    </xdr:from>
    <xdr:ext cx="405111" cy="259045"/>
    <xdr:sp macro="" textlink="">
      <xdr:nvSpPr>
        <xdr:cNvPr id="721" name="【公民館】&#10;有形固定資産減価償却率該当値テキスト"/>
        <xdr:cNvSpPr txBox="1"/>
      </xdr:nvSpPr>
      <xdr:spPr>
        <a:xfrm>
          <a:off x="14414500" y="178438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131536</xdr:rowOff>
    </xdr:from>
    <xdr:to>
      <xdr:col>81</xdr:col>
      <xdr:colOff>101600</xdr:colOff>
      <xdr:row>107</xdr:row>
      <xdr:rowOff>61686</xdr:rowOff>
    </xdr:to>
    <xdr:sp macro="" textlink="">
      <xdr:nvSpPr>
        <xdr:cNvPr id="722" name="楕円 721"/>
        <xdr:cNvSpPr/>
      </xdr:nvSpPr>
      <xdr:spPr>
        <a:xfrm>
          <a:off x="13578840" y="1790137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146413</xdr:rowOff>
    </xdr:from>
    <xdr:to>
      <xdr:col>85</xdr:col>
      <xdr:colOff>127000</xdr:colOff>
      <xdr:row>107</xdr:row>
      <xdr:rowOff>10886</xdr:rowOff>
    </xdr:to>
    <xdr:cxnSp macro="">
      <xdr:nvCxnSpPr>
        <xdr:cNvPr id="723" name="直線コネクタ 722"/>
        <xdr:cNvCxnSpPr/>
      </xdr:nvCxnSpPr>
      <xdr:spPr>
        <a:xfrm flipV="1">
          <a:off x="13629640" y="17916253"/>
          <a:ext cx="746760" cy="3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157662</xdr:rowOff>
    </xdr:from>
    <xdr:to>
      <xdr:col>76</xdr:col>
      <xdr:colOff>165100</xdr:colOff>
      <xdr:row>107</xdr:row>
      <xdr:rowOff>87812</xdr:rowOff>
    </xdr:to>
    <xdr:sp macro="" textlink="">
      <xdr:nvSpPr>
        <xdr:cNvPr id="724" name="楕円 723"/>
        <xdr:cNvSpPr/>
      </xdr:nvSpPr>
      <xdr:spPr>
        <a:xfrm>
          <a:off x="12804140" y="1792750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10886</xdr:rowOff>
    </xdr:from>
    <xdr:to>
      <xdr:col>81</xdr:col>
      <xdr:colOff>50800</xdr:colOff>
      <xdr:row>107</xdr:row>
      <xdr:rowOff>37012</xdr:rowOff>
    </xdr:to>
    <xdr:cxnSp macro="">
      <xdr:nvCxnSpPr>
        <xdr:cNvPr id="725" name="直線コネクタ 724"/>
        <xdr:cNvCxnSpPr/>
      </xdr:nvCxnSpPr>
      <xdr:spPr>
        <a:xfrm flipV="1">
          <a:off x="12854940" y="17948366"/>
          <a:ext cx="7747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131536</xdr:rowOff>
    </xdr:from>
    <xdr:to>
      <xdr:col>72</xdr:col>
      <xdr:colOff>38100</xdr:colOff>
      <xdr:row>106</xdr:row>
      <xdr:rowOff>61686</xdr:rowOff>
    </xdr:to>
    <xdr:sp macro="" textlink="">
      <xdr:nvSpPr>
        <xdr:cNvPr id="726" name="楕円 725"/>
        <xdr:cNvSpPr/>
      </xdr:nvSpPr>
      <xdr:spPr>
        <a:xfrm>
          <a:off x="12029440" y="1773373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10886</xdr:rowOff>
    </xdr:from>
    <xdr:to>
      <xdr:col>76</xdr:col>
      <xdr:colOff>114300</xdr:colOff>
      <xdr:row>107</xdr:row>
      <xdr:rowOff>37012</xdr:rowOff>
    </xdr:to>
    <xdr:cxnSp macro="">
      <xdr:nvCxnSpPr>
        <xdr:cNvPr id="727" name="直線コネクタ 726"/>
        <xdr:cNvCxnSpPr/>
      </xdr:nvCxnSpPr>
      <xdr:spPr>
        <a:xfrm>
          <a:off x="12072620" y="17780726"/>
          <a:ext cx="782320" cy="193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101</xdr:row>
      <xdr:rowOff>73314</xdr:rowOff>
    </xdr:from>
    <xdr:ext cx="405111" cy="259045"/>
    <xdr:sp macro="" textlink="">
      <xdr:nvSpPr>
        <xdr:cNvPr id="728" name="n_1aveValue【公民館】&#10;有形固定資産減価償却率"/>
        <xdr:cNvSpPr txBox="1"/>
      </xdr:nvSpPr>
      <xdr:spPr>
        <a:xfrm>
          <a:off x="13437244" y="17004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96175</xdr:rowOff>
    </xdr:from>
    <xdr:ext cx="405111" cy="259045"/>
    <xdr:sp macro="" textlink="">
      <xdr:nvSpPr>
        <xdr:cNvPr id="729" name="n_2aveValue【公民館】&#10;有形固定資産減価償却率"/>
        <xdr:cNvSpPr txBox="1"/>
      </xdr:nvSpPr>
      <xdr:spPr>
        <a:xfrm>
          <a:off x="12675244" y="17027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94541</xdr:rowOff>
    </xdr:from>
    <xdr:ext cx="405111" cy="259045"/>
    <xdr:sp macro="" textlink="">
      <xdr:nvSpPr>
        <xdr:cNvPr id="730" name="n_3aveValue【公民館】&#10;有形固定資産減価償却率"/>
        <xdr:cNvSpPr txBox="1"/>
      </xdr:nvSpPr>
      <xdr:spPr>
        <a:xfrm>
          <a:off x="11900544" y="17026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52813</xdr:rowOff>
    </xdr:from>
    <xdr:ext cx="405111" cy="259045"/>
    <xdr:sp macro="" textlink="">
      <xdr:nvSpPr>
        <xdr:cNvPr id="731" name="n_1mainValue【公民館】&#10;有形固定資産減価償却率"/>
        <xdr:cNvSpPr txBox="1"/>
      </xdr:nvSpPr>
      <xdr:spPr>
        <a:xfrm>
          <a:off x="13437244" y="179902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78939</xdr:rowOff>
    </xdr:from>
    <xdr:ext cx="405111" cy="259045"/>
    <xdr:sp macro="" textlink="">
      <xdr:nvSpPr>
        <xdr:cNvPr id="732" name="n_2mainValue【公民館】&#10;有形固定資産減価償却率"/>
        <xdr:cNvSpPr txBox="1"/>
      </xdr:nvSpPr>
      <xdr:spPr>
        <a:xfrm>
          <a:off x="12675244" y="18016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52813</xdr:rowOff>
    </xdr:from>
    <xdr:ext cx="405111" cy="259045"/>
    <xdr:sp macro="" textlink="">
      <xdr:nvSpPr>
        <xdr:cNvPr id="733" name="n_3mainValue【公民館】&#10;有形固定資産減価償却率"/>
        <xdr:cNvSpPr txBox="1"/>
      </xdr:nvSpPr>
      <xdr:spPr>
        <a:xfrm>
          <a:off x="11900544" y="17822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34" name="正方形/長方形 733"/>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35" name="正方形/長方形 734"/>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36" name="正方形/長方形 735"/>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37" name="正方形/長方形 736"/>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38" name="正方形/長方形 737"/>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39" name="正方形/長方形 738"/>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40" name="正方形/長方形 739"/>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41" name="正方形/長方形 740"/>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42" name="テキスト ボックス 741"/>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43" name="直線コネクタ 742"/>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44" name="直線コネクタ 743"/>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45" name="テキスト ボックス 744"/>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46" name="直線コネクタ 745"/>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47" name="テキスト ボックス 746"/>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48" name="直線コネクタ 747"/>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49" name="テキスト ボックス 748"/>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50" name="直線コネクタ 749"/>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51" name="テキスト ボックス 750"/>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52" name="直線コネクタ 751"/>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53" name="テキスト ボックス 752"/>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54" name="直線コネクタ 753"/>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55" name="テキスト ボックス 754"/>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56" name="直線コネクタ 755"/>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57" name="テキスト ボックス 756"/>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58" name="【公民館】&#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22316</xdr:rowOff>
    </xdr:from>
    <xdr:to>
      <xdr:col>116</xdr:col>
      <xdr:colOff>62864</xdr:colOff>
      <xdr:row>109</xdr:row>
      <xdr:rowOff>27214</xdr:rowOff>
    </xdr:to>
    <xdr:cxnSp macro="">
      <xdr:nvCxnSpPr>
        <xdr:cNvPr id="759" name="直線コネクタ 758"/>
        <xdr:cNvCxnSpPr/>
      </xdr:nvCxnSpPr>
      <xdr:spPr>
        <a:xfrm flipV="1">
          <a:off x="19509104" y="16786316"/>
          <a:ext cx="0" cy="15136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31041</xdr:rowOff>
    </xdr:from>
    <xdr:ext cx="469744" cy="259045"/>
    <xdr:sp macro="" textlink="">
      <xdr:nvSpPr>
        <xdr:cNvPr id="760" name="【公民館】&#10;一人当たり面積最小値テキスト"/>
        <xdr:cNvSpPr txBox="1"/>
      </xdr:nvSpPr>
      <xdr:spPr>
        <a:xfrm>
          <a:off x="19547840" y="18303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27214</xdr:rowOff>
    </xdr:from>
    <xdr:to>
      <xdr:col>116</xdr:col>
      <xdr:colOff>152400</xdr:colOff>
      <xdr:row>109</xdr:row>
      <xdr:rowOff>27214</xdr:rowOff>
    </xdr:to>
    <xdr:cxnSp macro="">
      <xdr:nvCxnSpPr>
        <xdr:cNvPr id="761" name="直線コネクタ 760"/>
        <xdr:cNvCxnSpPr/>
      </xdr:nvCxnSpPr>
      <xdr:spPr>
        <a:xfrm>
          <a:off x="19443700" y="1829997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140443</xdr:rowOff>
    </xdr:from>
    <xdr:ext cx="469744" cy="259045"/>
    <xdr:sp macro="" textlink="">
      <xdr:nvSpPr>
        <xdr:cNvPr id="762" name="【公民館】&#10;一人当たり面積最大値テキスト"/>
        <xdr:cNvSpPr txBox="1"/>
      </xdr:nvSpPr>
      <xdr:spPr>
        <a:xfrm>
          <a:off x="19547840" y="16569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22316</xdr:rowOff>
    </xdr:from>
    <xdr:to>
      <xdr:col>116</xdr:col>
      <xdr:colOff>152400</xdr:colOff>
      <xdr:row>100</xdr:row>
      <xdr:rowOff>22316</xdr:rowOff>
    </xdr:to>
    <xdr:cxnSp macro="">
      <xdr:nvCxnSpPr>
        <xdr:cNvPr id="763" name="直線コネクタ 762"/>
        <xdr:cNvCxnSpPr/>
      </xdr:nvCxnSpPr>
      <xdr:spPr>
        <a:xfrm>
          <a:off x="19443700" y="1678631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162577</xdr:rowOff>
    </xdr:from>
    <xdr:ext cx="469744" cy="259045"/>
    <xdr:sp macro="" textlink="">
      <xdr:nvSpPr>
        <xdr:cNvPr id="764" name="【公民館】&#10;一人当たり面積平均値テキスト"/>
        <xdr:cNvSpPr txBox="1"/>
      </xdr:nvSpPr>
      <xdr:spPr>
        <a:xfrm>
          <a:off x="19547840" y="177647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139700</xdr:rowOff>
    </xdr:from>
    <xdr:to>
      <xdr:col>116</xdr:col>
      <xdr:colOff>114300</xdr:colOff>
      <xdr:row>107</xdr:row>
      <xdr:rowOff>69850</xdr:rowOff>
    </xdr:to>
    <xdr:sp macro="" textlink="">
      <xdr:nvSpPr>
        <xdr:cNvPr id="765" name="フローチャート: 判断 764"/>
        <xdr:cNvSpPr/>
      </xdr:nvSpPr>
      <xdr:spPr>
        <a:xfrm>
          <a:off x="19458940" y="179095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151130</xdr:rowOff>
    </xdr:from>
    <xdr:to>
      <xdr:col>112</xdr:col>
      <xdr:colOff>38100</xdr:colOff>
      <xdr:row>107</xdr:row>
      <xdr:rowOff>81280</xdr:rowOff>
    </xdr:to>
    <xdr:sp macro="" textlink="">
      <xdr:nvSpPr>
        <xdr:cNvPr id="766" name="フローチャート: 判断 765"/>
        <xdr:cNvSpPr/>
      </xdr:nvSpPr>
      <xdr:spPr>
        <a:xfrm>
          <a:off x="18735040" y="179209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162561</xdr:rowOff>
    </xdr:from>
    <xdr:to>
      <xdr:col>107</xdr:col>
      <xdr:colOff>101600</xdr:colOff>
      <xdr:row>107</xdr:row>
      <xdr:rowOff>92711</xdr:rowOff>
    </xdr:to>
    <xdr:sp macro="" textlink="">
      <xdr:nvSpPr>
        <xdr:cNvPr id="767" name="フローチャート: 判断 766"/>
        <xdr:cNvSpPr/>
      </xdr:nvSpPr>
      <xdr:spPr>
        <a:xfrm>
          <a:off x="17937480" y="179324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10705</xdr:rowOff>
    </xdr:from>
    <xdr:to>
      <xdr:col>102</xdr:col>
      <xdr:colOff>165100</xdr:colOff>
      <xdr:row>107</xdr:row>
      <xdr:rowOff>112305</xdr:rowOff>
    </xdr:to>
    <xdr:sp macro="" textlink="">
      <xdr:nvSpPr>
        <xdr:cNvPr id="768" name="フローチャート: 判断 767"/>
        <xdr:cNvSpPr/>
      </xdr:nvSpPr>
      <xdr:spPr>
        <a:xfrm>
          <a:off x="17162780" y="179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69" name="テキスト ボックス 768"/>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70" name="テキスト ボックス 769"/>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71" name="テキスト ボックス 770"/>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72" name="テキスト ボックス 771"/>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73" name="テキスト ボックス 772"/>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97245</xdr:rowOff>
    </xdr:from>
    <xdr:to>
      <xdr:col>116</xdr:col>
      <xdr:colOff>114300</xdr:colOff>
      <xdr:row>108</xdr:row>
      <xdr:rowOff>27395</xdr:rowOff>
    </xdr:to>
    <xdr:sp macro="" textlink="">
      <xdr:nvSpPr>
        <xdr:cNvPr id="774" name="楕円 773"/>
        <xdr:cNvSpPr/>
      </xdr:nvSpPr>
      <xdr:spPr>
        <a:xfrm>
          <a:off x="19458940" y="180347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75672</xdr:rowOff>
    </xdr:from>
    <xdr:ext cx="469744" cy="259045"/>
    <xdr:sp macro="" textlink="">
      <xdr:nvSpPr>
        <xdr:cNvPr id="775" name="【公民館】&#10;一人当たり面積該当値テキスト"/>
        <xdr:cNvSpPr txBox="1"/>
      </xdr:nvSpPr>
      <xdr:spPr>
        <a:xfrm>
          <a:off x="19547840" y="18013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95613</xdr:rowOff>
    </xdr:from>
    <xdr:to>
      <xdr:col>112</xdr:col>
      <xdr:colOff>38100</xdr:colOff>
      <xdr:row>108</xdr:row>
      <xdr:rowOff>25763</xdr:rowOff>
    </xdr:to>
    <xdr:sp macro="" textlink="">
      <xdr:nvSpPr>
        <xdr:cNvPr id="776" name="楕円 775"/>
        <xdr:cNvSpPr/>
      </xdr:nvSpPr>
      <xdr:spPr>
        <a:xfrm>
          <a:off x="18735040" y="1803309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146413</xdr:rowOff>
    </xdr:from>
    <xdr:to>
      <xdr:col>116</xdr:col>
      <xdr:colOff>63500</xdr:colOff>
      <xdr:row>107</xdr:row>
      <xdr:rowOff>148045</xdr:rowOff>
    </xdr:to>
    <xdr:cxnSp macro="">
      <xdr:nvCxnSpPr>
        <xdr:cNvPr id="777" name="直線コネクタ 776"/>
        <xdr:cNvCxnSpPr/>
      </xdr:nvCxnSpPr>
      <xdr:spPr>
        <a:xfrm>
          <a:off x="18778220" y="18083893"/>
          <a:ext cx="73152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97245</xdr:rowOff>
    </xdr:from>
    <xdr:to>
      <xdr:col>107</xdr:col>
      <xdr:colOff>101600</xdr:colOff>
      <xdr:row>108</xdr:row>
      <xdr:rowOff>27395</xdr:rowOff>
    </xdr:to>
    <xdr:sp macro="" textlink="">
      <xdr:nvSpPr>
        <xdr:cNvPr id="778" name="楕円 777"/>
        <xdr:cNvSpPr/>
      </xdr:nvSpPr>
      <xdr:spPr>
        <a:xfrm>
          <a:off x="17937480" y="180347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146413</xdr:rowOff>
    </xdr:from>
    <xdr:to>
      <xdr:col>111</xdr:col>
      <xdr:colOff>177800</xdr:colOff>
      <xdr:row>107</xdr:row>
      <xdr:rowOff>148045</xdr:rowOff>
    </xdr:to>
    <xdr:cxnSp macro="">
      <xdr:nvCxnSpPr>
        <xdr:cNvPr id="779" name="直線コネクタ 778"/>
        <xdr:cNvCxnSpPr/>
      </xdr:nvCxnSpPr>
      <xdr:spPr>
        <a:xfrm flipV="1">
          <a:off x="17988280" y="18083893"/>
          <a:ext cx="78994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7438</xdr:rowOff>
    </xdr:from>
    <xdr:to>
      <xdr:col>102</xdr:col>
      <xdr:colOff>165100</xdr:colOff>
      <xdr:row>107</xdr:row>
      <xdr:rowOff>109038</xdr:rowOff>
    </xdr:to>
    <xdr:sp macro="" textlink="">
      <xdr:nvSpPr>
        <xdr:cNvPr id="780" name="楕円 779"/>
        <xdr:cNvSpPr/>
      </xdr:nvSpPr>
      <xdr:spPr>
        <a:xfrm>
          <a:off x="17162780" y="17944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58238</xdr:rowOff>
    </xdr:from>
    <xdr:to>
      <xdr:col>107</xdr:col>
      <xdr:colOff>50800</xdr:colOff>
      <xdr:row>107</xdr:row>
      <xdr:rowOff>148045</xdr:rowOff>
    </xdr:to>
    <xdr:cxnSp macro="">
      <xdr:nvCxnSpPr>
        <xdr:cNvPr id="781" name="直線コネクタ 780"/>
        <xdr:cNvCxnSpPr/>
      </xdr:nvCxnSpPr>
      <xdr:spPr>
        <a:xfrm>
          <a:off x="17213580" y="17995718"/>
          <a:ext cx="774700" cy="89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97807</xdr:rowOff>
    </xdr:from>
    <xdr:ext cx="469744" cy="259045"/>
    <xdr:sp macro="" textlink="">
      <xdr:nvSpPr>
        <xdr:cNvPr id="782" name="n_1aveValue【公民館】&#10;一人当たり面積"/>
        <xdr:cNvSpPr txBox="1"/>
      </xdr:nvSpPr>
      <xdr:spPr>
        <a:xfrm>
          <a:off x="18561127" y="17700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109238</xdr:rowOff>
    </xdr:from>
    <xdr:ext cx="469744" cy="259045"/>
    <xdr:sp macro="" textlink="">
      <xdr:nvSpPr>
        <xdr:cNvPr id="783" name="n_2aveValue【公民館】&#10;一人当たり面積"/>
        <xdr:cNvSpPr txBox="1"/>
      </xdr:nvSpPr>
      <xdr:spPr>
        <a:xfrm>
          <a:off x="17776267" y="17711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103432</xdr:rowOff>
    </xdr:from>
    <xdr:ext cx="469744" cy="259045"/>
    <xdr:sp macro="" textlink="">
      <xdr:nvSpPr>
        <xdr:cNvPr id="784" name="n_3aveValue【公民館】&#10;一人当たり面積"/>
        <xdr:cNvSpPr txBox="1"/>
      </xdr:nvSpPr>
      <xdr:spPr>
        <a:xfrm>
          <a:off x="17001567" y="18040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16890</xdr:rowOff>
    </xdr:from>
    <xdr:ext cx="469744" cy="259045"/>
    <xdr:sp macro="" textlink="">
      <xdr:nvSpPr>
        <xdr:cNvPr id="785" name="n_1mainValue【公民館】&#10;一人当たり面積"/>
        <xdr:cNvSpPr txBox="1"/>
      </xdr:nvSpPr>
      <xdr:spPr>
        <a:xfrm>
          <a:off x="18561127" y="18122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18522</xdr:rowOff>
    </xdr:from>
    <xdr:ext cx="469744" cy="259045"/>
    <xdr:sp macro="" textlink="">
      <xdr:nvSpPr>
        <xdr:cNvPr id="786" name="n_2mainValue【公民館】&#10;一人当たり面積"/>
        <xdr:cNvSpPr txBox="1"/>
      </xdr:nvSpPr>
      <xdr:spPr>
        <a:xfrm>
          <a:off x="17776267" y="1812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125565</xdr:rowOff>
    </xdr:from>
    <xdr:ext cx="469744" cy="259045"/>
    <xdr:sp macro="" textlink="">
      <xdr:nvSpPr>
        <xdr:cNvPr id="787" name="n_3mainValue【公民館】&#10;一人当たり面積"/>
        <xdr:cNvSpPr txBox="1"/>
      </xdr:nvSpPr>
      <xdr:spPr>
        <a:xfrm>
          <a:off x="17001567" y="1772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88" name="正方形/長方形 787"/>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89" name="正方形/長方形 788"/>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90" name="テキスト ボックス 789"/>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類似団体と比較して特に有形固定資産減価償却率が高くなっている施設は、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認定こども園・幼稚園・保育所</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児童館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保育所等の子育て関連施設は以前から施設数も多く、老朽化も進んでいるため、個別施設計画に基づき維持管理を適切に進める必要があると考える。児童館については、今後、利用率の低い施設から閉鎖・除却を予定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また、類似団体と比較して特に有形固定資産減価償却率が低くなっている施設は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公民館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であり、これらの施設は災害時の避難場所としても利用することから、耐震性の低い建物から集中的に建替えを行ってきたことによる。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高知県南国市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47,524
47,193
125.30
21,627,466
20,683,052
775,423
11,160,763
19,327,830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60.8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38100</xdr:rowOff>
    </xdr:from>
    <xdr:to>
      <xdr:col>28</xdr:col>
      <xdr:colOff>114300</xdr:colOff>
      <xdr:row>42</xdr:row>
      <xdr:rowOff>38100</xdr:rowOff>
    </xdr:to>
    <xdr:cxnSp macro="">
      <xdr:nvCxnSpPr>
        <xdr:cNvPr id="42" name="直線コネクタ 41"/>
        <xdr:cNvCxnSpPr/>
      </xdr:nvCxnSpPr>
      <xdr:spPr>
        <a:xfrm>
          <a:off x="67056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67327</xdr:rowOff>
    </xdr:from>
    <xdr:ext cx="338939" cy="259045"/>
    <xdr:sp macro="" textlink="">
      <xdr:nvSpPr>
        <xdr:cNvPr id="43" name="テキスト ボックス 42"/>
        <xdr:cNvSpPr txBox="1"/>
      </xdr:nvSpPr>
      <xdr:spPr>
        <a:xfrm>
          <a:off x="377341" y="694056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4" name="直線コネクタ 43"/>
        <xdr:cNvCxnSpPr/>
      </xdr:nvCxnSpPr>
      <xdr:spPr>
        <a:xfrm>
          <a:off x="67056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5" name="テキスト ボックス 44"/>
        <xdr:cNvSpPr txBox="1"/>
      </xdr:nvSpPr>
      <xdr:spPr>
        <a:xfrm>
          <a:off x="33608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6" name="直線コネクタ 45"/>
        <xdr:cNvCxnSpPr/>
      </xdr:nvCxnSpPr>
      <xdr:spPr>
        <a:xfrm>
          <a:off x="67056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7" name="テキスト ボックス 46"/>
        <xdr:cNvSpPr txBox="1"/>
      </xdr:nvSpPr>
      <xdr:spPr>
        <a:xfrm>
          <a:off x="33608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8" name="直線コネクタ 47"/>
        <xdr:cNvCxnSpPr/>
      </xdr:nvCxnSpPr>
      <xdr:spPr>
        <a:xfrm>
          <a:off x="67056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49" name="テキスト ボックス 48"/>
        <xdr:cNvSpPr txBox="1"/>
      </xdr:nvSpPr>
      <xdr:spPr>
        <a:xfrm>
          <a:off x="33608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0" name="直線コネクタ 49"/>
        <xdr:cNvCxnSpPr/>
      </xdr:nvCxnSpPr>
      <xdr:spPr>
        <a:xfrm>
          <a:off x="67056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1" name="テキスト ボックス 50"/>
        <xdr:cNvSpPr txBox="1"/>
      </xdr:nvSpPr>
      <xdr:spPr>
        <a:xfrm>
          <a:off x="27196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3" name="テキスト ボックス 52"/>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139700</xdr:rowOff>
    </xdr:from>
    <xdr:to>
      <xdr:col>24</xdr:col>
      <xdr:colOff>62865</xdr:colOff>
      <xdr:row>42</xdr:row>
      <xdr:rowOff>38100</xdr:rowOff>
    </xdr:to>
    <xdr:cxnSp macro="">
      <xdr:nvCxnSpPr>
        <xdr:cNvPr id="55" name="直線コネクタ 54"/>
        <xdr:cNvCxnSpPr/>
      </xdr:nvCxnSpPr>
      <xdr:spPr>
        <a:xfrm flipV="1">
          <a:off x="4086225" y="5839460"/>
          <a:ext cx="0" cy="1239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340478" cy="259045"/>
    <xdr:sp macro="" textlink="">
      <xdr:nvSpPr>
        <xdr:cNvPr id="56" name="【図書館】&#10;有形固定資産減価償却率最小値テキスト"/>
        <xdr:cNvSpPr txBox="1"/>
      </xdr:nvSpPr>
      <xdr:spPr>
        <a:xfrm>
          <a:off x="4124960" y="70828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7" name="直線コネクタ 56"/>
        <xdr:cNvCxnSpPr/>
      </xdr:nvCxnSpPr>
      <xdr:spPr>
        <a:xfrm>
          <a:off x="4020820" y="70789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86377</xdr:rowOff>
    </xdr:from>
    <xdr:ext cx="469744" cy="259045"/>
    <xdr:sp macro="" textlink="">
      <xdr:nvSpPr>
        <xdr:cNvPr id="58" name="【図書館】&#10;有形固定資産減価償却率最大値テキスト"/>
        <xdr:cNvSpPr txBox="1"/>
      </xdr:nvSpPr>
      <xdr:spPr>
        <a:xfrm>
          <a:off x="4124960" y="56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139700</xdr:rowOff>
    </xdr:from>
    <xdr:to>
      <xdr:col>24</xdr:col>
      <xdr:colOff>152400</xdr:colOff>
      <xdr:row>34</xdr:row>
      <xdr:rowOff>139700</xdr:rowOff>
    </xdr:to>
    <xdr:cxnSp macro="">
      <xdr:nvCxnSpPr>
        <xdr:cNvPr id="59" name="直線コネクタ 58"/>
        <xdr:cNvCxnSpPr/>
      </xdr:nvCxnSpPr>
      <xdr:spPr>
        <a:xfrm>
          <a:off x="4020820" y="58394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15257</xdr:rowOff>
    </xdr:from>
    <xdr:ext cx="405111" cy="259045"/>
    <xdr:sp macro="" textlink="">
      <xdr:nvSpPr>
        <xdr:cNvPr id="60" name="【図書館】&#10;有形固定資産減価償却率平均値テキスト"/>
        <xdr:cNvSpPr txBox="1"/>
      </xdr:nvSpPr>
      <xdr:spPr>
        <a:xfrm>
          <a:off x="4124960" y="63855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163830</xdr:rowOff>
    </xdr:from>
    <xdr:to>
      <xdr:col>24</xdr:col>
      <xdr:colOff>114300</xdr:colOff>
      <xdr:row>39</xdr:row>
      <xdr:rowOff>93980</xdr:rowOff>
    </xdr:to>
    <xdr:sp macro="" textlink="">
      <xdr:nvSpPr>
        <xdr:cNvPr id="61" name="フローチャート: 判断 60"/>
        <xdr:cNvSpPr/>
      </xdr:nvSpPr>
      <xdr:spPr>
        <a:xfrm>
          <a:off x="4036060" y="65341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146050</xdr:rowOff>
    </xdr:from>
    <xdr:to>
      <xdr:col>20</xdr:col>
      <xdr:colOff>38100</xdr:colOff>
      <xdr:row>39</xdr:row>
      <xdr:rowOff>76200</xdr:rowOff>
    </xdr:to>
    <xdr:sp macro="" textlink="">
      <xdr:nvSpPr>
        <xdr:cNvPr id="62" name="フローチャート: 判断 61"/>
        <xdr:cNvSpPr/>
      </xdr:nvSpPr>
      <xdr:spPr>
        <a:xfrm>
          <a:off x="3312160" y="65163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156210</xdr:rowOff>
    </xdr:from>
    <xdr:to>
      <xdr:col>15</xdr:col>
      <xdr:colOff>101600</xdr:colOff>
      <xdr:row>39</xdr:row>
      <xdr:rowOff>86360</xdr:rowOff>
    </xdr:to>
    <xdr:sp macro="" textlink="">
      <xdr:nvSpPr>
        <xdr:cNvPr id="63" name="フローチャート: 判断 62"/>
        <xdr:cNvSpPr/>
      </xdr:nvSpPr>
      <xdr:spPr>
        <a:xfrm>
          <a:off x="2514600" y="65265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142240</xdr:rowOff>
    </xdr:from>
    <xdr:to>
      <xdr:col>10</xdr:col>
      <xdr:colOff>165100</xdr:colOff>
      <xdr:row>39</xdr:row>
      <xdr:rowOff>72390</xdr:rowOff>
    </xdr:to>
    <xdr:sp macro="" textlink="">
      <xdr:nvSpPr>
        <xdr:cNvPr id="64" name="フローチャート: 判断 63"/>
        <xdr:cNvSpPr/>
      </xdr:nvSpPr>
      <xdr:spPr>
        <a:xfrm>
          <a:off x="1739900" y="65125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146050</xdr:rowOff>
    </xdr:from>
    <xdr:to>
      <xdr:col>24</xdr:col>
      <xdr:colOff>114300</xdr:colOff>
      <xdr:row>40</xdr:row>
      <xdr:rowOff>76200</xdr:rowOff>
    </xdr:to>
    <xdr:sp macro="" textlink="">
      <xdr:nvSpPr>
        <xdr:cNvPr id="70" name="楕円 69"/>
        <xdr:cNvSpPr/>
      </xdr:nvSpPr>
      <xdr:spPr>
        <a:xfrm>
          <a:off x="4036060" y="668401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124477</xdr:rowOff>
    </xdr:from>
    <xdr:ext cx="405111" cy="259045"/>
    <xdr:sp macro="" textlink="">
      <xdr:nvSpPr>
        <xdr:cNvPr id="71" name="【図書館】&#10;有形固定資産減価償却率該当値テキスト"/>
        <xdr:cNvSpPr txBox="1"/>
      </xdr:nvSpPr>
      <xdr:spPr>
        <a:xfrm>
          <a:off x="4124960" y="6662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40</xdr:row>
      <xdr:rowOff>0</xdr:rowOff>
    </xdr:from>
    <xdr:to>
      <xdr:col>20</xdr:col>
      <xdr:colOff>38100</xdr:colOff>
      <xdr:row>40</xdr:row>
      <xdr:rowOff>101600</xdr:rowOff>
    </xdr:to>
    <xdr:sp macro="" textlink="">
      <xdr:nvSpPr>
        <xdr:cNvPr id="72" name="楕円 71"/>
        <xdr:cNvSpPr/>
      </xdr:nvSpPr>
      <xdr:spPr>
        <a:xfrm>
          <a:off x="3312160" y="670560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40</xdr:row>
      <xdr:rowOff>25400</xdr:rowOff>
    </xdr:from>
    <xdr:to>
      <xdr:col>24</xdr:col>
      <xdr:colOff>63500</xdr:colOff>
      <xdr:row>40</xdr:row>
      <xdr:rowOff>50800</xdr:rowOff>
    </xdr:to>
    <xdr:cxnSp macro="">
      <xdr:nvCxnSpPr>
        <xdr:cNvPr id="73" name="直線コネクタ 72"/>
        <xdr:cNvCxnSpPr/>
      </xdr:nvCxnSpPr>
      <xdr:spPr>
        <a:xfrm flipV="1">
          <a:off x="3355340" y="6731000"/>
          <a:ext cx="73152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25400</xdr:rowOff>
    </xdr:from>
    <xdr:to>
      <xdr:col>15</xdr:col>
      <xdr:colOff>101600</xdr:colOff>
      <xdr:row>40</xdr:row>
      <xdr:rowOff>127000</xdr:rowOff>
    </xdr:to>
    <xdr:sp macro="" textlink="">
      <xdr:nvSpPr>
        <xdr:cNvPr id="74" name="楕円 73"/>
        <xdr:cNvSpPr/>
      </xdr:nvSpPr>
      <xdr:spPr>
        <a:xfrm>
          <a:off x="2514600" y="673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40</xdr:row>
      <xdr:rowOff>50800</xdr:rowOff>
    </xdr:from>
    <xdr:to>
      <xdr:col>19</xdr:col>
      <xdr:colOff>177800</xdr:colOff>
      <xdr:row>40</xdr:row>
      <xdr:rowOff>76200</xdr:rowOff>
    </xdr:to>
    <xdr:cxnSp macro="">
      <xdr:nvCxnSpPr>
        <xdr:cNvPr id="75" name="直線コネクタ 74"/>
        <xdr:cNvCxnSpPr/>
      </xdr:nvCxnSpPr>
      <xdr:spPr>
        <a:xfrm flipV="1">
          <a:off x="2565400" y="6756400"/>
          <a:ext cx="78994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76200</xdr:rowOff>
    </xdr:from>
    <xdr:to>
      <xdr:col>10</xdr:col>
      <xdr:colOff>165100</xdr:colOff>
      <xdr:row>41</xdr:row>
      <xdr:rowOff>6350</xdr:rowOff>
    </xdr:to>
    <xdr:sp macro="" textlink="">
      <xdr:nvSpPr>
        <xdr:cNvPr id="76" name="楕円 75"/>
        <xdr:cNvSpPr/>
      </xdr:nvSpPr>
      <xdr:spPr>
        <a:xfrm>
          <a:off x="1739900" y="67818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40</xdr:row>
      <xdr:rowOff>76200</xdr:rowOff>
    </xdr:from>
    <xdr:to>
      <xdr:col>15</xdr:col>
      <xdr:colOff>50800</xdr:colOff>
      <xdr:row>40</xdr:row>
      <xdr:rowOff>127000</xdr:rowOff>
    </xdr:to>
    <xdr:cxnSp macro="">
      <xdr:nvCxnSpPr>
        <xdr:cNvPr id="77" name="直線コネクタ 76"/>
        <xdr:cNvCxnSpPr/>
      </xdr:nvCxnSpPr>
      <xdr:spPr>
        <a:xfrm flipV="1">
          <a:off x="1790700" y="6781800"/>
          <a:ext cx="7747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92727</xdr:rowOff>
    </xdr:from>
    <xdr:ext cx="405111" cy="259045"/>
    <xdr:sp macro="" textlink="">
      <xdr:nvSpPr>
        <xdr:cNvPr id="78" name="n_1aveValue【図書館】&#10;有形固定資産減価償却率"/>
        <xdr:cNvSpPr txBox="1"/>
      </xdr:nvSpPr>
      <xdr:spPr>
        <a:xfrm>
          <a:off x="3170564" y="6295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102887</xdr:rowOff>
    </xdr:from>
    <xdr:ext cx="405111" cy="259045"/>
    <xdr:sp macro="" textlink="">
      <xdr:nvSpPr>
        <xdr:cNvPr id="79" name="n_2aveValue【図書館】&#10;有形固定資産減価償却率"/>
        <xdr:cNvSpPr txBox="1"/>
      </xdr:nvSpPr>
      <xdr:spPr>
        <a:xfrm>
          <a:off x="2385704" y="630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88917</xdr:rowOff>
    </xdr:from>
    <xdr:ext cx="405111" cy="259045"/>
    <xdr:sp macro="" textlink="">
      <xdr:nvSpPr>
        <xdr:cNvPr id="80" name="n_3aveValue【図書館】&#10;有形固定資産減価償却率"/>
        <xdr:cNvSpPr txBox="1"/>
      </xdr:nvSpPr>
      <xdr:spPr>
        <a:xfrm>
          <a:off x="1611004" y="6291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40</xdr:row>
      <xdr:rowOff>92727</xdr:rowOff>
    </xdr:from>
    <xdr:ext cx="405111" cy="259045"/>
    <xdr:sp macro="" textlink="">
      <xdr:nvSpPr>
        <xdr:cNvPr id="81" name="n_1mainValue【図書館】&#10;有形固定資産減価償却率"/>
        <xdr:cNvSpPr txBox="1"/>
      </xdr:nvSpPr>
      <xdr:spPr>
        <a:xfrm>
          <a:off x="3170564" y="679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118127</xdr:rowOff>
    </xdr:from>
    <xdr:ext cx="405111" cy="259045"/>
    <xdr:sp macro="" textlink="">
      <xdr:nvSpPr>
        <xdr:cNvPr id="82" name="n_2mainValue【図書館】&#10;有形固定資産減価償却率"/>
        <xdr:cNvSpPr txBox="1"/>
      </xdr:nvSpPr>
      <xdr:spPr>
        <a:xfrm>
          <a:off x="2385704" y="6823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168927</xdr:rowOff>
    </xdr:from>
    <xdr:ext cx="405111" cy="259045"/>
    <xdr:sp macro="" textlink="">
      <xdr:nvSpPr>
        <xdr:cNvPr id="83" name="n_3mainValue【図書館】&#10;有形固定資産減価償却率"/>
        <xdr:cNvSpPr txBox="1"/>
      </xdr:nvSpPr>
      <xdr:spPr>
        <a:xfrm>
          <a:off x="1611004" y="6874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4" name="正方形/長方形 83"/>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5" name="正方形/長方形 84"/>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6" name="正方形/長方形 85"/>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7" name="正方形/長方形 86"/>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8" name="正方形/長方形 87"/>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9" name="正方形/長方形 88"/>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0" name="正方形/長方形 89"/>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1" name="正方形/長方形 90"/>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2" name="テキスト ボックス 91"/>
        <xdr:cNvSpPr txBox="1"/>
      </xdr:nvSpPr>
      <xdr:spPr>
        <a:xfrm>
          <a:off x="578866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3" name="直線コネクタ 92"/>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19050</xdr:rowOff>
    </xdr:from>
    <xdr:to>
      <xdr:col>59</xdr:col>
      <xdr:colOff>50800</xdr:colOff>
      <xdr:row>41</xdr:row>
      <xdr:rowOff>19050</xdr:rowOff>
    </xdr:to>
    <xdr:cxnSp macro="">
      <xdr:nvCxnSpPr>
        <xdr:cNvPr id="94" name="直線コネクタ 93"/>
        <xdr:cNvCxnSpPr/>
      </xdr:nvCxnSpPr>
      <xdr:spPr>
        <a:xfrm>
          <a:off x="5826760" y="68922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48277</xdr:rowOff>
    </xdr:from>
    <xdr:ext cx="467179" cy="259045"/>
    <xdr:sp macro="" textlink="">
      <xdr:nvSpPr>
        <xdr:cNvPr id="95" name="テキスト ボックス 94"/>
        <xdr:cNvSpPr txBox="1"/>
      </xdr:nvSpPr>
      <xdr:spPr>
        <a:xfrm>
          <a:off x="5405301" y="67538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6" name="直線コネクタ 95"/>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7" name="テキスト ボックス 96"/>
        <xdr:cNvSpPr txBox="1"/>
      </xdr:nvSpPr>
      <xdr:spPr>
        <a:xfrm>
          <a:off x="5405301"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76200</xdr:rowOff>
    </xdr:from>
    <xdr:to>
      <xdr:col>59</xdr:col>
      <xdr:colOff>50800</xdr:colOff>
      <xdr:row>34</xdr:row>
      <xdr:rowOff>76200</xdr:rowOff>
    </xdr:to>
    <xdr:cxnSp macro="">
      <xdr:nvCxnSpPr>
        <xdr:cNvPr id="98" name="直線コネクタ 97"/>
        <xdr:cNvCxnSpPr/>
      </xdr:nvCxnSpPr>
      <xdr:spPr>
        <a:xfrm>
          <a:off x="5826760" y="5775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105427</xdr:rowOff>
    </xdr:from>
    <xdr:ext cx="467179" cy="259045"/>
    <xdr:sp macro="" textlink="">
      <xdr:nvSpPr>
        <xdr:cNvPr id="99" name="テキスト ボックス 98"/>
        <xdr:cNvSpPr txBox="1"/>
      </xdr:nvSpPr>
      <xdr:spPr>
        <a:xfrm>
          <a:off x="5405301" y="5637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0" name="直線コネクタ 99"/>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1" name="テキスト ボックス 100"/>
        <xdr:cNvSpPr txBox="1"/>
      </xdr:nvSpPr>
      <xdr:spPr>
        <a:xfrm>
          <a:off x="54053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2" name="【図書館】&#10;一人当たり面積グラフ枠"/>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167640</xdr:rowOff>
    </xdr:from>
    <xdr:to>
      <xdr:col>54</xdr:col>
      <xdr:colOff>189865</xdr:colOff>
      <xdr:row>40</xdr:row>
      <xdr:rowOff>133350</xdr:rowOff>
    </xdr:to>
    <xdr:cxnSp macro="">
      <xdr:nvCxnSpPr>
        <xdr:cNvPr id="103" name="直線コネクタ 102"/>
        <xdr:cNvCxnSpPr/>
      </xdr:nvCxnSpPr>
      <xdr:spPr>
        <a:xfrm flipV="1">
          <a:off x="9219565" y="5699760"/>
          <a:ext cx="0" cy="11391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137177</xdr:rowOff>
    </xdr:from>
    <xdr:ext cx="469744" cy="259045"/>
    <xdr:sp macro="" textlink="">
      <xdr:nvSpPr>
        <xdr:cNvPr id="104" name="【図書館】&#10;一人当たり面積最小値テキスト"/>
        <xdr:cNvSpPr txBox="1"/>
      </xdr:nvSpPr>
      <xdr:spPr>
        <a:xfrm>
          <a:off x="9258300" y="6842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133350</xdr:rowOff>
    </xdr:from>
    <xdr:to>
      <xdr:col>55</xdr:col>
      <xdr:colOff>88900</xdr:colOff>
      <xdr:row>40</xdr:row>
      <xdr:rowOff>133350</xdr:rowOff>
    </xdr:to>
    <xdr:cxnSp macro="">
      <xdr:nvCxnSpPr>
        <xdr:cNvPr id="105" name="直線コネクタ 104"/>
        <xdr:cNvCxnSpPr/>
      </xdr:nvCxnSpPr>
      <xdr:spPr>
        <a:xfrm>
          <a:off x="9154160" y="68389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114317</xdr:rowOff>
    </xdr:from>
    <xdr:ext cx="469744" cy="259045"/>
    <xdr:sp macro="" textlink="">
      <xdr:nvSpPr>
        <xdr:cNvPr id="106" name="【図書館】&#10;一人当たり面積最大値テキスト"/>
        <xdr:cNvSpPr txBox="1"/>
      </xdr:nvSpPr>
      <xdr:spPr>
        <a:xfrm>
          <a:off x="9258300" y="5478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167640</xdr:rowOff>
    </xdr:from>
    <xdr:to>
      <xdr:col>55</xdr:col>
      <xdr:colOff>88900</xdr:colOff>
      <xdr:row>33</xdr:row>
      <xdr:rowOff>167640</xdr:rowOff>
    </xdr:to>
    <xdr:cxnSp macro="">
      <xdr:nvCxnSpPr>
        <xdr:cNvPr id="107" name="直線コネクタ 106"/>
        <xdr:cNvCxnSpPr/>
      </xdr:nvCxnSpPr>
      <xdr:spPr>
        <a:xfrm>
          <a:off x="9154160" y="56997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151147</xdr:rowOff>
    </xdr:from>
    <xdr:ext cx="469744" cy="259045"/>
    <xdr:sp macro="" textlink="">
      <xdr:nvSpPr>
        <xdr:cNvPr id="108" name="【図書館】&#10;一人当たり面積平均値テキスト"/>
        <xdr:cNvSpPr txBox="1"/>
      </xdr:nvSpPr>
      <xdr:spPr>
        <a:xfrm>
          <a:off x="9258300" y="63538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128270</xdr:rowOff>
    </xdr:from>
    <xdr:to>
      <xdr:col>55</xdr:col>
      <xdr:colOff>50800</xdr:colOff>
      <xdr:row>39</xdr:row>
      <xdr:rowOff>58420</xdr:rowOff>
    </xdr:to>
    <xdr:sp macro="" textlink="">
      <xdr:nvSpPr>
        <xdr:cNvPr id="109" name="フローチャート: 判断 108"/>
        <xdr:cNvSpPr/>
      </xdr:nvSpPr>
      <xdr:spPr>
        <a:xfrm>
          <a:off x="9192260" y="649859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139700</xdr:rowOff>
    </xdr:from>
    <xdr:to>
      <xdr:col>50</xdr:col>
      <xdr:colOff>165100</xdr:colOff>
      <xdr:row>39</xdr:row>
      <xdr:rowOff>69850</xdr:rowOff>
    </xdr:to>
    <xdr:sp macro="" textlink="">
      <xdr:nvSpPr>
        <xdr:cNvPr id="110" name="フローチャート: 判断 109"/>
        <xdr:cNvSpPr/>
      </xdr:nvSpPr>
      <xdr:spPr>
        <a:xfrm>
          <a:off x="8445500" y="651002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145415</xdr:rowOff>
    </xdr:from>
    <xdr:to>
      <xdr:col>46</xdr:col>
      <xdr:colOff>38100</xdr:colOff>
      <xdr:row>39</xdr:row>
      <xdr:rowOff>75565</xdr:rowOff>
    </xdr:to>
    <xdr:sp macro="" textlink="">
      <xdr:nvSpPr>
        <xdr:cNvPr id="111" name="フローチャート: 判断 110"/>
        <xdr:cNvSpPr/>
      </xdr:nvSpPr>
      <xdr:spPr>
        <a:xfrm>
          <a:off x="7670800" y="651573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151130</xdr:rowOff>
    </xdr:from>
    <xdr:to>
      <xdr:col>41</xdr:col>
      <xdr:colOff>101600</xdr:colOff>
      <xdr:row>39</xdr:row>
      <xdr:rowOff>81280</xdr:rowOff>
    </xdr:to>
    <xdr:sp macro="" textlink="">
      <xdr:nvSpPr>
        <xdr:cNvPr id="112" name="フローチャート: 判断 111"/>
        <xdr:cNvSpPr/>
      </xdr:nvSpPr>
      <xdr:spPr>
        <a:xfrm>
          <a:off x="6873240" y="65214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3" name="テキスト ボックス 112"/>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4" name="テキスト ボックス 113"/>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5" name="テキスト ボックス 114"/>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6" name="テキスト ボックス 115"/>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7" name="テキスト ボックス 116"/>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162560</xdr:rowOff>
    </xdr:from>
    <xdr:to>
      <xdr:col>55</xdr:col>
      <xdr:colOff>50800</xdr:colOff>
      <xdr:row>40</xdr:row>
      <xdr:rowOff>92710</xdr:rowOff>
    </xdr:to>
    <xdr:sp macro="" textlink="">
      <xdr:nvSpPr>
        <xdr:cNvPr id="118" name="楕円 117"/>
        <xdr:cNvSpPr/>
      </xdr:nvSpPr>
      <xdr:spPr>
        <a:xfrm>
          <a:off x="9192260" y="67005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77487</xdr:rowOff>
    </xdr:from>
    <xdr:ext cx="469744" cy="259045"/>
    <xdr:sp macro="" textlink="">
      <xdr:nvSpPr>
        <xdr:cNvPr id="119" name="【図書館】&#10;一人当たり面積該当値テキスト"/>
        <xdr:cNvSpPr txBox="1"/>
      </xdr:nvSpPr>
      <xdr:spPr>
        <a:xfrm>
          <a:off x="9258300" y="6615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162560</xdr:rowOff>
    </xdr:from>
    <xdr:to>
      <xdr:col>50</xdr:col>
      <xdr:colOff>165100</xdr:colOff>
      <xdr:row>40</xdr:row>
      <xdr:rowOff>92710</xdr:rowOff>
    </xdr:to>
    <xdr:sp macro="" textlink="">
      <xdr:nvSpPr>
        <xdr:cNvPr id="120" name="楕円 119"/>
        <xdr:cNvSpPr/>
      </xdr:nvSpPr>
      <xdr:spPr>
        <a:xfrm>
          <a:off x="8445500" y="67005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41910</xdr:rowOff>
    </xdr:from>
    <xdr:to>
      <xdr:col>55</xdr:col>
      <xdr:colOff>0</xdr:colOff>
      <xdr:row>40</xdr:row>
      <xdr:rowOff>41910</xdr:rowOff>
    </xdr:to>
    <xdr:cxnSp macro="">
      <xdr:nvCxnSpPr>
        <xdr:cNvPr id="121" name="直線コネクタ 120"/>
        <xdr:cNvCxnSpPr/>
      </xdr:nvCxnSpPr>
      <xdr:spPr>
        <a:xfrm>
          <a:off x="8496300" y="674751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162560</xdr:rowOff>
    </xdr:from>
    <xdr:to>
      <xdr:col>46</xdr:col>
      <xdr:colOff>38100</xdr:colOff>
      <xdr:row>40</xdr:row>
      <xdr:rowOff>92710</xdr:rowOff>
    </xdr:to>
    <xdr:sp macro="" textlink="">
      <xdr:nvSpPr>
        <xdr:cNvPr id="122" name="楕円 121"/>
        <xdr:cNvSpPr/>
      </xdr:nvSpPr>
      <xdr:spPr>
        <a:xfrm>
          <a:off x="7670800" y="67005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41910</xdr:rowOff>
    </xdr:from>
    <xdr:to>
      <xdr:col>50</xdr:col>
      <xdr:colOff>114300</xdr:colOff>
      <xdr:row>40</xdr:row>
      <xdr:rowOff>41910</xdr:rowOff>
    </xdr:to>
    <xdr:cxnSp macro="">
      <xdr:nvCxnSpPr>
        <xdr:cNvPr id="123" name="直線コネクタ 122"/>
        <xdr:cNvCxnSpPr/>
      </xdr:nvCxnSpPr>
      <xdr:spPr>
        <a:xfrm>
          <a:off x="7713980" y="674751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162560</xdr:rowOff>
    </xdr:from>
    <xdr:to>
      <xdr:col>41</xdr:col>
      <xdr:colOff>101600</xdr:colOff>
      <xdr:row>40</xdr:row>
      <xdr:rowOff>92710</xdr:rowOff>
    </xdr:to>
    <xdr:sp macro="" textlink="">
      <xdr:nvSpPr>
        <xdr:cNvPr id="124" name="楕円 123"/>
        <xdr:cNvSpPr/>
      </xdr:nvSpPr>
      <xdr:spPr>
        <a:xfrm>
          <a:off x="6873240" y="67005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41910</xdr:rowOff>
    </xdr:from>
    <xdr:to>
      <xdr:col>45</xdr:col>
      <xdr:colOff>177800</xdr:colOff>
      <xdr:row>40</xdr:row>
      <xdr:rowOff>41910</xdr:rowOff>
    </xdr:to>
    <xdr:cxnSp macro="">
      <xdr:nvCxnSpPr>
        <xdr:cNvPr id="125" name="直線コネクタ 124"/>
        <xdr:cNvCxnSpPr/>
      </xdr:nvCxnSpPr>
      <xdr:spPr>
        <a:xfrm>
          <a:off x="6924040" y="674751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86377</xdr:rowOff>
    </xdr:from>
    <xdr:ext cx="469744" cy="259045"/>
    <xdr:sp macro="" textlink="">
      <xdr:nvSpPr>
        <xdr:cNvPr id="126" name="n_1aveValue【図書館】&#10;一人当たり面積"/>
        <xdr:cNvSpPr txBox="1"/>
      </xdr:nvSpPr>
      <xdr:spPr>
        <a:xfrm>
          <a:off x="8271587" y="6289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92092</xdr:rowOff>
    </xdr:from>
    <xdr:ext cx="469744" cy="259045"/>
    <xdr:sp macro="" textlink="">
      <xdr:nvSpPr>
        <xdr:cNvPr id="127" name="n_2aveValue【図書館】&#10;一人当たり面積"/>
        <xdr:cNvSpPr txBox="1"/>
      </xdr:nvSpPr>
      <xdr:spPr>
        <a:xfrm>
          <a:off x="7509587" y="6294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97807</xdr:rowOff>
    </xdr:from>
    <xdr:ext cx="469744" cy="259045"/>
    <xdr:sp macro="" textlink="">
      <xdr:nvSpPr>
        <xdr:cNvPr id="128" name="n_3aveValue【図書館】&#10;一人当たり面積"/>
        <xdr:cNvSpPr txBox="1"/>
      </xdr:nvSpPr>
      <xdr:spPr>
        <a:xfrm>
          <a:off x="6712027" y="6300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83837</xdr:rowOff>
    </xdr:from>
    <xdr:ext cx="469744" cy="259045"/>
    <xdr:sp macro="" textlink="">
      <xdr:nvSpPr>
        <xdr:cNvPr id="129" name="n_1mainValue【図書館】&#10;一人当たり面積"/>
        <xdr:cNvSpPr txBox="1"/>
      </xdr:nvSpPr>
      <xdr:spPr>
        <a:xfrm>
          <a:off x="8271587" y="6789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83837</xdr:rowOff>
    </xdr:from>
    <xdr:ext cx="469744" cy="259045"/>
    <xdr:sp macro="" textlink="">
      <xdr:nvSpPr>
        <xdr:cNvPr id="130" name="n_2mainValue【図書館】&#10;一人当たり面積"/>
        <xdr:cNvSpPr txBox="1"/>
      </xdr:nvSpPr>
      <xdr:spPr>
        <a:xfrm>
          <a:off x="7509587" y="6789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83837</xdr:rowOff>
    </xdr:from>
    <xdr:ext cx="469744" cy="259045"/>
    <xdr:sp macro="" textlink="">
      <xdr:nvSpPr>
        <xdr:cNvPr id="131" name="n_3mainValue【図書館】&#10;一人当たり面積"/>
        <xdr:cNvSpPr txBox="1"/>
      </xdr:nvSpPr>
      <xdr:spPr>
        <a:xfrm>
          <a:off x="6712027" y="6789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2" name="正方形/長方形 131"/>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3" name="正方形/長方形 132"/>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4" name="正方形/長方形 133"/>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5" name="正方形/長方形 134"/>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6" name="正方形/長方形 135"/>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7" name="正方形/長方形 136"/>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8" name="正方形/長方形 137"/>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9" name="正方形/長方形 138"/>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0" name="テキスト ボックス 139"/>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1" name="直線コネクタ 140"/>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42" name="テキスト ボックス 141"/>
        <xdr:cNvSpPr txBox="1"/>
      </xdr:nvSpPr>
      <xdr:spPr>
        <a:xfrm>
          <a:off x="37734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43" name="直線コネクタ 142"/>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44" name="テキスト ボックス 143"/>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5" name="直線コネクタ 144"/>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6" name="テキスト ボックス 145"/>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7" name="直線コネクタ 146"/>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8" name="テキスト ボックス 147"/>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9" name="直線コネクタ 148"/>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50" name="テキスト ボックス 149"/>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51" name="直線コネクタ 150"/>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52" name="テキスト ボックス 151"/>
        <xdr:cNvSpPr txBox="1"/>
      </xdr:nvSpPr>
      <xdr:spPr>
        <a:xfrm>
          <a:off x="27196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3" name="直線コネクタ 152"/>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4" name="テキスト ボックス 153"/>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5" name="【体育館・プール】&#10;有形固定資産減価償却率グラフ枠"/>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120015</xdr:rowOff>
    </xdr:from>
    <xdr:to>
      <xdr:col>24</xdr:col>
      <xdr:colOff>62865</xdr:colOff>
      <xdr:row>64</xdr:row>
      <xdr:rowOff>78105</xdr:rowOff>
    </xdr:to>
    <xdr:cxnSp macro="">
      <xdr:nvCxnSpPr>
        <xdr:cNvPr id="156" name="直線コネクタ 155"/>
        <xdr:cNvCxnSpPr/>
      </xdr:nvCxnSpPr>
      <xdr:spPr>
        <a:xfrm flipV="1">
          <a:off x="4086225" y="9340215"/>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81932</xdr:rowOff>
    </xdr:from>
    <xdr:ext cx="405111" cy="259045"/>
    <xdr:sp macro="" textlink="">
      <xdr:nvSpPr>
        <xdr:cNvPr id="157" name="【体育館・プール】&#10;有形固定資産減価償却率最小値テキスト"/>
        <xdr:cNvSpPr txBox="1"/>
      </xdr:nvSpPr>
      <xdr:spPr>
        <a:xfrm>
          <a:off x="4124960" y="10810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78105</xdr:rowOff>
    </xdr:from>
    <xdr:to>
      <xdr:col>24</xdr:col>
      <xdr:colOff>152400</xdr:colOff>
      <xdr:row>64</xdr:row>
      <xdr:rowOff>78105</xdr:rowOff>
    </xdr:to>
    <xdr:cxnSp macro="">
      <xdr:nvCxnSpPr>
        <xdr:cNvPr id="158" name="直線コネクタ 157"/>
        <xdr:cNvCxnSpPr/>
      </xdr:nvCxnSpPr>
      <xdr:spPr>
        <a:xfrm>
          <a:off x="4020820" y="108070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66692</xdr:rowOff>
    </xdr:from>
    <xdr:ext cx="405111" cy="259045"/>
    <xdr:sp macro="" textlink="">
      <xdr:nvSpPr>
        <xdr:cNvPr id="159" name="【体育館・プール】&#10;有形固定資産減価償却率最大値テキスト"/>
        <xdr:cNvSpPr txBox="1"/>
      </xdr:nvSpPr>
      <xdr:spPr>
        <a:xfrm>
          <a:off x="4124960" y="9119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120015</xdr:rowOff>
    </xdr:from>
    <xdr:to>
      <xdr:col>24</xdr:col>
      <xdr:colOff>152400</xdr:colOff>
      <xdr:row>55</xdr:row>
      <xdr:rowOff>120015</xdr:rowOff>
    </xdr:to>
    <xdr:cxnSp macro="">
      <xdr:nvCxnSpPr>
        <xdr:cNvPr id="160" name="直線コネクタ 159"/>
        <xdr:cNvCxnSpPr/>
      </xdr:nvCxnSpPr>
      <xdr:spPr>
        <a:xfrm>
          <a:off x="4020820" y="93402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128287</xdr:rowOff>
    </xdr:from>
    <xdr:ext cx="405111" cy="259045"/>
    <xdr:sp macro="" textlink="">
      <xdr:nvSpPr>
        <xdr:cNvPr id="161" name="【体育館・プール】&#10;有形固定資産減価償却率平均値テキスト"/>
        <xdr:cNvSpPr txBox="1"/>
      </xdr:nvSpPr>
      <xdr:spPr>
        <a:xfrm>
          <a:off x="4124960" y="98514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105410</xdr:rowOff>
    </xdr:from>
    <xdr:to>
      <xdr:col>24</xdr:col>
      <xdr:colOff>114300</xdr:colOff>
      <xdr:row>60</xdr:row>
      <xdr:rowOff>35560</xdr:rowOff>
    </xdr:to>
    <xdr:sp macro="" textlink="">
      <xdr:nvSpPr>
        <xdr:cNvPr id="162" name="フローチャート: 判断 161"/>
        <xdr:cNvSpPr/>
      </xdr:nvSpPr>
      <xdr:spPr>
        <a:xfrm>
          <a:off x="4036060" y="99961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105410</xdr:rowOff>
    </xdr:from>
    <xdr:to>
      <xdr:col>20</xdr:col>
      <xdr:colOff>38100</xdr:colOff>
      <xdr:row>60</xdr:row>
      <xdr:rowOff>35560</xdr:rowOff>
    </xdr:to>
    <xdr:sp macro="" textlink="">
      <xdr:nvSpPr>
        <xdr:cNvPr id="163" name="フローチャート: 判断 162"/>
        <xdr:cNvSpPr/>
      </xdr:nvSpPr>
      <xdr:spPr>
        <a:xfrm>
          <a:off x="3312160" y="99961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122555</xdr:rowOff>
    </xdr:from>
    <xdr:to>
      <xdr:col>15</xdr:col>
      <xdr:colOff>101600</xdr:colOff>
      <xdr:row>60</xdr:row>
      <xdr:rowOff>52705</xdr:rowOff>
    </xdr:to>
    <xdr:sp macro="" textlink="">
      <xdr:nvSpPr>
        <xdr:cNvPr id="164" name="フローチャート: 判断 163"/>
        <xdr:cNvSpPr/>
      </xdr:nvSpPr>
      <xdr:spPr>
        <a:xfrm>
          <a:off x="2514600" y="100133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21590</xdr:rowOff>
    </xdr:from>
    <xdr:to>
      <xdr:col>10</xdr:col>
      <xdr:colOff>165100</xdr:colOff>
      <xdr:row>60</xdr:row>
      <xdr:rowOff>123190</xdr:rowOff>
    </xdr:to>
    <xdr:sp macro="" textlink="">
      <xdr:nvSpPr>
        <xdr:cNvPr id="165" name="フローチャート: 判断 164"/>
        <xdr:cNvSpPr/>
      </xdr:nvSpPr>
      <xdr:spPr>
        <a:xfrm>
          <a:off x="1739900"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6" name="テキスト ボックス 165"/>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7" name="テキスト ボックス 166"/>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8" name="テキスト ボックス 167"/>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9" name="テキスト ボックス 168"/>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0" name="テキスト ボックス 169"/>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126365</xdr:rowOff>
    </xdr:from>
    <xdr:to>
      <xdr:col>24</xdr:col>
      <xdr:colOff>114300</xdr:colOff>
      <xdr:row>60</xdr:row>
      <xdr:rowOff>56515</xdr:rowOff>
    </xdr:to>
    <xdr:sp macro="" textlink="">
      <xdr:nvSpPr>
        <xdr:cNvPr id="171" name="楕円 170"/>
        <xdr:cNvSpPr/>
      </xdr:nvSpPr>
      <xdr:spPr>
        <a:xfrm>
          <a:off x="4036060" y="1001712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104792</xdr:rowOff>
    </xdr:from>
    <xdr:ext cx="405111" cy="259045"/>
    <xdr:sp macro="" textlink="">
      <xdr:nvSpPr>
        <xdr:cNvPr id="172" name="【体育館・プール】&#10;有形固定資産減価償却率該当値テキスト"/>
        <xdr:cNvSpPr txBox="1"/>
      </xdr:nvSpPr>
      <xdr:spPr>
        <a:xfrm>
          <a:off x="4124960" y="9995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8255</xdr:rowOff>
    </xdr:from>
    <xdr:to>
      <xdr:col>20</xdr:col>
      <xdr:colOff>38100</xdr:colOff>
      <xdr:row>60</xdr:row>
      <xdr:rowOff>109855</xdr:rowOff>
    </xdr:to>
    <xdr:sp macro="" textlink="">
      <xdr:nvSpPr>
        <xdr:cNvPr id="173" name="楕円 172"/>
        <xdr:cNvSpPr/>
      </xdr:nvSpPr>
      <xdr:spPr>
        <a:xfrm>
          <a:off x="3312160" y="1006665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5715</xdr:rowOff>
    </xdr:from>
    <xdr:to>
      <xdr:col>24</xdr:col>
      <xdr:colOff>63500</xdr:colOff>
      <xdr:row>60</xdr:row>
      <xdr:rowOff>59055</xdr:rowOff>
    </xdr:to>
    <xdr:cxnSp macro="">
      <xdr:nvCxnSpPr>
        <xdr:cNvPr id="174" name="直線コネクタ 173"/>
        <xdr:cNvCxnSpPr/>
      </xdr:nvCxnSpPr>
      <xdr:spPr>
        <a:xfrm flipV="1">
          <a:off x="3355340" y="10064115"/>
          <a:ext cx="73152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52070</xdr:rowOff>
    </xdr:from>
    <xdr:to>
      <xdr:col>15</xdr:col>
      <xdr:colOff>101600</xdr:colOff>
      <xdr:row>60</xdr:row>
      <xdr:rowOff>153670</xdr:rowOff>
    </xdr:to>
    <xdr:sp macro="" textlink="">
      <xdr:nvSpPr>
        <xdr:cNvPr id="175" name="楕円 174"/>
        <xdr:cNvSpPr/>
      </xdr:nvSpPr>
      <xdr:spPr>
        <a:xfrm>
          <a:off x="2514600" y="1011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59055</xdr:rowOff>
    </xdr:from>
    <xdr:to>
      <xdr:col>19</xdr:col>
      <xdr:colOff>177800</xdr:colOff>
      <xdr:row>60</xdr:row>
      <xdr:rowOff>102870</xdr:rowOff>
    </xdr:to>
    <xdr:cxnSp macro="">
      <xdr:nvCxnSpPr>
        <xdr:cNvPr id="176" name="直線コネクタ 175"/>
        <xdr:cNvCxnSpPr/>
      </xdr:nvCxnSpPr>
      <xdr:spPr>
        <a:xfrm flipV="1">
          <a:off x="2565400" y="10117455"/>
          <a:ext cx="78994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158750</xdr:rowOff>
    </xdr:from>
    <xdr:to>
      <xdr:col>10</xdr:col>
      <xdr:colOff>165100</xdr:colOff>
      <xdr:row>61</xdr:row>
      <xdr:rowOff>88900</xdr:rowOff>
    </xdr:to>
    <xdr:sp macro="" textlink="">
      <xdr:nvSpPr>
        <xdr:cNvPr id="177" name="楕円 176"/>
        <xdr:cNvSpPr/>
      </xdr:nvSpPr>
      <xdr:spPr>
        <a:xfrm>
          <a:off x="1739900" y="102171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102870</xdr:rowOff>
    </xdr:from>
    <xdr:to>
      <xdr:col>15</xdr:col>
      <xdr:colOff>50800</xdr:colOff>
      <xdr:row>61</xdr:row>
      <xdr:rowOff>38100</xdr:rowOff>
    </xdr:to>
    <xdr:cxnSp macro="">
      <xdr:nvCxnSpPr>
        <xdr:cNvPr id="178" name="直線コネクタ 177"/>
        <xdr:cNvCxnSpPr/>
      </xdr:nvCxnSpPr>
      <xdr:spPr>
        <a:xfrm flipV="1">
          <a:off x="1790700" y="10161270"/>
          <a:ext cx="7747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52087</xdr:rowOff>
    </xdr:from>
    <xdr:ext cx="405111" cy="259045"/>
    <xdr:sp macro="" textlink="">
      <xdr:nvSpPr>
        <xdr:cNvPr id="179" name="n_1aveValue【体育館・プール】&#10;有形固定資産減価償却率"/>
        <xdr:cNvSpPr txBox="1"/>
      </xdr:nvSpPr>
      <xdr:spPr>
        <a:xfrm>
          <a:off x="3170564" y="977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69232</xdr:rowOff>
    </xdr:from>
    <xdr:ext cx="405111" cy="259045"/>
    <xdr:sp macro="" textlink="">
      <xdr:nvSpPr>
        <xdr:cNvPr id="180" name="n_2aveValue【体育館・プール】&#10;有形固定資産減価償却率"/>
        <xdr:cNvSpPr txBox="1"/>
      </xdr:nvSpPr>
      <xdr:spPr>
        <a:xfrm>
          <a:off x="2385704" y="9792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139717</xdr:rowOff>
    </xdr:from>
    <xdr:ext cx="405111" cy="259045"/>
    <xdr:sp macro="" textlink="">
      <xdr:nvSpPr>
        <xdr:cNvPr id="181" name="n_3aveValue【体育館・プール】&#10;有形固定資産減価償却率"/>
        <xdr:cNvSpPr txBox="1"/>
      </xdr:nvSpPr>
      <xdr:spPr>
        <a:xfrm>
          <a:off x="1611004" y="986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100982</xdr:rowOff>
    </xdr:from>
    <xdr:ext cx="405111" cy="259045"/>
    <xdr:sp macro="" textlink="">
      <xdr:nvSpPr>
        <xdr:cNvPr id="182" name="n_1mainValue【体育館・プール】&#10;有形固定資産減価償却率"/>
        <xdr:cNvSpPr txBox="1"/>
      </xdr:nvSpPr>
      <xdr:spPr>
        <a:xfrm>
          <a:off x="3170564" y="10159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144797</xdr:rowOff>
    </xdr:from>
    <xdr:ext cx="405111" cy="259045"/>
    <xdr:sp macro="" textlink="">
      <xdr:nvSpPr>
        <xdr:cNvPr id="183" name="n_2mainValue【体育館・プール】&#10;有形固定資産減価償却率"/>
        <xdr:cNvSpPr txBox="1"/>
      </xdr:nvSpPr>
      <xdr:spPr>
        <a:xfrm>
          <a:off x="2385704" y="1020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80027</xdr:rowOff>
    </xdr:from>
    <xdr:ext cx="405111" cy="259045"/>
    <xdr:sp macro="" textlink="">
      <xdr:nvSpPr>
        <xdr:cNvPr id="184" name="n_3mainValue【体育館・プール】&#10;有形固定資産減価償却率"/>
        <xdr:cNvSpPr txBox="1"/>
      </xdr:nvSpPr>
      <xdr:spPr>
        <a:xfrm>
          <a:off x="1611004"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85" name="正方形/長方形 184"/>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86" name="正方形/長方形 185"/>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87" name="正方形/長方形 186"/>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8" name="正方形/長方形 187"/>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9" name="正方形/長方形 188"/>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0" name="正方形/長方形 189"/>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1" name="正方形/長方形 190"/>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2" name="正方形/長方形 191"/>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93" name="テキスト ボックス 192"/>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94" name="直線コネクタ 193"/>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95" name="直線コネクタ 194"/>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96" name="テキスト ボックス 195"/>
        <xdr:cNvSpPr txBox="1"/>
      </xdr:nvSpPr>
      <xdr:spPr>
        <a:xfrm>
          <a:off x="540530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97" name="直線コネクタ 196"/>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98" name="テキスト ボックス 197"/>
        <xdr:cNvSpPr txBox="1"/>
      </xdr:nvSpPr>
      <xdr:spPr>
        <a:xfrm>
          <a:off x="540530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99" name="直線コネクタ 198"/>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00" name="テキスト ボックス 199"/>
        <xdr:cNvSpPr txBox="1"/>
      </xdr:nvSpPr>
      <xdr:spPr>
        <a:xfrm>
          <a:off x="5405301" y="96990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1" name="直線コネクタ 200"/>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02" name="テキスト ボックス 201"/>
        <xdr:cNvSpPr txBox="1"/>
      </xdr:nvSpPr>
      <xdr:spPr>
        <a:xfrm>
          <a:off x="5405301" y="92494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03" name="直線コネクタ 202"/>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04" name="テキスト ボックス 203"/>
        <xdr:cNvSpPr txBox="1"/>
      </xdr:nvSpPr>
      <xdr:spPr>
        <a:xfrm>
          <a:off x="54053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05" name="【体育館・プール】&#10;一人当たり面積グラフ枠"/>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123901</xdr:rowOff>
    </xdr:from>
    <xdr:to>
      <xdr:col>54</xdr:col>
      <xdr:colOff>189865</xdr:colOff>
      <xdr:row>63</xdr:row>
      <xdr:rowOff>162763</xdr:rowOff>
    </xdr:to>
    <xdr:cxnSp macro="">
      <xdr:nvCxnSpPr>
        <xdr:cNvPr id="206" name="直線コネクタ 205"/>
        <xdr:cNvCxnSpPr/>
      </xdr:nvCxnSpPr>
      <xdr:spPr>
        <a:xfrm flipV="1">
          <a:off x="9219565" y="9679381"/>
          <a:ext cx="0" cy="10447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166590</xdr:rowOff>
    </xdr:from>
    <xdr:ext cx="469744" cy="259045"/>
    <xdr:sp macro="" textlink="">
      <xdr:nvSpPr>
        <xdr:cNvPr id="207" name="【体育館・プール】&#10;一人当たり面積最小値テキスト"/>
        <xdr:cNvSpPr txBox="1"/>
      </xdr:nvSpPr>
      <xdr:spPr>
        <a:xfrm>
          <a:off x="9258300" y="10727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162763</xdr:rowOff>
    </xdr:from>
    <xdr:to>
      <xdr:col>55</xdr:col>
      <xdr:colOff>88900</xdr:colOff>
      <xdr:row>63</xdr:row>
      <xdr:rowOff>162763</xdr:rowOff>
    </xdr:to>
    <xdr:cxnSp macro="">
      <xdr:nvCxnSpPr>
        <xdr:cNvPr id="208" name="直線コネクタ 207"/>
        <xdr:cNvCxnSpPr/>
      </xdr:nvCxnSpPr>
      <xdr:spPr>
        <a:xfrm>
          <a:off x="9154160" y="107240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56</xdr:row>
      <xdr:rowOff>70578</xdr:rowOff>
    </xdr:from>
    <xdr:ext cx="469744" cy="259045"/>
    <xdr:sp macro="" textlink="">
      <xdr:nvSpPr>
        <xdr:cNvPr id="209" name="【体育館・プール】&#10;一人当たり面積最大値テキスト"/>
        <xdr:cNvSpPr txBox="1"/>
      </xdr:nvSpPr>
      <xdr:spPr>
        <a:xfrm>
          <a:off x="9258300" y="9458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123901</xdr:rowOff>
    </xdr:from>
    <xdr:to>
      <xdr:col>55</xdr:col>
      <xdr:colOff>88900</xdr:colOff>
      <xdr:row>57</xdr:row>
      <xdr:rowOff>123901</xdr:rowOff>
    </xdr:to>
    <xdr:cxnSp macro="">
      <xdr:nvCxnSpPr>
        <xdr:cNvPr id="210" name="直線コネクタ 209"/>
        <xdr:cNvCxnSpPr/>
      </xdr:nvCxnSpPr>
      <xdr:spPr>
        <a:xfrm>
          <a:off x="9154160" y="9679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157701</xdr:rowOff>
    </xdr:from>
    <xdr:ext cx="469744" cy="259045"/>
    <xdr:sp macro="" textlink="">
      <xdr:nvSpPr>
        <xdr:cNvPr id="211" name="【体育館・プール】&#10;一人当たり面積平均値テキスト"/>
        <xdr:cNvSpPr txBox="1"/>
      </xdr:nvSpPr>
      <xdr:spPr>
        <a:xfrm>
          <a:off x="9258300" y="103837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134824</xdr:rowOff>
    </xdr:from>
    <xdr:to>
      <xdr:col>55</xdr:col>
      <xdr:colOff>50800</xdr:colOff>
      <xdr:row>63</xdr:row>
      <xdr:rowOff>64974</xdr:rowOff>
    </xdr:to>
    <xdr:sp macro="" textlink="">
      <xdr:nvSpPr>
        <xdr:cNvPr id="212" name="フローチャート: 判断 211"/>
        <xdr:cNvSpPr/>
      </xdr:nvSpPr>
      <xdr:spPr>
        <a:xfrm>
          <a:off x="9192260" y="105285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143053</xdr:rowOff>
    </xdr:from>
    <xdr:to>
      <xdr:col>50</xdr:col>
      <xdr:colOff>165100</xdr:colOff>
      <xdr:row>63</xdr:row>
      <xdr:rowOff>73203</xdr:rowOff>
    </xdr:to>
    <xdr:sp macro="" textlink="">
      <xdr:nvSpPr>
        <xdr:cNvPr id="213" name="フローチャート: 判断 212"/>
        <xdr:cNvSpPr/>
      </xdr:nvSpPr>
      <xdr:spPr>
        <a:xfrm>
          <a:off x="8445500" y="1053673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143053</xdr:rowOff>
    </xdr:from>
    <xdr:to>
      <xdr:col>46</xdr:col>
      <xdr:colOff>38100</xdr:colOff>
      <xdr:row>63</xdr:row>
      <xdr:rowOff>73203</xdr:rowOff>
    </xdr:to>
    <xdr:sp macro="" textlink="">
      <xdr:nvSpPr>
        <xdr:cNvPr id="214" name="フローチャート: 判断 213"/>
        <xdr:cNvSpPr/>
      </xdr:nvSpPr>
      <xdr:spPr>
        <a:xfrm>
          <a:off x="7670800" y="1053673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864</xdr:rowOff>
    </xdr:from>
    <xdr:to>
      <xdr:col>41</xdr:col>
      <xdr:colOff>101600</xdr:colOff>
      <xdr:row>63</xdr:row>
      <xdr:rowOff>102464</xdr:rowOff>
    </xdr:to>
    <xdr:sp macro="" textlink="">
      <xdr:nvSpPr>
        <xdr:cNvPr id="215" name="フローチャート: 判断 214"/>
        <xdr:cNvSpPr/>
      </xdr:nvSpPr>
      <xdr:spPr>
        <a:xfrm>
          <a:off x="6873240" y="1056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16" name="テキスト ボックス 215"/>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7" name="テキスト ボックス 216"/>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8" name="テキスト ボックス 217"/>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9" name="テキスト ボックス 218"/>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0" name="テキスト ボックス 219"/>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20980</xdr:rowOff>
    </xdr:from>
    <xdr:to>
      <xdr:col>55</xdr:col>
      <xdr:colOff>50800</xdr:colOff>
      <xdr:row>63</xdr:row>
      <xdr:rowOff>122580</xdr:rowOff>
    </xdr:to>
    <xdr:sp macro="" textlink="">
      <xdr:nvSpPr>
        <xdr:cNvPr id="221" name="楕円 220"/>
        <xdr:cNvSpPr/>
      </xdr:nvSpPr>
      <xdr:spPr>
        <a:xfrm>
          <a:off x="9192260" y="1058230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113250</xdr:rowOff>
    </xdr:from>
    <xdr:ext cx="469744" cy="259045"/>
    <xdr:sp macro="" textlink="">
      <xdr:nvSpPr>
        <xdr:cNvPr id="222" name="【体育館・プール】&#10;一人当たり面積該当値テキスト"/>
        <xdr:cNvSpPr txBox="1"/>
      </xdr:nvSpPr>
      <xdr:spPr>
        <a:xfrm>
          <a:off x="9258300" y="1050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21895</xdr:rowOff>
    </xdr:from>
    <xdr:to>
      <xdr:col>50</xdr:col>
      <xdr:colOff>165100</xdr:colOff>
      <xdr:row>63</xdr:row>
      <xdr:rowOff>123495</xdr:rowOff>
    </xdr:to>
    <xdr:sp macro="" textlink="">
      <xdr:nvSpPr>
        <xdr:cNvPr id="223" name="楕円 222"/>
        <xdr:cNvSpPr/>
      </xdr:nvSpPr>
      <xdr:spPr>
        <a:xfrm>
          <a:off x="8445500" y="10583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71780</xdr:rowOff>
    </xdr:from>
    <xdr:to>
      <xdr:col>55</xdr:col>
      <xdr:colOff>0</xdr:colOff>
      <xdr:row>63</xdr:row>
      <xdr:rowOff>72695</xdr:rowOff>
    </xdr:to>
    <xdr:cxnSp macro="">
      <xdr:nvCxnSpPr>
        <xdr:cNvPr id="224" name="直線コネクタ 223"/>
        <xdr:cNvCxnSpPr/>
      </xdr:nvCxnSpPr>
      <xdr:spPr>
        <a:xfrm flipV="1">
          <a:off x="8496300" y="10633100"/>
          <a:ext cx="7239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22352</xdr:rowOff>
    </xdr:from>
    <xdr:to>
      <xdr:col>46</xdr:col>
      <xdr:colOff>38100</xdr:colOff>
      <xdr:row>63</xdr:row>
      <xdr:rowOff>123952</xdr:rowOff>
    </xdr:to>
    <xdr:sp macro="" textlink="">
      <xdr:nvSpPr>
        <xdr:cNvPr id="225" name="楕円 224"/>
        <xdr:cNvSpPr/>
      </xdr:nvSpPr>
      <xdr:spPr>
        <a:xfrm>
          <a:off x="7670800" y="1058367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72695</xdr:rowOff>
    </xdr:from>
    <xdr:to>
      <xdr:col>50</xdr:col>
      <xdr:colOff>114300</xdr:colOff>
      <xdr:row>63</xdr:row>
      <xdr:rowOff>73152</xdr:rowOff>
    </xdr:to>
    <xdr:cxnSp macro="">
      <xdr:nvCxnSpPr>
        <xdr:cNvPr id="226" name="直線コネクタ 225"/>
        <xdr:cNvCxnSpPr/>
      </xdr:nvCxnSpPr>
      <xdr:spPr>
        <a:xfrm flipV="1">
          <a:off x="7713980" y="10634015"/>
          <a:ext cx="78232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23723</xdr:rowOff>
    </xdr:from>
    <xdr:to>
      <xdr:col>41</xdr:col>
      <xdr:colOff>101600</xdr:colOff>
      <xdr:row>63</xdr:row>
      <xdr:rowOff>125323</xdr:rowOff>
    </xdr:to>
    <xdr:sp macro="" textlink="">
      <xdr:nvSpPr>
        <xdr:cNvPr id="227" name="楕円 226"/>
        <xdr:cNvSpPr/>
      </xdr:nvSpPr>
      <xdr:spPr>
        <a:xfrm>
          <a:off x="6873240" y="10585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73152</xdr:rowOff>
    </xdr:from>
    <xdr:to>
      <xdr:col>45</xdr:col>
      <xdr:colOff>177800</xdr:colOff>
      <xdr:row>63</xdr:row>
      <xdr:rowOff>74523</xdr:rowOff>
    </xdr:to>
    <xdr:cxnSp macro="">
      <xdr:nvCxnSpPr>
        <xdr:cNvPr id="228" name="直線コネクタ 227"/>
        <xdr:cNvCxnSpPr/>
      </xdr:nvCxnSpPr>
      <xdr:spPr>
        <a:xfrm flipV="1">
          <a:off x="6924040" y="10634472"/>
          <a:ext cx="789940" cy="1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89730</xdr:rowOff>
    </xdr:from>
    <xdr:ext cx="469744" cy="259045"/>
    <xdr:sp macro="" textlink="">
      <xdr:nvSpPr>
        <xdr:cNvPr id="229" name="n_1aveValue【体育館・プール】&#10;一人当たり面積"/>
        <xdr:cNvSpPr txBox="1"/>
      </xdr:nvSpPr>
      <xdr:spPr>
        <a:xfrm>
          <a:off x="8271587" y="10315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89730</xdr:rowOff>
    </xdr:from>
    <xdr:ext cx="469744" cy="259045"/>
    <xdr:sp macro="" textlink="">
      <xdr:nvSpPr>
        <xdr:cNvPr id="230" name="n_2aveValue【体育館・プール】&#10;一人当たり面積"/>
        <xdr:cNvSpPr txBox="1"/>
      </xdr:nvSpPr>
      <xdr:spPr>
        <a:xfrm>
          <a:off x="7509587" y="10315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118991</xdr:rowOff>
    </xdr:from>
    <xdr:ext cx="469744" cy="259045"/>
    <xdr:sp macro="" textlink="">
      <xdr:nvSpPr>
        <xdr:cNvPr id="231" name="n_3aveValue【体育館・プール】&#10;一人当たり面積"/>
        <xdr:cNvSpPr txBox="1"/>
      </xdr:nvSpPr>
      <xdr:spPr>
        <a:xfrm>
          <a:off x="6712027" y="10345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114622</xdr:rowOff>
    </xdr:from>
    <xdr:ext cx="469744" cy="259045"/>
    <xdr:sp macro="" textlink="">
      <xdr:nvSpPr>
        <xdr:cNvPr id="232" name="n_1mainValue【体育館・プール】&#10;一人当たり面積"/>
        <xdr:cNvSpPr txBox="1"/>
      </xdr:nvSpPr>
      <xdr:spPr>
        <a:xfrm>
          <a:off x="8271587" y="10675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115079</xdr:rowOff>
    </xdr:from>
    <xdr:ext cx="469744" cy="259045"/>
    <xdr:sp macro="" textlink="">
      <xdr:nvSpPr>
        <xdr:cNvPr id="233" name="n_2mainValue【体育館・プール】&#10;一人当たり面積"/>
        <xdr:cNvSpPr txBox="1"/>
      </xdr:nvSpPr>
      <xdr:spPr>
        <a:xfrm>
          <a:off x="7509587" y="10676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116450</xdr:rowOff>
    </xdr:from>
    <xdr:ext cx="469744" cy="259045"/>
    <xdr:sp macro="" textlink="">
      <xdr:nvSpPr>
        <xdr:cNvPr id="234" name="n_3mainValue【体育館・プール】&#10;一人当たり面積"/>
        <xdr:cNvSpPr txBox="1"/>
      </xdr:nvSpPr>
      <xdr:spPr>
        <a:xfrm>
          <a:off x="6712027" y="10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35" name="正方形/長方形 234"/>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36" name="正方形/長方形 235"/>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37" name="正方形/長方形 236"/>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38" name="正方形/長方形 237"/>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39" name="正方形/長方形 238"/>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0" name="正方形/長方形 239"/>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1" name="正方形/長方形 240"/>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2" name="正方形/長方形 241"/>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43" name="テキスト ボックス 242"/>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44" name="直線コネクタ 243"/>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45" name="テキスト ボックス 244"/>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46" name="直線コネクタ 245"/>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47" name="テキスト ボックス 246"/>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48" name="直線コネクタ 247"/>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49" name="テキスト ボックス 248"/>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0" name="直線コネクタ 249"/>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1" name="テキスト ボックス 250"/>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2" name="直線コネクタ 251"/>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53" name="テキスト ボックス 252"/>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54" name="直線コネクタ 253"/>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55" name="テキスト ボックス 254"/>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56" name="直線コネクタ 255"/>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57" name="テキスト ボックス 256"/>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58" name="【福祉施設】&#10;有形固定資産減価償却率グラフ枠"/>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120014</xdr:rowOff>
    </xdr:to>
    <xdr:cxnSp macro="">
      <xdr:nvCxnSpPr>
        <xdr:cNvPr id="259" name="直線コネクタ 258"/>
        <xdr:cNvCxnSpPr/>
      </xdr:nvCxnSpPr>
      <xdr:spPr>
        <a:xfrm flipV="1">
          <a:off x="4086225" y="13041630"/>
          <a:ext cx="0" cy="1495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123841</xdr:rowOff>
    </xdr:from>
    <xdr:ext cx="405111" cy="259045"/>
    <xdr:sp macro="" textlink="">
      <xdr:nvSpPr>
        <xdr:cNvPr id="260" name="【福祉施設】&#10;有形固定資産減価償却率最小値テキスト"/>
        <xdr:cNvSpPr txBox="1"/>
      </xdr:nvSpPr>
      <xdr:spPr>
        <a:xfrm>
          <a:off x="4124960" y="14540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120014</xdr:rowOff>
    </xdr:from>
    <xdr:to>
      <xdr:col>24</xdr:col>
      <xdr:colOff>152400</xdr:colOff>
      <xdr:row>86</xdr:row>
      <xdr:rowOff>120014</xdr:rowOff>
    </xdr:to>
    <xdr:cxnSp macro="">
      <xdr:nvCxnSpPr>
        <xdr:cNvPr id="261" name="直線コネクタ 260"/>
        <xdr:cNvCxnSpPr/>
      </xdr:nvCxnSpPr>
      <xdr:spPr>
        <a:xfrm>
          <a:off x="4020820" y="145370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2" name="【福祉施設】&#10;有形固定資産減価償却率最大値テキスト"/>
        <xdr:cNvSpPr txBox="1"/>
      </xdr:nvSpPr>
      <xdr:spPr>
        <a:xfrm>
          <a:off x="4124960" y="12820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63" name="直線コネクタ 262"/>
        <xdr:cNvCxnSpPr/>
      </xdr:nvCxnSpPr>
      <xdr:spPr>
        <a:xfrm>
          <a:off x="4020820" y="130416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45738</xdr:rowOff>
    </xdr:from>
    <xdr:ext cx="405111" cy="259045"/>
    <xdr:sp macro="" textlink="">
      <xdr:nvSpPr>
        <xdr:cNvPr id="264" name="【福祉施設】&#10;有形固定資産減価償却率平均値テキスト"/>
        <xdr:cNvSpPr txBox="1"/>
      </xdr:nvSpPr>
      <xdr:spPr>
        <a:xfrm>
          <a:off x="4124960" y="137922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67311</xdr:rowOff>
    </xdr:from>
    <xdr:to>
      <xdr:col>24</xdr:col>
      <xdr:colOff>114300</xdr:colOff>
      <xdr:row>82</xdr:row>
      <xdr:rowOff>168911</xdr:rowOff>
    </xdr:to>
    <xdr:sp macro="" textlink="">
      <xdr:nvSpPr>
        <xdr:cNvPr id="265" name="フローチャート: 判断 264"/>
        <xdr:cNvSpPr/>
      </xdr:nvSpPr>
      <xdr:spPr>
        <a:xfrm>
          <a:off x="4036060" y="13813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90170</xdr:rowOff>
    </xdr:from>
    <xdr:to>
      <xdr:col>20</xdr:col>
      <xdr:colOff>38100</xdr:colOff>
      <xdr:row>83</xdr:row>
      <xdr:rowOff>20320</xdr:rowOff>
    </xdr:to>
    <xdr:sp macro="" textlink="">
      <xdr:nvSpPr>
        <xdr:cNvPr id="266" name="フローチャート: 判断 265"/>
        <xdr:cNvSpPr/>
      </xdr:nvSpPr>
      <xdr:spPr>
        <a:xfrm>
          <a:off x="3312160" y="1383665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93980</xdr:rowOff>
    </xdr:from>
    <xdr:to>
      <xdr:col>15</xdr:col>
      <xdr:colOff>101600</xdr:colOff>
      <xdr:row>83</xdr:row>
      <xdr:rowOff>24130</xdr:rowOff>
    </xdr:to>
    <xdr:sp macro="" textlink="">
      <xdr:nvSpPr>
        <xdr:cNvPr id="267" name="フローチャート: 判断 266"/>
        <xdr:cNvSpPr/>
      </xdr:nvSpPr>
      <xdr:spPr>
        <a:xfrm>
          <a:off x="2514600" y="13840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93980</xdr:rowOff>
    </xdr:from>
    <xdr:to>
      <xdr:col>10</xdr:col>
      <xdr:colOff>165100</xdr:colOff>
      <xdr:row>83</xdr:row>
      <xdr:rowOff>24130</xdr:rowOff>
    </xdr:to>
    <xdr:sp macro="" textlink="">
      <xdr:nvSpPr>
        <xdr:cNvPr id="268" name="フローチャート: 判断 267"/>
        <xdr:cNvSpPr/>
      </xdr:nvSpPr>
      <xdr:spPr>
        <a:xfrm>
          <a:off x="1739900" y="138404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69" name="テキスト ボックス 268"/>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0" name="テキスト ボックス 269"/>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1" name="テキスト ボックス 270"/>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2" name="テキスト ボックス 271"/>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73" name="テキスト ボックス 272"/>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8255</xdr:rowOff>
    </xdr:from>
    <xdr:to>
      <xdr:col>24</xdr:col>
      <xdr:colOff>114300</xdr:colOff>
      <xdr:row>81</xdr:row>
      <xdr:rowOff>109855</xdr:rowOff>
    </xdr:to>
    <xdr:sp macro="" textlink="">
      <xdr:nvSpPr>
        <xdr:cNvPr id="274" name="楕円 273"/>
        <xdr:cNvSpPr/>
      </xdr:nvSpPr>
      <xdr:spPr>
        <a:xfrm>
          <a:off x="4036060" y="13587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31132</xdr:rowOff>
    </xdr:from>
    <xdr:ext cx="405111" cy="259045"/>
    <xdr:sp macro="" textlink="">
      <xdr:nvSpPr>
        <xdr:cNvPr id="275" name="【福祉施設】&#10;有形固定資産減価償却率該当値テキスト"/>
        <xdr:cNvSpPr txBox="1"/>
      </xdr:nvSpPr>
      <xdr:spPr>
        <a:xfrm>
          <a:off x="4124960" y="13442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139700</xdr:rowOff>
    </xdr:from>
    <xdr:to>
      <xdr:col>20</xdr:col>
      <xdr:colOff>38100</xdr:colOff>
      <xdr:row>81</xdr:row>
      <xdr:rowOff>69850</xdr:rowOff>
    </xdr:to>
    <xdr:sp macro="" textlink="">
      <xdr:nvSpPr>
        <xdr:cNvPr id="276" name="楕円 275"/>
        <xdr:cNvSpPr/>
      </xdr:nvSpPr>
      <xdr:spPr>
        <a:xfrm>
          <a:off x="3312160" y="1355090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19050</xdr:rowOff>
    </xdr:from>
    <xdr:to>
      <xdr:col>24</xdr:col>
      <xdr:colOff>63500</xdr:colOff>
      <xdr:row>81</xdr:row>
      <xdr:rowOff>59055</xdr:rowOff>
    </xdr:to>
    <xdr:cxnSp macro="">
      <xdr:nvCxnSpPr>
        <xdr:cNvPr id="277" name="直線コネクタ 276"/>
        <xdr:cNvCxnSpPr/>
      </xdr:nvCxnSpPr>
      <xdr:spPr>
        <a:xfrm>
          <a:off x="3355340" y="13597890"/>
          <a:ext cx="73152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156845</xdr:rowOff>
    </xdr:from>
    <xdr:to>
      <xdr:col>15</xdr:col>
      <xdr:colOff>101600</xdr:colOff>
      <xdr:row>81</xdr:row>
      <xdr:rowOff>86995</xdr:rowOff>
    </xdr:to>
    <xdr:sp macro="" textlink="">
      <xdr:nvSpPr>
        <xdr:cNvPr id="278" name="楕円 277"/>
        <xdr:cNvSpPr/>
      </xdr:nvSpPr>
      <xdr:spPr>
        <a:xfrm>
          <a:off x="2514600" y="1356804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19050</xdr:rowOff>
    </xdr:from>
    <xdr:to>
      <xdr:col>19</xdr:col>
      <xdr:colOff>177800</xdr:colOff>
      <xdr:row>81</xdr:row>
      <xdr:rowOff>36195</xdr:rowOff>
    </xdr:to>
    <xdr:cxnSp macro="">
      <xdr:nvCxnSpPr>
        <xdr:cNvPr id="279" name="直線コネクタ 278"/>
        <xdr:cNvCxnSpPr/>
      </xdr:nvCxnSpPr>
      <xdr:spPr>
        <a:xfrm flipV="1">
          <a:off x="2565400" y="13597890"/>
          <a:ext cx="78994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40639</xdr:rowOff>
    </xdr:from>
    <xdr:to>
      <xdr:col>10</xdr:col>
      <xdr:colOff>165100</xdr:colOff>
      <xdr:row>82</xdr:row>
      <xdr:rowOff>142239</xdr:rowOff>
    </xdr:to>
    <xdr:sp macro="" textlink="">
      <xdr:nvSpPr>
        <xdr:cNvPr id="280" name="楕円 279"/>
        <xdr:cNvSpPr/>
      </xdr:nvSpPr>
      <xdr:spPr>
        <a:xfrm>
          <a:off x="1739900" y="13787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36195</xdr:rowOff>
    </xdr:from>
    <xdr:to>
      <xdr:col>15</xdr:col>
      <xdr:colOff>50800</xdr:colOff>
      <xdr:row>82</xdr:row>
      <xdr:rowOff>91439</xdr:rowOff>
    </xdr:to>
    <xdr:cxnSp macro="">
      <xdr:nvCxnSpPr>
        <xdr:cNvPr id="281" name="直線コネクタ 280"/>
        <xdr:cNvCxnSpPr/>
      </xdr:nvCxnSpPr>
      <xdr:spPr>
        <a:xfrm flipV="1">
          <a:off x="1790700" y="13615035"/>
          <a:ext cx="774700" cy="222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11447</xdr:rowOff>
    </xdr:from>
    <xdr:ext cx="405111" cy="259045"/>
    <xdr:sp macro="" textlink="">
      <xdr:nvSpPr>
        <xdr:cNvPr id="282" name="n_1aveValue【福祉施設】&#10;有形固定資産減価償却率"/>
        <xdr:cNvSpPr txBox="1"/>
      </xdr:nvSpPr>
      <xdr:spPr>
        <a:xfrm>
          <a:off x="3170564" y="1392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15257</xdr:rowOff>
    </xdr:from>
    <xdr:ext cx="405111" cy="259045"/>
    <xdr:sp macro="" textlink="">
      <xdr:nvSpPr>
        <xdr:cNvPr id="283" name="n_2aveValue【福祉施設】&#10;有形固定資産減価償却率"/>
        <xdr:cNvSpPr txBox="1"/>
      </xdr:nvSpPr>
      <xdr:spPr>
        <a:xfrm>
          <a:off x="238570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15257</xdr:rowOff>
    </xdr:from>
    <xdr:ext cx="405111" cy="259045"/>
    <xdr:sp macro="" textlink="">
      <xdr:nvSpPr>
        <xdr:cNvPr id="284" name="n_3aveValue【福祉施設】&#10;有形固定資産減価償却率"/>
        <xdr:cNvSpPr txBox="1"/>
      </xdr:nvSpPr>
      <xdr:spPr>
        <a:xfrm>
          <a:off x="1611004" y="13929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86377</xdr:rowOff>
    </xdr:from>
    <xdr:ext cx="405111" cy="259045"/>
    <xdr:sp macro="" textlink="">
      <xdr:nvSpPr>
        <xdr:cNvPr id="285" name="n_1mainValue【福祉施設】&#10;有形固定資産減価償却率"/>
        <xdr:cNvSpPr txBox="1"/>
      </xdr:nvSpPr>
      <xdr:spPr>
        <a:xfrm>
          <a:off x="3170564" y="13329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103522</xdr:rowOff>
    </xdr:from>
    <xdr:ext cx="405111" cy="259045"/>
    <xdr:sp macro="" textlink="">
      <xdr:nvSpPr>
        <xdr:cNvPr id="286" name="n_2mainValue【福祉施設】&#10;有形固定資産減価償却率"/>
        <xdr:cNvSpPr txBox="1"/>
      </xdr:nvSpPr>
      <xdr:spPr>
        <a:xfrm>
          <a:off x="2385704" y="1334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158766</xdr:rowOff>
    </xdr:from>
    <xdr:ext cx="405111" cy="259045"/>
    <xdr:sp macro="" textlink="">
      <xdr:nvSpPr>
        <xdr:cNvPr id="287" name="n_3mainValue【福祉施設】&#10;有形固定資産減価償却率"/>
        <xdr:cNvSpPr txBox="1"/>
      </xdr:nvSpPr>
      <xdr:spPr>
        <a:xfrm>
          <a:off x="1611004" y="1356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88" name="正方形/長方形 287"/>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89" name="正方形/長方形 288"/>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0" name="正方形/長方形 289"/>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1" name="正方形/長方形 290"/>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2" name="正方形/長方形 291"/>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93" name="正方形/長方形 292"/>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94" name="正方形/長方形 293"/>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95" name="正方形/長方形 294"/>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96" name="テキスト ボックス 295"/>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97" name="直線コネクタ 296"/>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98" name="直線コネクタ 297"/>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99" name="テキスト ボックス 298"/>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0" name="直線コネクタ 299"/>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01" name="テキスト ボックス 300"/>
        <xdr:cNvSpPr txBox="1"/>
      </xdr:nvSpPr>
      <xdr:spPr>
        <a:xfrm>
          <a:off x="540530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2" name="直線コネクタ 301"/>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03" name="テキスト ボックス 302"/>
        <xdr:cNvSpPr txBox="1"/>
      </xdr:nvSpPr>
      <xdr:spPr>
        <a:xfrm>
          <a:off x="540530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04" name="直線コネクタ 303"/>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05" name="テキスト ボックス 304"/>
        <xdr:cNvSpPr txBox="1"/>
      </xdr:nvSpPr>
      <xdr:spPr>
        <a:xfrm>
          <a:off x="540530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06" name="直線コネクタ 305"/>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07" name="テキスト ボックス 306"/>
        <xdr:cNvSpPr txBox="1"/>
      </xdr:nvSpPr>
      <xdr:spPr>
        <a:xfrm>
          <a:off x="540530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08" name="直線コネクタ 307"/>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09" name="テキスト ボックス 308"/>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0" name="【福祉施設】&#10;一人当たり面積グラフ枠"/>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2539</xdr:rowOff>
    </xdr:from>
    <xdr:to>
      <xdr:col>54</xdr:col>
      <xdr:colOff>189865</xdr:colOff>
      <xdr:row>86</xdr:row>
      <xdr:rowOff>107950</xdr:rowOff>
    </xdr:to>
    <xdr:cxnSp macro="">
      <xdr:nvCxnSpPr>
        <xdr:cNvPr id="311" name="直線コネクタ 310"/>
        <xdr:cNvCxnSpPr/>
      </xdr:nvCxnSpPr>
      <xdr:spPr>
        <a:xfrm flipV="1">
          <a:off x="9219565" y="13246099"/>
          <a:ext cx="0" cy="1278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111777</xdr:rowOff>
    </xdr:from>
    <xdr:ext cx="469744" cy="259045"/>
    <xdr:sp macro="" textlink="">
      <xdr:nvSpPr>
        <xdr:cNvPr id="312" name="【福祉施設】&#10;一人当たり面積最小値テキスト"/>
        <xdr:cNvSpPr txBox="1"/>
      </xdr:nvSpPr>
      <xdr:spPr>
        <a:xfrm>
          <a:off x="9258300" y="14528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107950</xdr:rowOff>
    </xdr:from>
    <xdr:to>
      <xdr:col>55</xdr:col>
      <xdr:colOff>88900</xdr:colOff>
      <xdr:row>86</xdr:row>
      <xdr:rowOff>107950</xdr:rowOff>
    </xdr:to>
    <xdr:cxnSp macro="">
      <xdr:nvCxnSpPr>
        <xdr:cNvPr id="313" name="直線コネクタ 312"/>
        <xdr:cNvCxnSpPr/>
      </xdr:nvCxnSpPr>
      <xdr:spPr>
        <a:xfrm>
          <a:off x="9154160" y="145249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120666</xdr:rowOff>
    </xdr:from>
    <xdr:ext cx="469744" cy="259045"/>
    <xdr:sp macro="" textlink="">
      <xdr:nvSpPr>
        <xdr:cNvPr id="314" name="【福祉施設】&#10;一人当たり面積最大値テキスト"/>
        <xdr:cNvSpPr txBox="1"/>
      </xdr:nvSpPr>
      <xdr:spPr>
        <a:xfrm>
          <a:off x="9258300" y="13028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2539</xdr:rowOff>
    </xdr:from>
    <xdr:to>
      <xdr:col>55</xdr:col>
      <xdr:colOff>88900</xdr:colOff>
      <xdr:row>79</xdr:row>
      <xdr:rowOff>2539</xdr:rowOff>
    </xdr:to>
    <xdr:cxnSp macro="">
      <xdr:nvCxnSpPr>
        <xdr:cNvPr id="315" name="直線コネクタ 314"/>
        <xdr:cNvCxnSpPr/>
      </xdr:nvCxnSpPr>
      <xdr:spPr>
        <a:xfrm>
          <a:off x="9154160" y="1324609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55897</xdr:rowOff>
    </xdr:from>
    <xdr:ext cx="469744" cy="259045"/>
    <xdr:sp macro="" textlink="">
      <xdr:nvSpPr>
        <xdr:cNvPr id="316" name="【福祉施設】&#10;一人当たり面積平均値テキスト"/>
        <xdr:cNvSpPr txBox="1"/>
      </xdr:nvSpPr>
      <xdr:spPr>
        <a:xfrm>
          <a:off x="9258300" y="141376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33020</xdr:rowOff>
    </xdr:from>
    <xdr:to>
      <xdr:col>55</xdr:col>
      <xdr:colOff>50800</xdr:colOff>
      <xdr:row>85</xdr:row>
      <xdr:rowOff>134620</xdr:rowOff>
    </xdr:to>
    <xdr:sp macro="" textlink="">
      <xdr:nvSpPr>
        <xdr:cNvPr id="317" name="フローチャート: 判断 316"/>
        <xdr:cNvSpPr/>
      </xdr:nvSpPr>
      <xdr:spPr>
        <a:xfrm>
          <a:off x="9192260" y="142824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49530</xdr:rowOff>
    </xdr:from>
    <xdr:to>
      <xdr:col>50</xdr:col>
      <xdr:colOff>165100</xdr:colOff>
      <xdr:row>85</xdr:row>
      <xdr:rowOff>151130</xdr:rowOff>
    </xdr:to>
    <xdr:sp macro="" textlink="">
      <xdr:nvSpPr>
        <xdr:cNvPr id="318" name="フローチャート: 判断 317"/>
        <xdr:cNvSpPr/>
      </xdr:nvSpPr>
      <xdr:spPr>
        <a:xfrm>
          <a:off x="8445500" y="1429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39370</xdr:rowOff>
    </xdr:from>
    <xdr:to>
      <xdr:col>46</xdr:col>
      <xdr:colOff>38100</xdr:colOff>
      <xdr:row>85</xdr:row>
      <xdr:rowOff>140970</xdr:rowOff>
    </xdr:to>
    <xdr:sp macro="" textlink="">
      <xdr:nvSpPr>
        <xdr:cNvPr id="319" name="フローチャート: 判断 318"/>
        <xdr:cNvSpPr/>
      </xdr:nvSpPr>
      <xdr:spPr>
        <a:xfrm>
          <a:off x="7670800" y="1428877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81280</xdr:rowOff>
    </xdr:from>
    <xdr:to>
      <xdr:col>41</xdr:col>
      <xdr:colOff>101600</xdr:colOff>
      <xdr:row>86</xdr:row>
      <xdr:rowOff>11430</xdr:rowOff>
    </xdr:to>
    <xdr:sp macro="" textlink="">
      <xdr:nvSpPr>
        <xdr:cNvPr id="320" name="フローチャート: 判断 319"/>
        <xdr:cNvSpPr/>
      </xdr:nvSpPr>
      <xdr:spPr>
        <a:xfrm>
          <a:off x="6873240" y="143306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1" name="テキスト ボックス 320"/>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2" name="テキスト ボックス 321"/>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23" name="テキスト ボックス 322"/>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24" name="テキスト ボックス 323"/>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25" name="テキスト ボックス 324"/>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45720</xdr:rowOff>
    </xdr:from>
    <xdr:to>
      <xdr:col>55</xdr:col>
      <xdr:colOff>50800</xdr:colOff>
      <xdr:row>86</xdr:row>
      <xdr:rowOff>147320</xdr:rowOff>
    </xdr:to>
    <xdr:sp macro="" textlink="">
      <xdr:nvSpPr>
        <xdr:cNvPr id="326" name="楕円 325"/>
        <xdr:cNvSpPr/>
      </xdr:nvSpPr>
      <xdr:spPr>
        <a:xfrm>
          <a:off x="9192260" y="1446276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132097</xdr:rowOff>
    </xdr:from>
    <xdr:ext cx="469744" cy="259045"/>
    <xdr:sp macro="" textlink="">
      <xdr:nvSpPr>
        <xdr:cNvPr id="327" name="【福祉施設】&#10;一人当たり面積該当値テキスト"/>
        <xdr:cNvSpPr txBox="1"/>
      </xdr:nvSpPr>
      <xdr:spPr>
        <a:xfrm>
          <a:off x="9258300" y="1438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45720</xdr:rowOff>
    </xdr:from>
    <xdr:to>
      <xdr:col>50</xdr:col>
      <xdr:colOff>165100</xdr:colOff>
      <xdr:row>86</xdr:row>
      <xdr:rowOff>147320</xdr:rowOff>
    </xdr:to>
    <xdr:sp macro="" textlink="">
      <xdr:nvSpPr>
        <xdr:cNvPr id="328" name="楕円 327"/>
        <xdr:cNvSpPr/>
      </xdr:nvSpPr>
      <xdr:spPr>
        <a:xfrm>
          <a:off x="8445500" y="14462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96520</xdr:rowOff>
    </xdr:from>
    <xdr:to>
      <xdr:col>55</xdr:col>
      <xdr:colOff>0</xdr:colOff>
      <xdr:row>86</xdr:row>
      <xdr:rowOff>96520</xdr:rowOff>
    </xdr:to>
    <xdr:cxnSp macro="">
      <xdr:nvCxnSpPr>
        <xdr:cNvPr id="329" name="直線コネクタ 328"/>
        <xdr:cNvCxnSpPr/>
      </xdr:nvCxnSpPr>
      <xdr:spPr>
        <a:xfrm>
          <a:off x="8496300" y="1451356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45720</xdr:rowOff>
    </xdr:from>
    <xdr:to>
      <xdr:col>46</xdr:col>
      <xdr:colOff>38100</xdr:colOff>
      <xdr:row>86</xdr:row>
      <xdr:rowOff>147320</xdr:rowOff>
    </xdr:to>
    <xdr:sp macro="" textlink="">
      <xdr:nvSpPr>
        <xdr:cNvPr id="330" name="楕円 329"/>
        <xdr:cNvSpPr/>
      </xdr:nvSpPr>
      <xdr:spPr>
        <a:xfrm>
          <a:off x="7670800" y="1446276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96520</xdr:rowOff>
    </xdr:from>
    <xdr:to>
      <xdr:col>50</xdr:col>
      <xdr:colOff>114300</xdr:colOff>
      <xdr:row>86</xdr:row>
      <xdr:rowOff>96520</xdr:rowOff>
    </xdr:to>
    <xdr:cxnSp macro="">
      <xdr:nvCxnSpPr>
        <xdr:cNvPr id="331" name="直線コネクタ 330"/>
        <xdr:cNvCxnSpPr/>
      </xdr:nvCxnSpPr>
      <xdr:spPr>
        <a:xfrm>
          <a:off x="7713980" y="1451356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46989</xdr:rowOff>
    </xdr:from>
    <xdr:to>
      <xdr:col>41</xdr:col>
      <xdr:colOff>101600</xdr:colOff>
      <xdr:row>86</xdr:row>
      <xdr:rowOff>148589</xdr:rowOff>
    </xdr:to>
    <xdr:sp macro="" textlink="">
      <xdr:nvSpPr>
        <xdr:cNvPr id="332" name="楕円 331"/>
        <xdr:cNvSpPr/>
      </xdr:nvSpPr>
      <xdr:spPr>
        <a:xfrm>
          <a:off x="6873240" y="14464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96520</xdr:rowOff>
    </xdr:from>
    <xdr:to>
      <xdr:col>45</xdr:col>
      <xdr:colOff>177800</xdr:colOff>
      <xdr:row>86</xdr:row>
      <xdr:rowOff>97789</xdr:rowOff>
    </xdr:to>
    <xdr:cxnSp macro="">
      <xdr:nvCxnSpPr>
        <xdr:cNvPr id="333" name="直線コネクタ 332"/>
        <xdr:cNvCxnSpPr/>
      </xdr:nvCxnSpPr>
      <xdr:spPr>
        <a:xfrm flipV="1">
          <a:off x="6924040" y="14513560"/>
          <a:ext cx="78994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167657</xdr:rowOff>
    </xdr:from>
    <xdr:ext cx="469744" cy="259045"/>
    <xdr:sp macro="" textlink="">
      <xdr:nvSpPr>
        <xdr:cNvPr id="334" name="n_1aveValue【福祉施設】&#10;一人当たり面積"/>
        <xdr:cNvSpPr txBox="1"/>
      </xdr:nvSpPr>
      <xdr:spPr>
        <a:xfrm>
          <a:off x="8271587" y="14081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157497</xdr:rowOff>
    </xdr:from>
    <xdr:ext cx="469744" cy="259045"/>
    <xdr:sp macro="" textlink="">
      <xdr:nvSpPr>
        <xdr:cNvPr id="335" name="n_2aveValue【福祉施設】&#10;一人当たり面積"/>
        <xdr:cNvSpPr txBox="1"/>
      </xdr:nvSpPr>
      <xdr:spPr>
        <a:xfrm>
          <a:off x="7509587" y="14071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27957</xdr:rowOff>
    </xdr:from>
    <xdr:ext cx="469744" cy="259045"/>
    <xdr:sp macro="" textlink="">
      <xdr:nvSpPr>
        <xdr:cNvPr id="336" name="n_3aveValue【福祉施設】&#10;一人当たり面積"/>
        <xdr:cNvSpPr txBox="1"/>
      </xdr:nvSpPr>
      <xdr:spPr>
        <a:xfrm>
          <a:off x="6712027" y="14109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138447</xdr:rowOff>
    </xdr:from>
    <xdr:ext cx="469744" cy="259045"/>
    <xdr:sp macro="" textlink="">
      <xdr:nvSpPr>
        <xdr:cNvPr id="337" name="n_1mainValue【福祉施設】&#10;一人当たり面積"/>
        <xdr:cNvSpPr txBox="1"/>
      </xdr:nvSpPr>
      <xdr:spPr>
        <a:xfrm>
          <a:off x="8271587" y="1455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138447</xdr:rowOff>
    </xdr:from>
    <xdr:ext cx="469744" cy="259045"/>
    <xdr:sp macro="" textlink="">
      <xdr:nvSpPr>
        <xdr:cNvPr id="338" name="n_2mainValue【福祉施設】&#10;一人当たり面積"/>
        <xdr:cNvSpPr txBox="1"/>
      </xdr:nvSpPr>
      <xdr:spPr>
        <a:xfrm>
          <a:off x="7509587" y="14555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139716</xdr:rowOff>
    </xdr:from>
    <xdr:ext cx="469744" cy="259045"/>
    <xdr:sp macro="" textlink="">
      <xdr:nvSpPr>
        <xdr:cNvPr id="339" name="n_3mainValue【福祉施設】&#10;一人当たり面積"/>
        <xdr:cNvSpPr txBox="1"/>
      </xdr:nvSpPr>
      <xdr:spPr>
        <a:xfrm>
          <a:off x="6712027" y="14556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0" name="正方形/長方形 339"/>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1" name="正方形/長方形 340"/>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2" name="正方形/長方形 341"/>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43" name="正方形/長方形 342"/>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44" name="正方形/長方形 343"/>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45" name="正方形/長方形 344"/>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46" name="正方形/長方形 345"/>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47" name="正方形/長方形 346"/>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48" name="正方形/長方形 347"/>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9" name="正方形/長方形 348"/>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0" name="正方形/長方形 349"/>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51" name="正方形/長方形 350"/>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2" name="正方形/長方形 351"/>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53" name="正方形/長方形 352"/>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54" name="正方形/長方形 353"/>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55" name="正方形/長方形 354"/>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56" name="正方形/長方形 355"/>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57" name="正方形/長方形 356"/>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58" name="正方形/長方形 357"/>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59" name="正方形/長方形 358"/>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0" name="正方形/長方形 359"/>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1" name="正方形/長方形 360"/>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2" name="正方形/長方形 361"/>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63" name="正方形/長方形 362"/>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64" name="テキスト ボックス 363"/>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65" name="直線コネクタ 364"/>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66" name="直線コネクタ 365"/>
        <xdr:cNvCxnSpPr/>
      </xdr:nvCxnSpPr>
      <xdr:spPr>
        <a:xfrm>
          <a:off x="10960100" y="713340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67" name="テキスト ボックス 366"/>
        <xdr:cNvSpPr txBox="1"/>
      </xdr:nvSpPr>
      <xdr:spPr>
        <a:xfrm>
          <a:off x="1066688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68" name="直線コネクタ 367"/>
        <xdr:cNvCxnSpPr/>
      </xdr:nvCxnSpPr>
      <xdr:spPr>
        <a:xfrm>
          <a:off x="10960100" y="681445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69" name="テキスト ボックス 368"/>
        <xdr:cNvSpPr txBox="1"/>
      </xdr:nvSpPr>
      <xdr:spPr>
        <a:xfrm>
          <a:off x="1060276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0" name="直線コネクタ 369"/>
        <xdr:cNvCxnSpPr/>
      </xdr:nvCxnSpPr>
      <xdr:spPr>
        <a:xfrm>
          <a:off x="10960100" y="649550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1" name="テキスト ボックス 370"/>
        <xdr:cNvSpPr txBox="1"/>
      </xdr:nvSpPr>
      <xdr:spPr>
        <a:xfrm>
          <a:off x="1060276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2" name="直線コネクタ 371"/>
        <xdr:cNvCxnSpPr/>
      </xdr:nvCxnSpPr>
      <xdr:spPr>
        <a:xfrm>
          <a:off x="10960100" y="617655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73" name="テキスト ボックス 372"/>
        <xdr:cNvSpPr txBox="1"/>
      </xdr:nvSpPr>
      <xdr:spPr>
        <a:xfrm>
          <a:off x="1060276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74" name="直線コネクタ 373"/>
        <xdr:cNvCxnSpPr/>
      </xdr:nvCxnSpPr>
      <xdr:spPr>
        <a:xfrm>
          <a:off x="10960100" y="585760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75" name="テキスト ボックス 374"/>
        <xdr:cNvSpPr txBox="1"/>
      </xdr:nvSpPr>
      <xdr:spPr>
        <a:xfrm>
          <a:off x="1060276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76" name="直線コネクタ 375"/>
        <xdr:cNvCxnSpPr/>
      </xdr:nvCxnSpPr>
      <xdr:spPr>
        <a:xfrm>
          <a:off x="10960100" y="553484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77" name="テキスト ボックス 376"/>
        <xdr:cNvSpPr txBox="1"/>
      </xdr:nvSpPr>
      <xdr:spPr>
        <a:xfrm>
          <a:off x="1056150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78" name="直線コネクタ 377"/>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79" name="テキスト ボックス 378"/>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0" name="【一般廃棄物処理施設】&#10;有形固定資産減価償却率グラフ枠"/>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130084</xdr:rowOff>
    </xdr:from>
    <xdr:to>
      <xdr:col>85</xdr:col>
      <xdr:colOff>126364</xdr:colOff>
      <xdr:row>42</xdr:row>
      <xdr:rowOff>51707</xdr:rowOff>
    </xdr:to>
    <xdr:cxnSp macro="">
      <xdr:nvCxnSpPr>
        <xdr:cNvPr id="381" name="直線コネクタ 380"/>
        <xdr:cNvCxnSpPr/>
      </xdr:nvCxnSpPr>
      <xdr:spPr>
        <a:xfrm flipV="1">
          <a:off x="14375764" y="5662204"/>
          <a:ext cx="0" cy="14303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55534</xdr:rowOff>
    </xdr:from>
    <xdr:ext cx="340478" cy="259045"/>
    <xdr:sp macro="" textlink="">
      <xdr:nvSpPr>
        <xdr:cNvPr id="382" name="【一般廃棄物処理施設】&#10;有形固定資産減価償却率最小値テキスト"/>
        <xdr:cNvSpPr txBox="1"/>
      </xdr:nvSpPr>
      <xdr:spPr>
        <a:xfrm>
          <a:off x="14414500" y="709641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51707</xdr:rowOff>
    </xdr:from>
    <xdr:to>
      <xdr:col>86</xdr:col>
      <xdr:colOff>25400</xdr:colOff>
      <xdr:row>42</xdr:row>
      <xdr:rowOff>51707</xdr:rowOff>
    </xdr:to>
    <xdr:cxnSp macro="">
      <xdr:nvCxnSpPr>
        <xdr:cNvPr id="383" name="直線コネクタ 382"/>
        <xdr:cNvCxnSpPr/>
      </xdr:nvCxnSpPr>
      <xdr:spPr>
        <a:xfrm>
          <a:off x="14287500" y="70925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76761</xdr:rowOff>
    </xdr:from>
    <xdr:ext cx="405111" cy="259045"/>
    <xdr:sp macro="" textlink="">
      <xdr:nvSpPr>
        <xdr:cNvPr id="384" name="【一般廃棄物処理施設】&#10;有形固定資産減価償却率最大値テキスト"/>
        <xdr:cNvSpPr txBox="1"/>
      </xdr:nvSpPr>
      <xdr:spPr>
        <a:xfrm>
          <a:off x="14414500" y="5441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130084</xdr:rowOff>
    </xdr:from>
    <xdr:to>
      <xdr:col>86</xdr:col>
      <xdr:colOff>25400</xdr:colOff>
      <xdr:row>33</xdr:row>
      <xdr:rowOff>130084</xdr:rowOff>
    </xdr:to>
    <xdr:cxnSp macro="">
      <xdr:nvCxnSpPr>
        <xdr:cNvPr id="385" name="直線コネクタ 384"/>
        <xdr:cNvCxnSpPr/>
      </xdr:nvCxnSpPr>
      <xdr:spPr>
        <a:xfrm>
          <a:off x="14287500" y="566220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118490</xdr:rowOff>
    </xdr:from>
    <xdr:ext cx="405111" cy="259045"/>
    <xdr:sp macro="" textlink="">
      <xdr:nvSpPr>
        <xdr:cNvPr id="386" name="【一般廃棄物処理施設】&#10;有形固定資産減価償却率平均値テキスト"/>
        <xdr:cNvSpPr txBox="1"/>
      </xdr:nvSpPr>
      <xdr:spPr>
        <a:xfrm>
          <a:off x="14414500" y="648881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95613</xdr:rowOff>
    </xdr:from>
    <xdr:to>
      <xdr:col>85</xdr:col>
      <xdr:colOff>177800</xdr:colOff>
      <xdr:row>40</xdr:row>
      <xdr:rowOff>25763</xdr:rowOff>
    </xdr:to>
    <xdr:sp macro="" textlink="">
      <xdr:nvSpPr>
        <xdr:cNvPr id="387" name="フローチャート: 判断 386"/>
        <xdr:cNvSpPr/>
      </xdr:nvSpPr>
      <xdr:spPr>
        <a:xfrm>
          <a:off x="14325600" y="6633573"/>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40</xdr:row>
      <xdr:rowOff>27033</xdr:rowOff>
    </xdr:from>
    <xdr:to>
      <xdr:col>81</xdr:col>
      <xdr:colOff>101600</xdr:colOff>
      <xdr:row>40</xdr:row>
      <xdr:rowOff>128633</xdr:rowOff>
    </xdr:to>
    <xdr:sp macro="" textlink="">
      <xdr:nvSpPr>
        <xdr:cNvPr id="388" name="フローチャート: 判断 387"/>
        <xdr:cNvSpPr/>
      </xdr:nvSpPr>
      <xdr:spPr>
        <a:xfrm>
          <a:off x="13578840" y="67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138067</xdr:rowOff>
    </xdr:from>
    <xdr:to>
      <xdr:col>76</xdr:col>
      <xdr:colOff>165100</xdr:colOff>
      <xdr:row>37</xdr:row>
      <xdr:rowOff>68217</xdr:rowOff>
    </xdr:to>
    <xdr:sp macro="" textlink="">
      <xdr:nvSpPr>
        <xdr:cNvPr id="389" name="フローチャート: 判断 388"/>
        <xdr:cNvSpPr/>
      </xdr:nvSpPr>
      <xdr:spPr>
        <a:xfrm>
          <a:off x="12804140" y="617310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126637</xdr:rowOff>
    </xdr:from>
    <xdr:to>
      <xdr:col>72</xdr:col>
      <xdr:colOff>38100</xdr:colOff>
      <xdr:row>37</xdr:row>
      <xdr:rowOff>56787</xdr:rowOff>
    </xdr:to>
    <xdr:sp macro="" textlink="">
      <xdr:nvSpPr>
        <xdr:cNvPr id="390" name="フローチャート: 判断 389"/>
        <xdr:cNvSpPr/>
      </xdr:nvSpPr>
      <xdr:spPr>
        <a:xfrm>
          <a:off x="12029440" y="616167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1" name="テキスト ボックス 390"/>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2" name="テキスト ボックス 391"/>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93" name="テキスト ボックス 392"/>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94" name="テキスト ボックス 393"/>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95" name="テキスト ボックス 394"/>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72753</xdr:rowOff>
    </xdr:from>
    <xdr:to>
      <xdr:col>85</xdr:col>
      <xdr:colOff>177800</xdr:colOff>
      <xdr:row>41</xdr:row>
      <xdr:rowOff>2903</xdr:rowOff>
    </xdr:to>
    <xdr:sp macro="" textlink="">
      <xdr:nvSpPr>
        <xdr:cNvPr id="396" name="楕円 395"/>
        <xdr:cNvSpPr/>
      </xdr:nvSpPr>
      <xdr:spPr>
        <a:xfrm>
          <a:off x="14325600" y="677835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51180</xdr:rowOff>
    </xdr:from>
    <xdr:ext cx="405111" cy="259045"/>
    <xdr:sp macro="" textlink="">
      <xdr:nvSpPr>
        <xdr:cNvPr id="397" name="【一般廃棄物処理施設】&#10;有形固定資産減価償却率該当値テキスト"/>
        <xdr:cNvSpPr txBox="1"/>
      </xdr:nvSpPr>
      <xdr:spPr>
        <a:xfrm>
          <a:off x="14414500" y="6756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164193</xdr:rowOff>
    </xdr:from>
    <xdr:to>
      <xdr:col>81</xdr:col>
      <xdr:colOff>101600</xdr:colOff>
      <xdr:row>37</xdr:row>
      <xdr:rowOff>94343</xdr:rowOff>
    </xdr:to>
    <xdr:sp macro="" textlink="">
      <xdr:nvSpPr>
        <xdr:cNvPr id="398" name="楕円 397"/>
        <xdr:cNvSpPr/>
      </xdr:nvSpPr>
      <xdr:spPr>
        <a:xfrm>
          <a:off x="13578840" y="619923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43543</xdr:rowOff>
    </xdr:from>
    <xdr:to>
      <xdr:col>85</xdr:col>
      <xdr:colOff>127000</xdr:colOff>
      <xdr:row>40</xdr:row>
      <xdr:rowOff>123553</xdr:rowOff>
    </xdr:to>
    <xdr:cxnSp macro="">
      <xdr:nvCxnSpPr>
        <xdr:cNvPr id="399" name="直線コネクタ 398"/>
        <xdr:cNvCxnSpPr/>
      </xdr:nvCxnSpPr>
      <xdr:spPr>
        <a:xfrm>
          <a:off x="13629640" y="6246223"/>
          <a:ext cx="746760" cy="582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36830</xdr:rowOff>
    </xdr:from>
    <xdr:to>
      <xdr:col>76</xdr:col>
      <xdr:colOff>165100</xdr:colOff>
      <xdr:row>37</xdr:row>
      <xdr:rowOff>138430</xdr:rowOff>
    </xdr:to>
    <xdr:sp macro="" textlink="">
      <xdr:nvSpPr>
        <xdr:cNvPr id="400" name="楕円 399"/>
        <xdr:cNvSpPr/>
      </xdr:nvSpPr>
      <xdr:spPr>
        <a:xfrm>
          <a:off x="12804140" y="623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43543</xdr:rowOff>
    </xdr:from>
    <xdr:to>
      <xdr:col>81</xdr:col>
      <xdr:colOff>50800</xdr:colOff>
      <xdr:row>37</xdr:row>
      <xdr:rowOff>87630</xdr:rowOff>
    </xdr:to>
    <xdr:cxnSp macro="">
      <xdr:nvCxnSpPr>
        <xdr:cNvPr id="401" name="直線コネクタ 400"/>
        <xdr:cNvCxnSpPr/>
      </xdr:nvCxnSpPr>
      <xdr:spPr>
        <a:xfrm flipV="1">
          <a:off x="12854940" y="6246223"/>
          <a:ext cx="7747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51526</xdr:rowOff>
    </xdr:from>
    <xdr:to>
      <xdr:col>72</xdr:col>
      <xdr:colOff>38100</xdr:colOff>
      <xdr:row>39</xdr:row>
      <xdr:rowOff>153126</xdr:rowOff>
    </xdr:to>
    <xdr:sp macro="" textlink="">
      <xdr:nvSpPr>
        <xdr:cNvPr id="402" name="楕円 401"/>
        <xdr:cNvSpPr/>
      </xdr:nvSpPr>
      <xdr:spPr>
        <a:xfrm>
          <a:off x="12029440" y="658948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87630</xdr:rowOff>
    </xdr:from>
    <xdr:to>
      <xdr:col>76</xdr:col>
      <xdr:colOff>114300</xdr:colOff>
      <xdr:row>39</xdr:row>
      <xdr:rowOff>102326</xdr:rowOff>
    </xdr:to>
    <xdr:cxnSp macro="">
      <xdr:nvCxnSpPr>
        <xdr:cNvPr id="403" name="直線コネクタ 402"/>
        <xdr:cNvCxnSpPr/>
      </xdr:nvCxnSpPr>
      <xdr:spPr>
        <a:xfrm flipV="1">
          <a:off x="12072620" y="6290310"/>
          <a:ext cx="782320" cy="34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40</xdr:row>
      <xdr:rowOff>119760</xdr:rowOff>
    </xdr:from>
    <xdr:ext cx="405111" cy="259045"/>
    <xdr:sp macro="" textlink="">
      <xdr:nvSpPr>
        <xdr:cNvPr id="404" name="n_1aveValue【一般廃棄物処理施設】&#10;有形固定資産減価償却率"/>
        <xdr:cNvSpPr txBox="1"/>
      </xdr:nvSpPr>
      <xdr:spPr>
        <a:xfrm>
          <a:off x="13437244" y="6825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84744</xdr:rowOff>
    </xdr:from>
    <xdr:ext cx="405111" cy="259045"/>
    <xdr:sp macro="" textlink="">
      <xdr:nvSpPr>
        <xdr:cNvPr id="405" name="n_2aveValue【一般廃棄物処理施設】&#10;有形固定資産減価償却率"/>
        <xdr:cNvSpPr txBox="1"/>
      </xdr:nvSpPr>
      <xdr:spPr>
        <a:xfrm>
          <a:off x="12675244" y="59521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73314</xdr:rowOff>
    </xdr:from>
    <xdr:ext cx="405111" cy="259045"/>
    <xdr:sp macro="" textlink="">
      <xdr:nvSpPr>
        <xdr:cNvPr id="406" name="n_3aveValue【一般廃棄物処理施設】&#10;有形固定資産減価償却率"/>
        <xdr:cNvSpPr txBox="1"/>
      </xdr:nvSpPr>
      <xdr:spPr>
        <a:xfrm>
          <a:off x="11900544" y="5940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110870</xdr:rowOff>
    </xdr:from>
    <xdr:ext cx="405111" cy="259045"/>
    <xdr:sp macro="" textlink="">
      <xdr:nvSpPr>
        <xdr:cNvPr id="407" name="n_1mainValue【一般廃棄物処理施設】&#10;有形固定資産減価償却率"/>
        <xdr:cNvSpPr txBox="1"/>
      </xdr:nvSpPr>
      <xdr:spPr>
        <a:xfrm>
          <a:off x="13437244" y="5978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129557</xdr:rowOff>
    </xdr:from>
    <xdr:ext cx="405111" cy="259045"/>
    <xdr:sp macro="" textlink="">
      <xdr:nvSpPr>
        <xdr:cNvPr id="408" name="n_2mainValue【一般廃棄物処理施設】&#10;有形固定資産減価償却率"/>
        <xdr:cNvSpPr txBox="1"/>
      </xdr:nvSpPr>
      <xdr:spPr>
        <a:xfrm>
          <a:off x="12675244" y="6332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144253</xdr:rowOff>
    </xdr:from>
    <xdr:ext cx="405111" cy="259045"/>
    <xdr:sp macro="" textlink="">
      <xdr:nvSpPr>
        <xdr:cNvPr id="409" name="n_3mainValue【一般廃棄物処理施設】&#10;有形固定資産減価償却率"/>
        <xdr:cNvSpPr txBox="1"/>
      </xdr:nvSpPr>
      <xdr:spPr>
        <a:xfrm>
          <a:off x="11900544" y="6682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0" name="正方形/長方形 409"/>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1" name="正方形/長方形 410"/>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2" name="正方形/長方形 411"/>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13" name="正方形/長方形 412"/>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14" name="正方形/長方形 413"/>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15" name="正方形/長方形 414"/>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16" name="正方形/長方形 415"/>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17" name="正方形/長方形 416"/>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18" name="テキスト ボックス 417"/>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19" name="直線コネクタ 418"/>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0" name="直線コネクタ 419"/>
        <xdr:cNvCxnSpPr/>
      </xdr:nvCxnSpPr>
      <xdr:spPr>
        <a:xfrm>
          <a:off x="1609344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21" name="テキスト ボックス 420"/>
        <xdr:cNvSpPr txBox="1"/>
      </xdr:nvSpPr>
      <xdr:spPr>
        <a:xfrm>
          <a:off x="15890374" y="699499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22" name="直線コネクタ 421"/>
        <xdr:cNvCxnSpPr/>
      </xdr:nvCxnSpPr>
      <xdr:spPr>
        <a:xfrm>
          <a:off x="1609344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39</xdr:row>
      <xdr:rowOff>138084</xdr:rowOff>
    </xdr:from>
    <xdr:ext cx="685572" cy="259045"/>
    <xdr:sp macro="" textlink="">
      <xdr:nvSpPr>
        <xdr:cNvPr id="423" name="テキスト ボックス 422"/>
        <xdr:cNvSpPr txBox="1"/>
      </xdr:nvSpPr>
      <xdr:spPr>
        <a:xfrm>
          <a:off x="15499308" y="667604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24" name="直線コネクタ 423"/>
        <xdr:cNvCxnSpPr/>
      </xdr:nvCxnSpPr>
      <xdr:spPr>
        <a:xfrm>
          <a:off x="1609344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37</xdr:row>
      <xdr:rowOff>154412</xdr:rowOff>
    </xdr:from>
    <xdr:ext cx="685572" cy="259045"/>
    <xdr:sp macro="" textlink="">
      <xdr:nvSpPr>
        <xdr:cNvPr id="425" name="テキスト ボックス 424"/>
        <xdr:cNvSpPr txBox="1"/>
      </xdr:nvSpPr>
      <xdr:spPr>
        <a:xfrm>
          <a:off x="15499308" y="63570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26" name="直線コネクタ 425"/>
        <xdr:cNvCxnSpPr/>
      </xdr:nvCxnSpPr>
      <xdr:spPr>
        <a:xfrm>
          <a:off x="1609344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170741</xdr:rowOff>
    </xdr:from>
    <xdr:ext cx="685572" cy="259045"/>
    <xdr:sp macro="" textlink="">
      <xdr:nvSpPr>
        <xdr:cNvPr id="427" name="テキスト ボックス 426"/>
        <xdr:cNvSpPr txBox="1"/>
      </xdr:nvSpPr>
      <xdr:spPr>
        <a:xfrm>
          <a:off x="15499308" y="603814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28" name="直線コネクタ 427"/>
        <xdr:cNvCxnSpPr/>
      </xdr:nvCxnSpPr>
      <xdr:spPr>
        <a:xfrm>
          <a:off x="1609344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429" name="テキスト ボックス 428"/>
        <xdr:cNvSpPr txBox="1"/>
      </xdr:nvSpPr>
      <xdr:spPr>
        <a:xfrm>
          <a:off x="15499308" y="571538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0" name="直線コネクタ 429"/>
        <xdr:cNvCxnSpPr/>
      </xdr:nvCxnSpPr>
      <xdr:spPr>
        <a:xfrm>
          <a:off x="1609344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12308</xdr:colOff>
      <xdr:row>32</xdr:row>
      <xdr:rowOff>31949</xdr:rowOff>
    </xdr:from>
    <xdr:ext cx="749692" cy="259045"/>
    <xdr:sp macro="" textlink="">
      <xdr:nvSpPr>
        <xdr:cNvPr id="431" name="テキスト ボックス 430"/>
        <xdr:cNvSpPr txBox="1"/>
      </xdr:nvSpPr>
      <xdr:spPr>
        <a:xfrm>
          <a:off x="15435188" y="539642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2" name="直線コネクタ 431"/>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12308</xdr:colOff>
      <xdr:row>30</xdr:row>
      <xdr:rowOff>48277</xdr:rowOff>
    </xdr:from>
    <xdr:ext cx="749692" cy="259045"/>
    <xdr:sp macro="" textlink="">
      <xdr:nvSpPr>
        <xdr:cNvPr id="433" name="テキスト ボックス 432"/>
        <xdr:cNvSpPr txBox="1"/>
      </xdr:nvSpPr>
      <xdr:spPr>
        <a:xfrm>
          <a:off x="15435188" y="50774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34" name="【一般廃棄物処理施設】&#10;一人当たり有形固定資産（償却資産）額グラフ枠"/>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147613</xdr:rowOff>
    </xdr:from>
    <xdr:to>
      <xdr:col>116</xdr:col>
      <xdr:colOff>62864</xdr:colOff>
      <xdr:row>42</xdr:row>
      <xdr:rowOff>92517</xdr:rowOff>
    </xdr:to>
    <xdr:cxnSp macro="">
      <xdr:nvCxnSpPr>
        <xdr:cNvPr id="435" name="直線コネクタ 434"/>
        <xdr:cNvCxnSpPr/>
      </xdr:nvCxnSpPr>
      <xdr:spPr>
        <a:xfrm flipV="1">
          <a:off x="19509104" y="5679733"/>
          <a:ext cx="0" cy="1453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107472</xdr:rowOff>
    </xdr:from>
    <xdr:ext cx="313932" cy="259045"/>
    <xdr:sp macro="" textlink="">
      <xdr:nvSpPr>
        <xdr:cNvPr id="436" name="【一般廃棄物処理施設】&#10;一人当たり有形固定資産（償却資産）額最小値テキスト"/>
        <xdr:cNvSpPr txBox="1"/>
      </xdr:nvSpPr>
      <xdr:spPr>
        <a:xfrm>
          <a:off x="19547840" y="714835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92517</xdr:rowOff>
    </xdr:from>
    <xdr:to>
      <xdr:col>116</xdr:col>
      <xdr:colOff>152400</xdr:colOff>
      <xdr:row>42</xdr:row>
      <xdr:rowOff>92517</xdr:rowOff>
    </xdr:to>
    <xdr:cxnSp macro="">
      <xdr:nvCxnSpPr>
        <xdr:cNvPr id="437" name="直線コネクタ 436"/>
        <xdr:cNvCxnSpPr/>
      </xdr:nvCxnSpPr>
      <xdr:spPr>
        <a:xfrm>
          <a:off x="19443700" y="71333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94290</xdr:rowOff>
    </xdr:from>
    <xdr:ext cx="690189" cy="259045"/>
    <xdr:sp macro="" textlink="">
      <xdr:nvSpPr>
        <xdr:cNvPr id="438" name="【一般廃棄物処理施設】&#10;一人当たり有形固定資産（償却資産）額最大値テキスト"/>
        <xdr:cNvSpPr txBox="1"/>
      </xdr:nvSpPr>
      <xdr:spPr>
        <a:xfrm>
          <a:off x="19547840" y="545877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9,112,647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147613</xdr:rowOff>
    </xdr:from>
    <xdr:to>
      <xdr:col>116</xdr:col>
      <xdr:colOff>152400</xdr:colOff>
      <xdr:row>33</xdr:row>
      <xdr:rowOff>147613</xdr:rowOff>
    </xdr:to>
    <xdr:cxnSp macro="">
      <xdr:nvCxnSpPr>
        <xdr:cNvPr id="439" name="直線コネクタ 438"/>
        <xdr:cNvCxnSpPr/>
      </xdr:nvCxnSpPr>
      <xdr:spPr>
        <a:xfrm>
          <a:off x="19443700" y="567973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24923</xdr:rowOff>
    </xdr:from>
    <xdr:ext cx="599010" cy="259045"/>
    <xdr:sp macro="" textlink="">
      <xdr:nvSpPr>
        <xdr:cNvPr id="440" name="【一般廃棄物処理施設】&#10;一人当たり有形固定資産（償却資産）額平均値テキスト"/>
        <xdr:cNvSpPr txBox="1"/>
      </xdr:nvSpPr>
      <xdr:spPr>
        <a:xfrm>
          <a:off x="19547840" y="68981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2046</xdr:rowOff>
    </xdr:from>
    <xdr:to>
      <xdr:col>116</xdr:col>
      <xdr:colOff>114300</xdr:colOff>
      <xdr:row>42</xdr:row>
      <xdr:rowOff>103646</xdr:rowOff>
    </xdr:to>
    <xdr:sp macro="" textlink="">
      <xdr:nvSpPr>
        <xdr:cNvPr id="441" name="フローチャート: 判断 440"/>
        <xdr:cNvSpPr/>
      </xdr:nvSpPr>
      <xdr:spPr>
        <a:xfrm>
          <a:off x="19458940" y="7042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166679</xdr:rowOff>
    </xdr:from>
    <xdr:to>
      <xdr:col>112</xdr:col>
      <xdr:colOff>38100</xdr:colOff>
      <xdr:row>42</xdr:row>
      <xdr:rowOff>96829</xdr:rowOff>
    </xdr:to>
    <xdr:sp macro="" textlink="">
      <xdr:nvSpPr>
        <xdr:cNvPr id="442" name="フローチャート: 判断 441"/>
        <xdr:cNvSpPr/>
      </xdr:nvSpPr>
      <xdr:spPr>
        <a:xfrm>
          <a:off x="18735040" y="703991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42</xdr:row>
      <xdr:rowOff>26116</xdr:rowOff>
    </xdr:from>
    <xdr:to>
      <xdr:col>107</xdr:col>
      <xdr:colOff>101600</xdr:colOff>
      <xdr:row>42</xdr:row>
      <xdr:rowOff>127716</xdr:rowOff>
    </xdr:to>
    <xdr:sp macro="" textlink="">
      <xdr:nvSpPr>
        <xdr:cNvPr id="443" name="フローチャート: 判断 442"/>
        <xdr:cNvSpPr/>
      </xdr:nvSpPr>
      <xdr:spPr>
        <a:xfrm>
          <a:off x="17937480" y="7066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42</xdr:row>
      <xdr:rowOff>29738</xdr:rowOff>
    </xdr:from>
    <xdr:to>
      <xdr:col>102</xdr:col>
      <xdr:colOff>165100</xdr:colOff>
      <xdr:row>42</xdr:row>
      <xdr:rowOff>131338</xdr:rowOff>
    </xdr:to>
    <xdr:sp macro="" textlink="">
      <xdr:nvSpPr>
        <xdr:cNvPr id="444" name="フローチャート: 判断 443"/>
        <xdr:cNvSpPr/>
      </xdr:nvSpPr>
      <xdr:spPr>
        <a:xfrm>
          <a:off x="17162780" y="7070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45" name="テキスト ボックス 444"/>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46" name="テキスト ボックス 445"/>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47" name="テキスト ボックス 446"/>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48" name="テキスト ボックス 447"/>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49" name="テキスト ボックス 448"/>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27405</xdr:rowOff>
    </xdr:from>
    <xdr:to>
      <xdr:col>116</xdr:col>
      <xdr:colOff>114300</xdr:colOff>
      <xdr:row>42</xdr:row>
      <xdr:rowOff>129005</xdr:rowOff>
    </xdr:to>
    <xdr:sp macro="" textlink="">
      <xdr:nvSpPr>
        <xdr:cNvPr id="450" name="楕円 449"/>
        <xdr:cNvSpPr/>
      </xdr:nvSpPr>
      <xdr:spPr>
        <a:xfrm>
          <a:off x="19458940" y="7068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151922</xdr:rowOff>
    </xdr:from>
    <xdr:ext cx="534377" cy="259045"/>
    <xdr:sp macro="" textlink="">
      <xdr:nvSpPr>
        <xdr:cNvPr id="451" name="【一般廃棄物処理施設】&#10;一人当たり有形固定資産（償却資産）額該当値テキスト"/>
        <xdr:cNvSpPr txBox="1"/>
      </xdr:nvSpPr>
      <xdr:spPr>
        <a:xfrm>
          <a:off x="19547840" y="7025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42</xdr:row>
      <xdr:rowOff>39631</xdr:rowOff>
    </xdr:from>
    <xdr:to>
      <xdr:col>112</xdr:col>
      <xdr:colOff>38100</xdr:colOff>
      <xdr:row>42</xdr:row>
      <xdr:rowOff>141231</xdr:rowOff>
    </xdr:to>
    <xdr:sp macro="" textlink="">
      <xdr:nvSpPr>
        <xdr:cNvPr id="452" name="楕円 451"/>
        <xdr:cNvSpPr/>
      </xdr:nvSpPr>
      <xdr:spPr>
        <a:xfrm>
          <a:off x="18735040" y="708051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78205</xdr:rowOff>
    </xdr:from>
    <xdr:to>
      <xdr:col>116</xdr:col>
      <xdr:colOff>63500</xdr:colOff>
      <xdr:row>42</xdr:row>
      <xdr:rowOff>90431</xdr:rowOff>
    </xdr:to>
    <xdr:cxnSp macro="">
      <xdr:nvCxnSpPr>
        <xdr:cNvPr id="453" name="直線コネクタ 452"/>
        <xdr:cNvCxnSpPr/>
      </xdr:nvCxnSpPr>
      <xdr:spPr>
        <a:xfrm flipV="1">
          <a:off x="18778220" y="7119085"/>
          <a:ext cx="731520" cy="12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39643</xdr:rowOff>
    </xdr:from>
    <xdr:to>
      <xdr:col>107</xdr:col>
      <xdr:colOff>101600</xdr:colOff>
      <xdr:row>42</xdr:row>
      <xdr:rowOff>141243</xdr:rowOff>
    </xdr:to>
    <xdr:sp macro="" textlink="">
      <xdr:nvSpPr>
        <xdr:cNvPr id="454" name="楕円 453"/>
        <xdr:cNvSpPr/>
      </xdr:nvSpPr>
      <xdr:spPr>
        <a:xfrm>
          <a:off x="17937480" y="7080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90431</xdr:rowOff>
    </xdr:from>
    <xdr:to>
      <xdr:col>111</xdr:col>
      <xdr:colOff>177800</xdr:colOff>
      <xdr:row>42</xdr:row>
      <xdr:rowOff>90443</xdr:rowOff>
    </xdr:to>
    <xdr:cxnSp macro="">
      <xdr:nvCxnSpPr>
        <xdr:cNvPr id="455" name="直線コネクタ 454"/>
        <xdr:cNvCxnSpPr/>
      </xdr:nvCxnSpPr>
      <xdr:spPr>
        <a:xfrm flipV="1">
          <a:off x="17988280" y="7131311"/>
          <a:ext cx="789940" cy="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42</xdr:row>
      <xdr:rowOff>41718</xdr:rowOff>
    </xdr:from>
    <xdr:to>
      <xdr:col>102</xdr:col>
      <xdr:colOff>165100</xdr:colOff>
      <xdr:row>42</xdr:row>
      <xdr:rowOff>143318</xdr:rowOff>
    </xdr:to>
    <xdr:sp macro="" textlink="">
      <xdr:nvSpPr>
        <xdr:cNvPr id="456" name="楕円 455"/>
        <xdr:cNvSpPr/>
      </xdr:nvSpPr>
      <xdr:spPr>
        <a:xfrm>
          <a:off x="17162780" y="7082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90443</xdr:rowOff>
    </xdr:from>
    <xdr:to>
      <xdr:col>107</xdr:col>
      <xdr:colOff>50800</xdr:colOff>
      <xdr:row>42</xdr:row>
      <xdr:rowOff>92518</xdr:rowOff>
    </xdr:to>
    <xdr:cxnSp macro="">
      <xdr:nvCxnSpPr>
        <xdr:cNvPr id="457" name="直線コネクタ 456"/>
        <xdr:cNvCxnSpPr/>
      </xdr:nvCxnSpPr>
      <xdr:spPr>
        <a:xfrm flipV="1">
          <a:off x="17213580" y="7131323"/>
          <a:ext cx="774700" cy="2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113356</xdr:rowOff>
    </xdr:from>
    <xdr:ext cx="599010" cy="259045"/>
    <xdr:sp macro="" textlink="">
      <xdr:nvSpPr>
        <xdr:cNvPr id="458" name="n_1aveValue【一般廃棄物処理施設】&#10;一人当たり有形固定資産（償却資産）額"/>
        <xdr:cNvSpPr txBox="1"/>
      </xdr:nvSpPr>
      <xdr:spPr>
        <a:xfrm>
          <a:off x="18496495" y="6818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40</xdr:row>
      <xdr:rowOff>144243</xdr:rowOff>
    </xdr:from>
    <xdr:ext cx="534377" cy="259045"/>
    <xdr:sp macro="" textlink="">
      <xdr:nvSpPr>
        <xdr:cNvPr id="459" name="n_2aveValue【一般廃棄物処理施設】&#10;一人当たり有形固定資産（償却資産）額"/>
        <xdr:cNvSpPr txBox="1"/>
      </xdr:nvSpPr>
      <xdr:spPr>
        <a:xfrm>
          <a:off x="17766811" y="6849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147865</xdr:rowOff>
    </xdr:from>
    <xdr:ext cx="534377" cy="259045"/>
    <xdr:sp macro="" textlink="">
      <xdr:nvSpPr>
        <xdr:cNvPr id="460" name="n_3aveValue【一般廃棄物処理施設】&#10;一人当たり有形固定資産（償却資産）額"/>
        <xdr:cNvSpPr txBox="1"/>
      </xdr:nvSpPr>
      <xdr:spPr>
        <a:xfrm>
          <a:off x="16969251" y="6853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132358</xdr:rowOff>
    </xdr:from>
    <xdr:ext cx="534377" cy="259045"/>
    <xdr:sp macro="" textlink="">
      <xdr:nvSpPr>
        <xdr:cNvPr id="461" name="n_1mainValue【一般廃棄物処理施設】&#10;一人当たり有形固定資産（償却資産）額"/>
        <xdr:cNvSpPr txBox="1"/>
      </xdr:nvSpPr>
      <xdr:spPr>
        <a:xfrm>
          <a:off x="18528811" y="717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132370</xdr:rowOff>
    </xdr:from>
    <xdr:ext cx="534377" cy="259045"/>
    <xdr:sp macro="" textlink="">
      <xdr:nvSpPr>
        <xdr:cNvPr id="462" name="n_2mainValue【一般廃棄物処理施設】&#10;一人当たり有形固定資産（償却資産）額"/>
        <xdr:cNvSpPr txBox="1"/>
      </xdr:nvSpPr>
      <xdr:spPr>
        <a:xfrm>
          <a:off x="17766811" y="7173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147833</xdr:colOff>
      <xdr:row>42</xdr:row>
      <xdr:rowOff>134445</xdr:rowOff>
    </xdr:from>
    <xdr:ext cx="313932" cy="259045"/>
    <xdr:sp macro="" textlink="">
      <xdr:nvSpPr>
        <xdr:cNvPr id="463" name="n_3mainValue【一般廃棄物処理施設】&#10;一人当たり有形固定資産（償却資産）額"/>
        <xdr:cNvSpPr txBox="1"/>
      </xdr:nvSpPr>
      <xdr:spPr>
        <a:xfrm>
          <a:off x="17079473" y="71753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64" name="正方形/長方形 463"/>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65" name="正方形/長方形 464"/>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66" name="正方形/長方形 465"/>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67" name="正方形/長方形 466"/>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68" name="正方形/長方形 467"/>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69" name="正方形/長方形 468"/>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0" name="正方形/長方形 469"/>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1" name="正方形/長方形 470"/>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2" name="テキスト ボックス 471"/>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73" name="直線コネクタ 472"/>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74" name="直線コネクタ 473"/>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75" name="テキスト ボックス 474"/>
        <xdr:cNvSpPr txBox="1"/>
      </xdr:nvSpPr>
      <xdr:spPr>
        <a:xfrm>
          <a:off x="1066688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76" name="直線コネクタ 475"/>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77" name="テキスト ボックス 476"/>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78" name="直線コネクタ 477"/>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79" name="テキスト ボックス 478"/>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0" name="直線コネクタ 479"/>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1" name="テキスト ボックス 480"/>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2" name="直線コネクタ 481"/>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83" name="テキスト ボックス 482"/>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84" name="直線コネクタ 483"/>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85" name="テキスト ボックス 484"/>
        <xdr:cNvSpPr txBox="1"/>
      </xdr:nvSpPr>
      <xdr:spPr>
        <a:xfrm>
          <a:off x="1056150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86" name="直線コネクタ 485"/>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87" name="テキスト ボックス 486"/>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88" name="【保健センター・保健所】&#10;有形固定資産減価償却率グラフ枠"/>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4899</xdr:rowOff>
    </xdr:to>
    <xdr:cxnSp macro="">
      <xdr:nvCxnSpPr>
        <xdr:cNvPr id="489" name="直線コネクタ 488"/>
        <xdr:cNvCxnSpPr/>
      </xdr:nvCxnSpPr>
      <xdr:spPr>
        <a:xfrm flipV="1">
          <a:off x="14375764" y="9261022"/>
          <a:ext cx="0" cy="1472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8726</xdr:rowOff>
    </xdr:from>
    <xdr:ext cx="340478" cy="259045"/>
    <xdr:sp macro="" textlink="">
      <xdr:nvSpPr>
        <xdr:cNvPr id="490" name="【保健センター・保健所】&#10;有形固定資産減価償却率最小値テキスト"/>
        <xdr:cNvSpPr txBox="1"/>
      </xdr:nvSpPr>
      <xdr:spPr>
        <a:xfrm>
          <a:off x="14414500" y="107376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4899</xdr:rowOff>
    </xdr:from>
    <xdr:to>
      <xdr:col>86</xdr:col>
      <xdr:colOff>25400</xdr:colOff>
      <xdr:row>64</xdr:row>
      <xdr:rowOff>4899</xdr:rowOff>
    </xdr:to>
    <xdr:cxnSp macro="">
      <xdr:nvCxnSpPr>
        <xdr:cNvPr id="491" name="直線コネクタ 490"/>
        <xdr:cNvCxnSpPr/>
      </xdr:nvCxnSpPr>
      <xdr:spPr>
        <a:xfrm>
          <a:off x="14287500" y="107338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92" name="【保健センター・保健所】&#10;有形固定資産減価償却率最大値テキスト"/>
        <xdr:cNvSpPr txBox="1"/>
      </xdr:nvSpPr>
      <xdr:spPr>
        <a:xfrm>
          <a:off x="14414500" y="904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93" name="直線コネクタ 492"/>
        <xdr:cNvCxnSpPr/>
      </xdr:nvCxnSpPr>
      <xdr:spPr>
        <a:xfrm>
          <a:off x="14287500" y="92610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1105</xdr:rowOff>
    </xdr:from>
    <xdr:ext cx="405111" cy="259045"/>
    <xdr:sp macro="" textlink="">
      <xdr:nvSpPr>
        <xdr:cNvPr id="494" name="【保健センター・保健所】&#10;有形固定資産減価償却率平均値テキスト"/>
        <xdr:cNvSpPr txBox="1"/>
      </xdr:nvSpPr>
      <xdr:spPr>
        <a:xfrm>
          <a:off x="14414500" y="1005950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22678</xdr:rowOff>
    </xdr:from>
    <xdr:to>
      <xdr:col>85</xdr:col>
      <xdr:colOff>177800</xdr:colOff>
      <xdr:row>60</xdr:row>
      <xdr:rowOff>124278</xdr:rowOff>
    </xdr:to>
    <xdr:sp macro="" textlink="">
      <xdr:nvSpPr>
        <xdr:cNvPr id="495" name="フローチャート: 判断 494"/>
        <xdr:cNvSpPr/>
      </xdr:nvSpPr>
      <xdr:spPr>
        <a:xfrm>
          <a:off x="14325600" y="10081078"/>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45538</xdr:rowOff>
    </xdr:from>
    <xdr:to>
      <xdr:col>81</xdr:col>
      <xdr:colOff>101600</xdr:colOff>
      <xdr:row>60</xdr:row>
      <xdr:rowOff>147138</xdr:rowOff>
    </xdr:to>
    <xdr:sp macro="" textlink="">
      <xdr:nvSpPr>
        <xdr:cNvPr id="496" name="フローチャート: 判断 495"/>
        <xdr:cNvSpPr/>
      </xdr:nvSpPr>
      <xdr:spPr>
        <a:xfrm>
          <a:off x="13578840" y="10103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40640</xdr:rowOff>
    </xdr:from>
    <xdr:to>
      <xdr:col>76</xdr:col>
      <xdr:colOff>165100</xdr:colOff>
      <xdr:row>60</xdr:row>
      <xdr:rowOff>142240</xdr:rowOff>
    </xdr:to>
    <xdr:sp macro="" textlink="">
      <xdr:nvSpPr>
        <xdr:cNvPr id="497" name="フローチャート: 判断 496"/>
        <xdr:cNvSpPr/>
      </xdr:nvSpPr>
      <xdr:spPr>
        <a:xfrm>
          <a:off x="12804140" y="1009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65133</xdr:rowOff>
    </xdr:from>
    <xdr:to>
      <xdr:col>72</xdr:col>
      <xdr:colOff>38100</xdr:colOff>
      <xdr:row>60</xdr:row>
      <xdr:rowOff>166733</xdr:rowOff>
    </xdr:to>
    <xdr:sp macro="" textlink="">
      <xdr:nvSpPr>
        <xdr:cNvPr id="498" name="フローチャート: 判断 497"/>
        <xdr:cNvSpPr/>
      </xdr:nvSpPr>
      <xdr:spPr>
        <a:xfrm>
          <a:off x="12029440" y="10123533"/>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99" name="テキスト ボックス 498"/>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0" name="テキスト ボックス 499"/>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1" name="テキスト ボックス 500"/>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2" name="テキスト ボックス 501"/>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03" name="テキスト ボックス 502"/>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91259</xdr:rowOff>
    </xdr:from>
    <xdr:to>
      <xdr:col>85</xdr:col>
      <xdr:colOff>177800</xdr:colOff>
      <xdr:row>60</xdr:row>
      <xdr:rowOff>21409</xdr:rowOff>
    </xdr:to>
    <xdr:sp macro="" textlink="">
      <xdr:nvSpPr>
        <xdr:cNvPr id="504" name="楕円 503"/>
        <xdr:cNvSpPr/>
      </xdr:nvSpPr>
      <xdr:spPr>
        <a:xfrm>
          <a:off x="14325600" y="9982019"/>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114136</xdr:rowOff>
    </xdr:from>
    <xdr:ext cx="405111" cy="259045"/>
    <xdr:sp macro="" textlink="">
      <xdr:nvSpPr>
        <xdr:cNvPr id="505" name="【保健センター・保健所】&#10;有形固定資産減価償却率該当値テキスト"/>
        <xdr:cNvSpPr txBox="1"/>
      </xdr:nvSpPr>
      <xdr:spPr>
        <a:xfrm>
          <a:off x="14414500" y="9837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125549</xdr:rowOff>
    </xdr:from>
    <xdr:to>
      <xdr:col>81</xdr:col>
      <xdr:colOff>101600</xdr:colOff>
      <xdr:row>60</xdr:row>
      <xdr:rowOff>55699</xdr:rowOff>
    </xdr:to>
    <xdr:sp macro="" textlink="">
      <xdr:nvSpPr>
        <xdr:cNvPr id="506" name="楕円 505"/>
        <xdr:cNvSpPr/>
      </xdr:nvSpPr>
      <xdr:spPr>
        <a:xfrm>
          <a:off x="13578840" y="1001630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142059</xdr:rowOff>
    </xdr:from>
    <xdr:to>
      <xdr:col>85</xdr:col>
      <xdr:colOff>127000</xdr:colOff>
      <xdr:row>60</xdr:row>
      <xdr:rowOff>4899</xdr:rowOff>
    </xdr:to>
    <xdr:cxnSp macro="">
      <xdr:nvCxnSpPr>
        <xdr:cNvPr id="507" name="直線コネクタ 506"/>
        <xdr:cNvCxnSpPr/>
      </xdr:nvCxnSpPr>
      <xdr:spPr>
        <a:xfrm flipV="1">
          <a:off x="13629640" y="10032819"/>
          <a:ext cx="74676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158206</xdr:rowOff>
    </xdr:from>
    <xdr:to>
      <xdr:col>76</xdr:col>
      <xdr:colOff>165100</xdr:colOff>
      <xdr:row>60</xdr:row>
      <xdr:rowOff>88356</xdr:rowOff>
    </xdr:to>
    <xdr:sp macro="" textlink="">
      <xdr:nvSpPr>
        <xdr:cNvPr id="508" name="楕円 507"/>
        <xdr:cNvSpPr/>
      </xdr:nvSpPr>
      <xdr:spPr>
        <a:xfrm>
          <a:off x="12804140" y="1004896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4899</xdr:rowOff>
    </xdr:from>
    <xdr:to>
      <xdr:col>81</xdr:col>
      <xdr:colOff>50800</xdr:colOff>
      <xdr:row>60</xdr:row>
      <xdr:rowOff>37556</xdr:rowOff>
    </xdr:to>
    <xdr:cxnSp macro="">
      <xdr:nvCxnSpPr>
        <xdr:cNvPr id="509" name="直線コネクタ 508"/>
        <xdr:cNvCxnSpPr/>
      </xdr:nvCxnSpPr>
      <xdr:spPr>
        <a:xfrm flipV="1">
          <a:off x="12854940" y="10063299"/>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47172</xdr:rowOff>
    </xdr:from>
    <xdr:to>
      <xdr:col>72</xdr:col>
      <xdr:colOff>38100</xdr:colOff>
      <xdr:row>60</xdr:row>
      <xdr:rowOff>148772</xdr:rowOff>
    </xdr:to>
    <xdr:sp macro="" textlink="">
      <xdr:nvSpPr>
        <xdr:cNvPr id="510" name="楕円 509"/>
        <xdr:cNvSpPr/>
      </xdr:nvSpPr>
      <xdr:spPr>
        <a:xfrm>
          <a:off x="12029440" y="1010557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37556</xdr:rowOff>
    </xdr:from>
    <xdr:to>
      <xdr:col>76</xdr:col>
      <xdr:colOff>114300</xdr:colOff>
      <xdr:row>60</xdr:row>
      <xdr:rowOff>97972</xdr:rowOff>
    </xdr:to>
    <xdr:cxnSp macro="">
      <xdr:nvCxnSpPr>
        <xdr:cNvPr id="511" name="直線コネクタ 510"/>
        <xdr:cNvCxnSpPr/>
      </xdr:nvCxnSpPr>
      <xdr:spPr>
        <a:xfrm flipV="1">
          <a:off x="12072620" y="10095956"/>
          <a:ext cx="782320" cy="6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138265</xdr:rowOff>
    </xdr:from>
    <xdr:ext cx="405111" cy="259045"/>
    <xdr:sp macro="" textlink="">
      <xdr:nvSpPr>
        <xdr:cNvPr id="512" name="n_1aveValue【保健センター・保健所】&#10;有形固定資産減価償却率"/>
        <xdr:cNvSpPr txBox="1"/>
      </xdr:nvSpPr>
      <xdr:spPr>
        <a:xfrm>
          <a:off x="13437244" y="101966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133367</xdr:rowOff>
    </xdr:from>
    <xdr:ext cx="405111" cy="259045"/>
    <xdr:sp macro="" textlink="">
      <xdr:nvSpPr>
        <xdr:cNvPr id="513" name="n_2aveValue【保健センター・保健所】&#10;有形固定資産減価償却率"/>
        <xdr:cNvSpPr txBox="1"/>
      </xdr:nvSpPr>
      <xdr:spPr>
        <a:xfrm>
          <a:off x="126752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157860</xdr:rowOff>
    </xdr:from>
    <xdr:ext cx="405111" cy="259045"/>
    <xdr:sp macro="" textlink="">
      <xdr:nvSpPr>
        <xdr:cNvPr id="514" name="n_3aveValue【保健センター・保健所】&#10;有形固定資産減価償却率"/>
        <xdr:cNvSpPr txBox="1"/>
      </xdr:nvSpPr>
      <xdr:spPr>
        <a:xfrm>
          <a:off x="11900544" y="10216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72226</xdr:rowOff>
    </xdr:from>
    <xdr:ext cx="405111" cy="259045"/>
    <xdr:sp macro="" textlink="">
      <xdr:nvSpPr>
        <xdr:cNvPr id="515" name="n_1mainValue【保健センター・保健所】&#10;有形固定資産減価償却率"/>
        <xdr:cNvSpPr txBox="1"/>
      </xdr:nvSpPr>
      <xdr:spPr>
        <a:xfrm>
          <a:off x="13437244" y="9795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104883</xdr:rowOff>
    </xdr:from>
    <xdr:ext cx="405111" cy="259045"/>
    <xdr:sp macro="" textlink="">
      <xdr:nvSpPr>
        <xdr:cNvPr id="516" name="n_2mainValue【保健センター・保健所】&#10;有形固定資産減価償却率"/>
        <xdr:cNvSpPr txBox="1"/>
      </xdr:nvSpPr>
      <xdr:spPr>
        <a:xfrm>
          <a:off x="12675244" y="9828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165299</xdr:rowOff>
    </xdr:from>
    <xdr:ext cx="405111" cy="259045"/>
    <xdr:sp macro="" textlink="">
      <xdr:nvSpPr>
        <xdr:cNvPr id="517" name="n_3mainValue【保健センター・保健所】&#10;有形固定資産減価償却率"/>
        <xdr:cNvSpPr txBox="1"/>
      </xdr:nvSpPr>
      <xdr:spPr>
        <a:xfrm>
          <a:off x="11900544" y="9888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18" name="正方形/長方形 517"/>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19" name="正方形/長方形 518"/>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0" name="正方形/長方形 519"/>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1" name="正方形/長方形 520"/>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2" name="正方形/長方形 521"/>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23" name="正方形/長方形 522"/>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24" name="正方形/長方形 523"/>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25" name="正方形/長方形 524"/>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26" name="テキスト ボックス 525"/>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27" name="直線コネクタ 526"/>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28" name="直線コネクタ 527"/>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29" name="テキスト ボックス 528"/>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30" name="直線コネクタ 529"/>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31" name="テキスト ボックス 530"/>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32" name="直線コネクタ 531"/>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33" name="テキスト ボックス 532"/>
        <xdr:cNvSpPr txBox="1"/>
      </xdr:nvSpPr>
      <xdr:spPr>
        <a:xfrm>
          <a:off x="1569484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34" name="直線コネクタ 533"/>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35" name="テキスト ボックス 534"/>
        <xdr:cNvSpPr txBox="1"/>
      </xdr:nvSpPr>
      <xdr:spPr>
        <a:xfrm>
          <a:off x="1569484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36" name="直線コネクタ 535"/>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37" name="テキスト ボックス 536"/>
        <xdr:cNvSpPr txBox="1"/>
      </xdr:nvSpPr>
      <xdr:spPr>
        <a:xfrm>
          <a:off x="1569484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38" name="直線コネクタ 537"/>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39" name="テキスト ボックス 538"/>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0" name="【保健センター・保健所】&#10;一人当たり面積グラフ枠"/>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57150</xdr:rowOff>
    </xdr:from>
    <xdr:to>
      <xdr:col>116</xdr:col>
      <xdr:colOff>62864</xdr:colOff>
      <xdr:row>64</xdr:row>
      <xdr:rowOff>64770</xdr:rowOff>
    </xdr:to>
    <xdr:cxnSp macro="">
      <xdr:nvCxnSpPr>
        <xdr:cNvPr id="541" name="直線コネクタ 540"/>
        <xdr:cNvCxnSpPr/>
      </xdr:nvCxnSpPr>
      <xdr:spPr>
        <a:xfrm flipV="1">
          <a:off x="19509104" y="9444990"/>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42" name="【保健センター・保健所】&#10;一人当たり面積最小値テキスト"/>
        <xdr:cNvSpPr txBox="1"/>
      </xdr:nvSpPr>
      <xdr:spPr>
        <a:xfrm>
          <a:off x="19547840" y="1079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43" name="直線コネクタ 542"/>
        <xdr:cNvCxnSpPr/>
      </xdr:nvCxnSpPr>
      <xdr:spPr>
        <a:xfrm>
          <a:off x="19443700" y="107937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3827</xdr:rowOff>
    </xdr:from>
    <xdr:ext cx="469744" cy="259045"/>
    <xdr:sp macro="" textlink="">
      <xdr:nvSpPr>
        <xdr:cNvPr id="544" name="【保健センター・保健所】&#10;一人当たり面積最大値テキスト"/>
        <xdr:cNvSpPr txBox="1"/>
      </xdr:nvSpPr>
      <xdr:spPr>
        <a:xfrm>
          <a:off x="19547840" y="922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57150</xdr:rowOff>
    </xdr:from>
    <xdr:to>
      <xdr:col>116</xdr:col>
      <xdr:colOff>152400</xdr:colOff>
      <xdr:row>56</xdr:row>
      <xdr:rowOff>57150</xdr:rowOff>
    </xdr:to>
    <xdr:cxnSp macro="">
      <xdr:nvCxnSpPr>
        <xdr:cNvPr id="545" name="直線コネクタ 544"/>
        <xdr:cNvCxnSpPr/>
      </xdr:nvCxnSpPr>
      <xdr:spPr>
        <a:xfrm>
          <a:off x="19443700" y="94449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113047</xdr:rowOff>
    </xdr:from>
    <xdr:ext cx="469744" cy="259045"/>
    <xdr:sp macro="" textlink="">
      <xdr:nvSpPr>
        <xdr:cNvPr id="546" name="【保健センター・保健所】&#10;一人当たり面積平均値テキスト"/>
        <xdr:cNvSpPr txBox="1"/>
      </xdr:nvSpPr>
      <xdr:spPr>
        <a:xfrm>
          <a:off x="19547840" y="103390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90170</xdr:rowOff>
    </xdr:from>
    <xdr:to>
      <xdr:col>116</xdr:col>
      <xdr:colOff>114300</xdr:colOff>
      <xdr:row>63</xdr:row>
      <xdr:rowOff>20320</xdr:rowOff>
    </xdr:to>
    <xdr:sp macro="" textlink="">
      <xdr:nvSpPr>
        <xdr:cNvPr id="547" name="フローチャート: 判断 546"/>
        <xdr:cNvSpPr/>
      </xdr:nvSpPr>
      <xdr:spPr>
        <a:xfrm>
          <a:off x="19458940" y="104838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97790</xdr:rowOff>
    </xdr:from>
    <xdr:to>
      <xdr:col>112</xdr:col>
      <xdr:colOff>38100</xdr:colOff>
      <xdr:row>63</xdr:row>
      <xdr:rowOff>27940</xdr:rowOff>
    </xdr:to>
    <xdr:sp macro="" textlink="">
      <xdr:nvSpPr>
        <xdr:cNvPr id="548" name="フローチャート: 判断 547"/>
        <xdr:cNvSpPr/>
      </xdr:nvSpPr>
      <xdr:spPr>
        <a:xfrm>
          <a:off x="18735040" y="104914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105410</xdr:rowOff>
    </xdr:from>
    <xdr:to>
      <xdr:col>107</xdr:col>
      <xdr:colOff>101600</xdr:colOff>
      <xdr:row>63</xdr:row>
      <xdr:rowOff>35560</xdr:rowOff>
    </xdr:to>
    <xdr:sp macro="" textlink="">
      <xdr:nvSpPr>
        <xdr:cNvPr id="549" name="フローチャート: 判断 548"/>
        <xdr:cNvSpPr/>
      </xdr:nvSpPr>
      <xdr:spPr>
        <a:xfrm>
          <a:off x="17937480" y="104990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82550</xdr:rowOff>
    </xdr:from>
    <xdr:to>
      <xdr:col>102</xdr:col>
      <xdr:colOff>165100</xdr:colOff>
      <xdr:row>63</xdr:row>
      <xdr:rowOff>12700</xdr:rowOff>
    </xdr:to>
    <xdr:sp macro="" textlink="">
      <xdr:nvSpPr>
        <xdr:cNvPr id="550" name="フローチャート: 判断 549"/>
        <xdr:cNvSpPr/>
      </xdr:nvSpPr>
      <xdr:spPr>
        <a:xfrm>
          <a:off x="17162780" y="104762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51" name="テキスト ボックス 550"/>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52" name="テキスト ボックス 551"/>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53" name="テキスト ボックス 552"/>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54" name="テキスト ボックス 553"/>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55" name="テキスト ボックス 554"/>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71120</xdr:rowOff>
    </xdr:from>
    <xdr:to>
      <xdr:col>116</xdr:col>
      <xdr:colOff>114300</xdr:colOff>
      <xdr:row>64</xdr:row>
      <xdr:rowOff>1270</xdr:rowOff>
    </xdr:to>
    <xdr:sp macro="" textlink="">
      <xdr:nvSpPr>
        <xdr:cNvPr id="556" name="楕円 555"/>
        <xdr:cNvSpPr/>
      </xdr:nvSpPr>
      <xdr:spPr>
        <a:xfrm>
          <a:off x="19458940" y="10632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157497</xdr:rowOff>
    </xdr:from>
    <xdr:ext cx="469744" cy="259045"/>
    <xdr:sp macro="" textlink="">
      <xdr:nvSpPr>
        <xdr:cNvPr id="557" name="【保健センター・保健所】&#10;一人当たり面積該当値テキスト"/>
        <xdr:cNvSpPr txBox="1"/>
      </xdr:nvSpPr>
      <xdr:spPr>
        <a:xfrm>
          <a:off x="19547840" y="10551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71120</xdr:rowOff>
    </xdr:from>
    <xdr:to>
      <xdr:col>112</xdr:col>
      <xdr:colOff>38100</xdr:colOff>
      <xdr:row>64</xdr:row>
      <xdr:rowOff>1270</xdr:rowOff>
    </xdr:to>
    <xdr:sp macro="" textlink="">
      <xdr:nvSpPr>
        <xdr:cNvPr id="558" name="楕円 557"/>
        <xdr:cNvSpPr/>
      </xdr:nvSpPr>
      <xdr:spPr>
        <a:xfrm>
          <a:off x="18735040" y="106324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121920</xdr:rowOff>
    </xdr:from>
    <xdr:to>
      <xdr:col>116</xdr:col>
      <xdr:colOff>63500</xdr:colOff>
      <xdr:row>63</xdr:row>
      <xdr:rowOff>121920</xdr:rowOff>
    </xdr:to>
    <xdr:cxnSp macro="">
      <xdr:nvCxnSpPr>
        <xdr:cNvPr id="559" name="直線コネクタ 558"/>
        <xdr:cNvCxnSpPr/>
      </xdr:nvCxnSpPr>
      <xdr:spPr>
        <a:xfrm>
          <a:off x="18778220" y="10683240"/>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71120</xdr:rowOff>
    </xdr:from>
    <xdr:to>
      <xdr:col>107</xdr:col>
      <xdr:colOff>101600</xdr:colOff>
      <xdr:row>64</xdr:row>
      <xdr:rowOff>1270</xdr:rowOff>
    </xdr:to>
    <xdr:sp macro="" textlink="">
      <xdr:nvSpPr>
        <xdr:cNvPr id="560" name="楕円 559"/>
        <xdr:cNvSpPr/>
      </xdr:nvSpPr>
      <xdr:spPr>
        <a:xfrm>
          <a:off x="17937480" y="10632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121920</xdr:rowOff>
    </xdr:from>
    <xdr:to>
      <xdr:col>111</xdr:col>
      <xdr:colOff>177800</xdr:colOff>
      <xdr:row>63</xdr:row>
      <xdr:rowOff>121920</xdr:rowOff>
    </xdr:to>
    <xdr:cxnSp macro="">
      <xdr:nvCxnSpPr>
        <xdr:cNvPr id="561" name="直線コネクタ 560"/>
        <xdr:cNvCxnSpPr/>
      </xdr:nvCxnSpPr>
      <xdr:spPr>
        <a:xfrm>
          <a:off x="17988280" y="1068324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71120</xdr:rowOff>
    </xdr:from>
    <xdr:to>
      <xdr:col>102</xdr:col>
      <xdr:colOff>165100</xdr:colOff>
      <xdr:row>64</xdr:row>
      <xdr:rowOff>1270</xdr:rowOff>
    </xdr:to>
    <xdr:sp macro="" textlink="">
      <xdr:nvSpPr>
        <xdr:cNvPr id="562" name="楕円 561"/>
        <xdr:cNvSpPr/>
      </xdr:nvSpPr>
      <xdr:spPr>
        <a:xfrm>
          <a:off x="17162780" y="10632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121920</xdr:rowOff>
    </xdr:from>
    <xdr:to>
      <xdr:col>107</xdr:col>
      <xdr:colOff>50800</xdr:colOff>
      <xdr:row>63</xdr:row>
      <xdr:rowOff>121920</xdr:rowOff>
    </xdr:to>
    <xdr:cxnSp macro="">
      <xdr:nvCxnSpPr>
        <xdr:cNvPr id="563" name="直線コネクタ 562"/>
        <xdr:cNvCxnSpPr/>
      </xdr:nvCxnSpPr>
      <xdr:spPr>
        <a:xfrm>
          <a:off x="17213580" y="10683240"/>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44467</xdr:rowOff>
    </xdr:from>
    <xdr:ext cx="469744" cy="259045"/>
    <xdr:sp macro="" textlink="">
      <xdr:nvSpPr>
        <xdr:cNvPr id="564" name="n_1aveValue【保健センター・保健所】&#10;一人当たり面積"/>
        <xdr:cNvSpPr txBox="1"/>
      </xdr:nvSpPr>
      <xdr:spPr>
        <a:xfrm>
          <a:off x="18561127" y="10270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52087</xdr:rowOff>
    </xdr:from>
    <xdr:ext cx="469744" cy="259045"/>
    <xdr:sp macro="" textlink="">
      <xdr:nvSpPr>
        <xdr:cNvPr id="565" name="n_2aveValue【保健センター・保健所】&#10;一人当たり面積"/>
        <xdr:cNvSpPr txBox="1"/>
      </xdr:nvSpPr>
      <xdr:spPr>
        <a:xfrm>
          <a:off x="17776267" y="10278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29227</xdr:rowOff>
    </xdr:from>
    <xdr:ext cx="469744" cy="259045"/>
    <xdr:sp macro="" textlink="">
      <xdr:nvSpPr>
        <xdr:cNvPr id="566" name="n_3aveValue【保健センター・保健所】&#10;一人当たり面積"/>
        <xdr:cNvSpPr txBox="1"/>
      </xdr:nvSpPr>
      <xdr:spPr>
        <a:xfrm>
          <a:off x="17001567" y="10255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163847</xdr:rowOff>
    </xdr:from>
    <xdr:ext cx="469744" cy="259045"/>
    <xdr:sp macro="" textlink="">
      <xdr:nvSpPr>
        <xdr:cNvPr id="567" name="n_1mainValue【保健センター・保健所】&#10;一人当たり面積"/>
        <xdr:cNvSpPr txBox="1"/>
      </xdr:nvSpPr>
      <xdr:spPr>
        <a:xfrm>
          <a:off x="1856112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163847</xdr:rowOff>
    </xdr:from>
    <xdr:ext cx="469744" cy="259045"/>
    <xdr:sp macro="" textlink="">
      <xdr:nvSpPr>
        <xdr:cNvPr id="568" name="n_2mainValue【保健センター・保健所】&#10;一人当たり面積"/>
        <xdr:cNvSpPr txBox="1"/>
      </xdr:nvSpPr>
      <xdr:spPr>
        <a:xfrm>
          <a:off x="1777626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163847</xdr:rowOff>
    </xdr:from>
    <xdr:ext cx="469744" cy="259045"/>
    <xdr:sp macro="" textlink="">
      <xdr:nvSpPr>
        <xdr:cNvPr id="569" name="n_3mainValue【保健センター・保健所】&#10;一人当たり面積"/>
        <xdr:cNvSpPr txBox="1"/>
      </xdr:nvSpPr>
      <xdr:spPr>
        <a:xfrm>
          <a:off x="17001567" y="1072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0" name="正方形/長方形 569"/>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71" name="正方形/長方形 570"/>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72" name="正方形/長方形 571"/>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73" name="正方形/長方形 572"/>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74" name="正方形/長方形 573"/>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75" name="正方形/長方形 574"/>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76" name="正方形/長方形 575"/>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77" name="正方形/長方形 576"/>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78" name="テキスト ボックス 577"/>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79" name="直線コネクタ 578"/>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80" name="直線コネクタ 579"/>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81" name="テキスト ボックス 580"/>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82" name="直線コネクタ 581"/>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83" name="テキスト ボックス 582"/>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84" name="直線コネクタ 583"/>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85" name="テキスト ボックス 584"/>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86" name="直線コネクタ 585"/>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87" name="テキスト ボックス 586"/>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88" name="直線コネクタ 587"/>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89" name="テキスト ボックス 588"/>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90" name="直線コネクタ 589"/>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91" name="テキスト ボックス 590"/>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92" name="直線コネクタ 591"/>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93" name="テキスト ボックス 592"/>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94" name="【消防施設】&#10;有形固定資産減価償却率グラフ枠"/>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51163</xdr:rowOff>
    </xdr:from>
    <xdr:to>
      <xdr:col>85</xdr:col>
      <xdr:colOff>126364</xdr:colOff>
      <xdr:row>86</xdr:row>
      <xdr:rowOff>65858</xdr:rowOff>
    </xdr:to>
    <xdr:cxnSp macro="">
      <xdr:nvCxnSpPr>
        <xdr:cNvPr id="595" name="直線コネクタ 594"/>
        <xdr:cNvCxnSpPr/>
      </xdr:nvCxnSpPr>
      <xdr:spPr>
        <a:xfrm flipV="1">
          <a:off x="14375764" y="13127083"/>
          <a:ext cx="0" cy="13558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69685</xdr:rowOff>
    </xdr:from>
    <xdr:ext cx="340478" cy="259045"/>
    <xdr:sp macro="" textlink="">
      <xdr:nvSpPr>
        <xdr:cNvPr id="596" name="【消防施設】&#10;有形固定資産減価償却率最小値テキスト"/>
        <xdr:cNvSpPr txBox="1"/>
      </xdr:nvSpPr>
      <xdr:spPr>
        <a:xfrm>
          <a:off x="14414500" y="1448672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65858</xdr:rowOff>
    </xdr:from>
    <xdr:to>
      <xdr:col>86</xdr:col>
      <xdr:colOff>25400</xdr:colOff>
      <xdr:row>86</xdr:row>
      <xdr:rowOff>65858</xdr:rowOff>
    </xdr:to>
    <xdr:cxnSp macro="">
      <xdr:nvCxnSpPr>
        <xdr:cNvPr id="597" name="直線コネクタ 596"/>
        <xdr:cNvCxnSpPr/>
      </xdr:nvCxnSpPr>
      <xdr:spPr>
        <a:xfrm>
          <a:off x="14287500" y="1448289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169290</xdr:rowOff>
    </xdr:from>
    <xdr:ext cx="405111" cy="259045"/>
    <xdr:sp macro="" textlink="">
      <xdr:nvSpPr>
        <xdr:cNvPr id="598" name="【消防施設】&#10;有形固定資産減価償却率最大値テキスト"/>
        <xdr:cNvSpPr txBox="1"/>
      </xdr:nvSpPr>
      <xdr:spPr>
        <a:xfrm>
          <a:off x="14414500" y="129099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51163</xdr:rowOff>
    </xdr:from>
    <xdr:to>
      <xdr:col>86</xdr:col>
      <xdr:colOff>25400</xdr:colOff>
      <xdr:row>78</xdr:row>
      <xdr:rowOff>51163</xdr:rowOff>
    </xdr:to>
    <xdr:cxnSp macro="">
      <xdr:nvCxnSpPr>
        <xdr:cNvPr id="599" name="直線コネクタ 598"/>
        <xdr:cNvCxnSpPr/>
      </xdr:nvCxnSpPr>
      <xdr:spPr>
        <a:xfrm>
          <a:off x="14287500" y="131270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125747</xdr:rowOff>
    </xdr:from>
    <xdr:ext cx="405111" cy="259045"/>
    <xdr:sp macro="" textlink="">
      <xdr:nvSpPr>
        <xdr:cNvPr id="600" name="【消防施設】&#10;有形固定資産減価償却率平均値テキスト"/>
        <xdr:cNvSpPr txBox="1"/>
      </xdr:nvSpPr>
      <xdr:spPr>
        <a:xfrm>
          <a:off x="14414500" y="13872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147320</xdr:rowOff>
    </xdr:from>
    <xdr:to>
      <xdr:col>85</xdr:col>
      <xdr:colOff>177800</xdr:colOff>
      <xdr:row>83</xdr:row>
      <xdr:rowOff>77470</xdr:rowOff>
    </xdr:to>
    <xdr:sp macro="" textlink="">
      <xdr:nvSpPr>
        <xdr:cNvPr id="601" name="フローチャート: 判断 600"/>
        <xdr:cNvSpPr/>
      </xdr:nvSpPr>
      <xdr:spPr>
        <a:xfrm>
          <a:off x="14325600" y="1389380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124461</xdr:rowOff>
    </xdr:from>
    <xdr:to>
      <xdr:col>81</xdr:col>
      <xdr:colOff>101600</xdr:colOff>
      <xdr:row>82</xdr:row>
      <xdr:rowOff>54611</xdr:rowOff>
    </xdr:to>
    <xdr:sp macro="" textlink="">
      <xdr:nvSpPr>
        <xdr:cNvPr id="602" name="フローチャート: 判断 601"/>
        <xdr:cNvSpPr/>
      </xdr:nvSpPr>
      <xdr:spPr>
        <a:xfrm>
          <a:off x="13578840" y="137033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10161</xdr:rowOff>
    </xdr:from>
    <xdr:to>
      <xdr:col>76</xdr:col>
      <xdr:colOff>165100</xdr:colOff>
      <xdr:row>81</xdr:row>
      <xdr:rowOff>111761</xdr:rowOff>
    </xdr:to>
    <xdr:sp macro="" textlink="">
      <xdr:nvSpPr>
        <xdr:cNvPr id="603" name="フローチャート: 判断 602"/>
        <xdr:cNvSpPr/>
      </xdr:nvSpPr>
      <xdr:spPr>
        <a:xfrm>
          <a:off x="12804140" y="13589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135889</xdr:rowOff>
    </xdr:from>
    <xdr:to>
      <xdr:col>72</xdr:col>
      <xdr:colOff>38100</xdr:colOff>
      <xdr:row>82</xdr:row>
      <xdr:rowOff>66039</xdr:rowOff>
    </xdr:to>
    <xdr:sp macro="" textlink="">
      <xdr:nvSpPr>
        <xdr:cNvPr id="604" name="フローチャート: 判断 603"/>
        <xdr:cNvSpPr/>
      </xdr:nvSpPr>
      <xdr:spPr>
        <a:xfrm>
          <a:off x="12029440" y="1371472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05" name="テキスト ボックス 604"/>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06" name="テキスト ボックス 605"/>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07" name="テキスト ボックス 606"/>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08" name="テキスト ボックス 607"/>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09" name="テキスト ボックス 608"/>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124461</xdr:rowOff>
    </xdr:from>
    <xdr:to>
      <xdr:col>85</xdr:col>
      <xdr:colOff>177800</xdr:colOff>
      <xdr:row>81</xdr:row>
      <xdr:rowOff>54611</xdr:rowOff>
    </xdr:to>
    <xdr:sp macro="" textlink="">
      <xdr:nvSpPr>
        <xdr:cNvPr id="610" name="楕円 609"/>
        <xdr:cNvSpPr/>
      </xdr:nvSpPr>
      <xdr:spPr>
        <a:xfrm>
          <a:off x="14325600" y="13535661"/>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147338</xdr:rowOff>
    </xdr:from>
    <xdr:ext cx="405111" cy="259045"/>
    <xdr:sp macro="" textlink="">
      <xdr:nvSpPr>
        <xdr:cNvPr id="611" name="【消防施設】&#10;有形固定資産減価償却率該当値テキスト"/>
        <xdr:cNvSpPr txBox="1"/>
      </xdr:nvSpPr>
      <xdr:spPr>
        <a:xfrm>
          <a:off x="14414500" y="13390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155484</xdr:rowOff>
    </xdr:from>
    <xdr:to>
      <xdr:col>81</xdr:col>
      <xdr:colOff>101600</xdr:colOff>
      <xdr:row>81</xdr:row>
      <xdr:rowOff>85634</xdr:rowOff>
    </xdr:to>
    <xdr:sp macro="" textlink="">
      <xdr:nvSpPr>
        <xdr:cNvPr id="612" name="楕円 611"/>
        <xdr:cNvSpPr/>
      </xdr:nvSpPr>
      <xdr:spPr>
        <a:xfrm>
          <a:off x="13578840" y="135666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3811</xdr:rowOff>
    </xdr:from>
    <xdr:to>
      <xdr:col>85</xdr:col>
      <xdr:colOff>127000</xdr:colOff>
      <xdr:row>81</xdr:row>
      <xdr:rowOff>34834</xdr:rowOff>
    </xdr:to>
    <xdr:cxnSp macro="">
      <xdr:nvCxnSpPr>
        <xdr:cNvPr id="613" name="直線コネクタ 612"/>
        <xdr:cNvCxnSpPr/>
      </xdr:nvCxnSpPr>
      <xdr:spPr>
        <a:xfrm flipV="1">
          <a:off x="13629640" y="13582651"/>
          <a:ext cx="74676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11793</xdr:rowOff>
    </xdr:from>
    <xdr:to>
      <xdr:col>76</xdr:col>
      <xdr:colOff>165100</xdr:colOff>
      <xdr:row>81</xdr:row>
      <xdr:rowOff>113393</xdr:rowOff>
    </xdr:to>
    <xdr:sp macro="" textlink="">
      <xdr:nvSpPr>
        <xdr:cNvPr id="614" name="楕円 613"/>
        <xdr:cNvSpPr/>
      </xdr:nvSpPr>
      <xdr:spPr>
        <a:xfrm>
          <a:off x="12804140" y="13590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34834</xdr:rowOff>
    </xdr:from>
    <xdr:to>
      <xdr:col>81</xdr:col>
      <xdr:colOff>50800</xdr:colOff>
      <xdr:row>81</xdr:row>
      <xdr:rowOff>62593</xdr:rowOff>
    </xdr:to>
    <xdr:cxnSp macro="">
      <xdr:nvCxnSpPr>
        <xdr:cNvPr id="615" name="直線コネクタ 614"/>
        <xdr:cNvCxnSpPr/>
      </xdr:nvCxnSpPr>
      <xdr:spPr>
        <a:xfrm flipV="1">
          <a:off x="12854940" y="13613674"/>
          <a:ext cx="7747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144055</xdr:rowOff>
    </xdr:from>
    <xdr:to>
      <xdr:col>72</xdr:col>
      <xdr:colOff>38100</xdr:colOff>
      <xdr:row>81</xdr:row>
      <xdr:rowOff>74205</xdr:rowOff>
    </xdr:to>
    <xdr:sp macro="" textlink="">
      <xdr:nvSpPr>
        <xdr:cNvPr id="616" name="楕円 615"/>
        <xdr:cNvSpPr/>
      </xdr:nvSpPr>
      <xdr:spPr>
        <a:xfrm>
          <a:off x="12029440" y="1355525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23405</xdr:rowOff>
    </xdr:from>
    <xdr:to>
      <xdr:col>76</xdr:col>
      <xdr:colOff>114300</xdr:colOff>
      <xdr:row>81</xdr:row>
      <xdr:rowOff>62593</xdr:rowOff>
    </xdr:to>
    <xdr:cxnSp macro="">
      <xdr:nvCxnSpPr>
        <xdr:cNvPr id="617" name="直線コネクタ 616"/>
        <xdr:cNvCxnSpPr/>
      </xdr:nvCxnSpPr>
      <xdr:spPr>
        <a:xfrm>
          <a:off x="12072620" y="13602245"/>
          <a:ext cx="78232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45738</xdr:rowOff>
    </xdr:from>
    <xdr:ext cx="405111" cy="259045"/>
    <xdr:sp macro="" textlink="">
      <xdr:nvSpPr>
        <xdr:cNvPr id="618" name="n_1aveValue【消防施設】&#10;有形固定資産減価償却率"/>
        <xdr:cNvSpPr txBox="1"/>
      </xdr:nvSpPr>
      <xdr:spPr>
        <a:xfrm>
          <a:off x="13437244" y="137922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128288</xdr:rowOff>
    </xdr:from>
    <xdr:ext cx="405111" cy="259045"/>
    <xdr:sp macro="" textlink="">
      <xdr:nvSpPr>
        <xdr:cNvPr id="619" name="n_2aveValue【消防施設】&#10;有形固定資産減価償却率"/>
        <xdr:cNvSpPr txBox="1"/>
      </xdr:nvSpPr>
      <xdr:spPr>
        <a:xfrm>
          <a:off x="12675244" y="13371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57166</xdr:rowOff>
    </xdr:from>
    <xdr:ext cx="405111" cy="259045"/>
    <xdr:sp macro="" textlink="">
      <xdr:nvSpPr>
        <xdr:cNvPr id="620" name="n_3aveValue【消防施設】&#10;有形固定資産減価償却率"/>
        <xdr:cNvSpPr txBox="1"/>
      </xdr:nvSpPr>
      <xdr:spPr>
        <a:xfrm>
          <a:off x="11900544" y="138036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102161</xdr:rowOff>
    </xdr:from>
    <xdr:ext cx="405111" cy="259045"/>
    <xdr:sp macro="" textlink="">
      <xdr:nvSpPr>
        <xdr:cNvPr id="621" name="n_1mainValue【消防施設】&#10;有形固定資産減価償却率"/>
        <xdr:cNvSpPr txBox="1"/>
      </xdr:nvSpPr>
      <xdr:spPr>
        <a:xfrm>
          <a:off x="13437244" y="13345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104520</xdr:rowOff>
    </xdr:from>
    <xdr:ext cx="405111" cy="259045"/>
    <xdr:sp macro="" textlink="">
      <xdr:nvSpPr>
        <xdr:cNvPr id="622" name="n_2mainValue【消防施設】&#10;有形固定資産減価償却率"/>
        <xdr:cNvSpPr txBox="1"/>
      </xdr:nvSpPr>
      <xdr:spPr>
        <a:xfrm>
          <a:off x="12675244" y="13683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90732</xdr:rowOff>
    </xdr:from>
    <xdr:ext cx="405111" cy="259045"/>
    <xdr:sp macro="" textlink="">
      <xdr:nvSpPr>
        <xdr:cNvPr id="623" name="n_3mainValue【消防施設】&#10;有形固定資産減価償却率"/>
        <xdr:cNvSpPr txBox="1"/>
      </xdr:nvSpPr>
      <xdr:spPr>
        <a:xfrm>
          <a:off x="11900544" y="1333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24" name="正方形/長方形 623"/>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5" name="正方形/長方形 624"/>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6" name="正方形/長方形 625"/>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7" name="正方形/長方形 626"/>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28" name="正方形/長方形 627"/>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29" name="正方形/長方形 628"/>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0" name="正方形/長方形 629"/>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1" name="正方形/長方形 630"/>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32" name="テキスト ボックス 631"/>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33" name="直線コネクタ 632"/>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34" name="直線コネクタ 633"/>
        <xdr:cNvCxnSpPr/>
      </xdr:nvCxnSpPr>
      <xdr:spPr>
        <a:xfrm>
          <a:off x="16093440" y="14455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35" name="テキスト ボックス 634"/>
        <xdr:cNvSpPr txBox="1"/>
      </xdr:nvSpPr>
      <xdr:spPr>
        <a:xfrm>
          <a:off x="1569484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36" name="直線コネクタ 635"/>
        <xdr:cNvCxnSpPr/>
      </xdr:nvCxnSpPr>
      <xdr:spPr>
        <a:xfrm>
          <a:off x="16093440" y="140093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37" name="テキスト ボックス 636"/>
        <xdr:cNvSpPr txBox="1"/>
      </xdr:nvSpPr>
      <xdr:spPr>
        <a:xfrm>
          <a:off x="15694841"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38" name="直線コネクタ 637"/>
        <xdr:cNvCxnSpPr/>
      </xdr:nvCxnSpPr>
      <xdr:spPr>
        <a:xfrm>
          <a:off x="16093440" y="13563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39" name="テキスト ボックス 638"/>
        <xdr:cNvSpPr txBox="1"/>
      </xdr:nvSpPr>
      <xdr:spPr>
        <a:xfrm>
          <a:off x="15694841"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40" name="直線コネクタ 639"/>
        <xdr:cNvCxnSpPr/>
      </xdr:nvCxnSpPr>
      <xdr:spPr>
        <a:xfrm>
          <a:off x="16093440" y="131140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41" name="テキスト ボックス 640"/>
        <xdr:cNvSpPr txBox="1"/>
      </xdr:nvSpPr>
      <xdr:spPr>
        <a:xfrm>
          <a:off x="1569484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42" name="直線コネクタ 641"/>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43" name="テキスト ボックス 642"/>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44" name="【消防施設】&#10;一人当たり面積グラフ枠"/>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136398</xdr:rowOff>
    </xdr:from>
    <xdr:to>
      <xdr:col>116</xdr:col>
      <xdr:colOff>62864</xdr:colOff>
      <xdr:row>86</xdr:row>
      <xdr:rowOff>30784</xdr:rowOff>
    </xdr:to>
    <xdr:cxnSp macro="">
      <xdr:nvCxnSpPr>
        <xdr:cNvPr id="645" name="直線コネクタ 644"/>
        <xdr:cNvCxnSpPr/>
      </xdr:nvCxnSpPr>
      <xdr:spPr>
        <a:xfrm flipV="1">
          <a:off x="19509104" y="13044678"/>
          <a:ext cx="0" cy="14031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34611</xdr:rowOff>
    </xdr:from>
    <xdr:ext cx="469744" cy="259045"/>
    <xdr:sp macro="" textlink="">
      <xdr:nvSpPr>
        <xdr:cNvPr id="646" name="【消防施設】&#10;一人当たり面積最小値テキスト"/>
        <xdr:cNvSpPr txBox="1"/>
      </xdr:nvSpPr>
      <xdr:spPr>
        <a:xfrm>
          <a:off x="19547840" y="14451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30784</xdr:rowOff>
    </xdr:from>
    <xdr:to>
      <xdr:col>116</xdr:col>
      <xdr:colOff>152400</xdr:colOff>
      <xdr:row>86</xdr:row>
      <xdr:rowOff>30784</xdr:rowOff>
    </xdr:to>
    <xdr:cxnSp macro="">
      <xdr:nvCxnSpPr>
        <xdr:cNvPr id="647" name="直線コネクタ 646"/>
        <xdr:cNvCxnSpPr/>
      </xdr:nvCxnSpPr>
      <xdr:spPr>
        <a:xfrm>
          <a:off x="19443700" y="1444782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83075</xdr:rowOff>
    </xdr:from>
    <xdr:ext cx="469744" cy="259045"/>
    <xdr:sp macro="" textlink="">
      <xdr:nvSpPr>
        <xdr:cNvPr id="648" name="【消防施設】&#10;一人当たり面積最大値テキスト"/>
        <xdr:cNvSpPr txBox="1"/>
      </xdr:nvSpPr>
      <xdr:spPr>
        <a:xfrm>
          <a:off x="19547840" y="12823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136398</xdr:rowOff>
    </xdr:from>
    <xdr:to>
      <xdr:col>116</xdr:col>
      <xdr:colOff>152400</xdr:colOff>
      <xdr:row>77</xdr:row>
      <xdr:rowOff>136398</xdr:rowOff>
    </xdr:to>
    <xdr:cxnSp macro="">
      <xdr:nvCxnSpPr>
        <xdr:cNvPr id="649" name="直線コネクタ 648"/>
        <xdr:cNvCxnSpPr/>
      </xdr:nvCxnSpPr>
      <xdr:spPr>
        <a:xfrm>
          <a:off x="19443700" y="1304467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50868</xdr:rowOff>
    </xdr:from>
    <xdr:ext cx="469744" cy="259045"/>
    <xdr:sp macro="" textlink="">
      <xdr:nvSpPr>
        <xdr:cNvPr id="650" name="【消防施設】&#10;一人当たり面積平均値テキスト"/>
        <xdr:cNvSpPr txBox="1"/>
      </xdr:nvSpPr>
      <xdr:spPr>
        <a:xfrm>
          <a:off x="19547840" y="141326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27991</xdr:rowOff>
    </xdr:from>
    <xdr:to>
      <xdr:col>116</xdr:col>
      <xdr:colOff>114300</xdr:colOff>
      <xdr:row>85</xdr:row>
      <xdr:rowOff>129591</xdr:rowOff>
    </xdr:to>
    <xdr:sp macro="" textlink="">
      <xdr:nvSpPr>
        <xdr:cNvPr id="651" name="フローチャート: 判断 650"/>
        <xdr:cNvSpPr/>
      </xdr:nvSpPr>
      <xdr:spPr>
        <a:xfrm>
          <a:off x="19458940" y="14277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35306</xdr:rowOff>
    </xdr:from>
    <xdr:to>
      <xdr:col>112</xdr:col>
      <xdr:colOff>38100</xdr:colOff>
      <xdr:row>85</xdr:row>
      <xdr:rowOff>136906</xdr:rowOff>
    </xdr:to>
    <xdr:sp macro="" textlink="">
      <xdr:nvSpPr>
        <xdr:cNvPr id="652" name="フローチャート: 判断 651"/>
        <xdr:cNvSpPr/>
      </xdr:nvSpPr>
      <xdr:spPr>
        <a:xfrm>
          <a:off x="18735040" y="1428470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36221</xdr:rowOff>
    </xdr:from>
    <xdr:to>
      <xdr:col>107</xdr:col>
      <xdr:colOff>101600</xdr:colOff>
      <xdr:row>85</xdr:row>
      <xdr:rowOff>137821</xdr:rowOff>
    </xdr:to>
    <xdr:sp macro="" textlink="">
      <xdr:nvSpPr>
        <xdr:cNvPr id="653" name="フローチャート: 判断 652"/>
        <xdr:cNvSpPr/>
      </xdr:nvSpPr>
      <xdr:spPr>
        <a:xfrm>
          <a:off x="17937480" y="1428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22504</xdr:rowOff>
    </xdr:from>
    <xdr:to>
      <xdr:col>102</xdr:col>
      <xdr:colOff>165100</xdr:colOff>
      <xdr:row>85</xdr:row>
      <xdr:rowOff>124104</xdr:rowOff>
    </xdr:to>
    <xdr:sp macro="" textlink="">
      <xdr:nvSpPr>
        <xdr:cNvPr id="654" name="フローチャート: 判断 653"/>
        <xdr:cNvSpPr/>
      </xdr:nvSpPr>
      <xdr:spPr>
        <a:xfrm>
          <a:off x="17162780" y="1427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55" name="テキスト ボックス 654"/>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56" name="テキスト ボックス 655"/>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57" name="テキスト ボックス 656"/>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58" name="テキスト ボックス 657"/>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59" name="テキスト ボックス 658"/>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35306</xdr:rowOff>
    </xdr:from>
    <xdr:to>
      <xdr:col>116</xdr:col>
      <xdr:colOff>114300</xdr:colOff>
      <xdr:row>85</xdr:row>
      <xdr:rowOff>136906</xdr:rowOff>
    </xdr:to>
    <xdr:sp macro="" textlink="">
      <xdr:nvSpPr>
        <xdr:cNvPr id="660" name="楕円 659"/>
        <xdr:cNvSpPr/>
      </xdr:nvSpPr>
      <xdr:spPr>
        <a:xfrm>
          <a:off x="19458940" y="14284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6418</xdr:rowOff>
    </xdr:from>
    <xdr:ext cx="469744" cy="259045"/>
    <xdr:sp macro="" textlink="">
      <xdr:nvSpPr>
        <xdr:cNvPr id="661" name="【消防施設】&#10;一人当たり面積該当値テキスト"/>
        <xdr:cNvSpPr txBox="1"/>
      </xdr:nvSpPr>
      <xdr:spPr>
        <a:xfrm>
          <a:off x="19547840" y="14255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36221</xdr:rowOff>
    </xdr:from>
    <xdr:to>
      <xdr:col>112</xdr:col>
      <xdr:colOff>38100</xdr:colOff>
      <xdr:row>85</xdr:row>
      <xdr:rowOff>137821</xdr:rowOff>
    </xdr:to>
    <xdr:sp macro="" textlink="">
      <xdr:nvSpPr>
        <xdr:cNvPr id="662" name="楕円 661"/>
        <xdr:cNvSpPr/>
      </xdr:nvSpPr>
      <xdr:spPr>
        <a:xfrm>
          <a:off x="18735040" y="1428562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86106</xdr:rowOff>
    </xdr:from>
    <xdr:to>
      <xdr:col>116</xdr:col>
      <xdr:colOff>63500</xdr:colOff>
      <xdr:row>85</xdr:row>
      <xdr:rowOff>87021</xdr:rowOff>
    </xdr:to>
    <xdr:cxnSp macro="">
      <xdr:nvCxnSpPr>
        <xdr:cNvPr id="663" name="直線コネクタ 662"/>
        <xdr:cNvCxnSpPr/>
      </xdr:nvCxnSpPr>
      <xdr:spPr>
        <a:xfrm flipV="1">
          <a:off x="18778220" y="14335506"/>
          <a:ext cx="73152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36221</xdr:rowOff>
    </xdr:from>
    <xdr:to>
      <xdr:col>107</xdr:col>
      <xdr:colOff>101600</xdr:colOff>
      <xdr:row>85</xdr:row>
      <xdr:rowOff>137821</xdr:rowOff>
    </xdr:to>
    <xdr:sp macro="" textlink="">
      <xdr:nvSpPr>
        <xdr:cNvPr id="664" name="楕円 663"/>
        <xdr:cNvSpPr/>
      </xdr:nvSpPr>
      <xdr:spPr>
        <a:xfrm>
          <a:off x="17937480" y="1428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87021</xdr:rowOff>
    </xdr:from>
    <xdr:to>
      <xdr:col>111</xdr:col>
      <xdr:colOff>177800</xdr:colOff>
      <xdr:row>85</xdr:row>
      <xdr:rowOff>87021</xdr:rowOff>
    </xdr:to>
    <xdr:cxnSp macro="">
      <xdr:nvCxnSpPr>
        <xdr:cNvPr id="665" name="直線コネクタ 664"/>
        <xdr:cNvCxnSpPr/>
      </xdr:nvCxnSpPr>
      <xdr:spPr>
        <a:xfrm>
          <a:off x="17988280" y="14336421"/>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48107</xdr:rowOff>
    </xdr:from>
    <xdr:to>
      <xdr:col>102</xdr:col>
      <xdr:colOff>165100</xdr:colOff>
      <xdr:row>85</xdr:row>
      <xdr:rowOff>149707</xdr:rowOff>
    </xdr:to>
    <xdr:sp macro="" textlink="">
      <xdr:nvSpPr>
        <xdr:cNvPr id="666" name="楕円 665"/>
        <xdr:cNvSpPr/>
      </xdr:nvSpPr>
      <xdr:spPr>
        <a:xfrm>
          <a:off x="17162780" y="14297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87021</xdr:rowOff>
    </xdr:from>
    <xdr:to>
      <xdr:col>107</xdr:col>
      <xdr:colOff>50800</xdr:colOff>
      <xdr:row>85</xdr:row>
      <xdr:rowOff>98907</xdr:rowOff>
    </xdr:to>
    <xdr:cxnSp macro="">
      <xdr:nvCxnSpPr>
        <xdr:cNvPr id="667" name="直線コネクタ 666"/>
        <xdr:cNvCxnSpPr/>
      </xdr:nvCxnSpPr>
      <xdr:spPr>
        <a:xfrm flipV="1">
          <a:off x="17213580" y="14336421"/>
          <a:ext cx="774700" cy="11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153433</xdr:rowOff>
    </xdr:from>
    <xdr:ext cx="469744" cy="259045"/>
    <xdr:sp macro="" textlink="">
      <xdr:nvSpPr>
        <xdr:cNvPr id="668" name="n_1aveValue【消防施設】&#10;一人当たり面積"/>
        <xdr:cNvSpPr txBox="1"/>
      </xdr:nvSpPr>
      <xdr:spPr>
        <a:xfrm>
          <a:off x="18561127" y="14067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128948</xdr:rowOff>
    </xdr:from>
    <xdr:ext cx="469744" cy="259045"/>
    <xdr:sp macro="" textlink="">
      <xdr:nvSpPr>
        <xdr:cNvPr id="669" name="n_2aveValue【消防施設】&#10;一人当たり面積"/>
        <xdr:cNvSpPr txBox="1"/>
      </xdr:nvSpPr>
      <xdr:spPr>
        <a:xfrm>
          <a:off x="17776267" y="14378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140631</xdr:rowOff>
    </xdr:from>
    <xdr:ext cx="469744" cy="259045"/>
    <xdr:sp macro="" textlink="">
      <xdr:nvSpPr>
        <xdr:cNvPr id="670" name="n_3aveValue【消防施設】&#10;一人当たり面積"/>
        <xdr:cNvSpPr txBox="1"/>
      </xdr:nvSpPr>
      <xdr:spPr>
        <a:xfrm>
          <a:off x="17001567" y="14054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128948</xdr:rowOff>
    </xdr:from>
    <xdr:ext cx="469744" cy="259045"/>
    <xdr:sp macro="" textlink="">
      <xdr:nvSpPr>
        <xdr:cNvPr id="671" name="n_1mainValue【消防施設】&#10;一人当たり面積"/>
        <xdr:cNvSpPr txBox="1"/>
      </xdr:nvSpPr>
      <xdr:spPr>
        <a:xfrm>
          <a:off x="18561127" y="14378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154348</xdr:rowOff>
    </xdr:from>
    <xdr:ext cx="469744" cy="259045"/>
    <xdr:sp macro="" textlink="">
      <xdr:nvSpPr>
        <xdr:cNvPr id="672" name="n_2mainValue【消防施設】&#10;一人当たり面積"/>
        <xdr:cNvSpPr txBox="1"/>
      </xdr:nvSpPr>
      <xdr:spPr>
        <a:xfrm>
          <a:off x="17776267" y="14068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140834</xdr:rowOff>
    </xdr:from>
    <xdr:ext cx="469744" cy="259045"/>
    <xdr:sp macro="" textlink="">
      <xdr:nvSpPr>
        <xdr:cNvPr id="673" name="n_3mainValue【消防施設】&#10;一人当たり面積"/>
        <xdr:cNvSpPr txBox="1"/>
      </xdr:nvSpPr>
      <xdr:spPr>
        <a:xfrm>
          <a:off x="17001567" y="14390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74" name="正方形/長方形 673"/>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75" name="正方形/長方形 674"/>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76" name="正方形/長方形 675"/>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77" name="正方形/長方形 676"/>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78" name="正方形/長方形 677"/>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79" name="正方形/長方形 678"/>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80" name="正方形/長方形 679"/>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81" name="正方形/長方形 680"/>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82" name="テキスト ボックス 681"/>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83" name="直線コネクタ 682"/>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84" name="直線コネクタ 683"/>
        <xdr:cNvCxnSpPr/>
      </xdr:nvCxnSpPr>
      <xdr:spPr>
        <a:xfrm>
          <a:off x="10960100" y="182575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85" name="テキスト ボックス 684"/>
        <xdr:cNvSpPr txBox="1"/>
      </xdr:nvSpPr>
      <xdr:spPr>
        <a:xfrm>
          <a:off x="10666881" y="181152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86" name="直線コネクタ 685"/>
        <xdr:cNvCxnSpPr/>
      </xdr:nvCxnSpPr>
      <xdr:spPr>
        <a:xfrm>
          <a:off x="10960100" y="178841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87" name="テキスト ボックス 686"/>
        <xdr:cNvSpPr txBox="1"/>
      </xdr:nvSpPr>
      <xdr:spPr>
        <a:xfrm>
          <a:off x="10602761" y="177457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88" name="直線コネクタ 687"/>
        <xdr:cNvCxnSpPr/>
      </xdr:nvCxnSpPr>
      <xdr:spPr>
        <a:xfrm>
          <a:off x="10960100" y="175107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89" name="テキスト ボックス 688"/>
        <xdr:cNvSpPr txBox="1"/>
      </xdr:nvSpPr>
      <xdr:spPr>
        <a:xfrm>
          <a:off x="10602761" y="173723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90" name="直線コネクタ 689"/>
        <xdr:cNvCxnSpPr/>
      </xdr:nvCxnSpPr>
      <xdr:spPr>
        <a:xfrm>
          <a:off x="10960100" y="171373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91" name="テキスト ボックス 690"/>
        <xdr:cNvSpPr txBox="1"/>
      </xdr:nvSpPr>
      <xdr:spPr>
        <a:xfrm>
          <a:off x="10602761" y="169989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92" name="直線コネクタ 691"/>
        <xdr:cNvCxnSpPr/>
      </xdr:nvCxnSpPr>
      <xdr:spPr>
        <a:xfrm>
          <a:off x="10960100" y="167640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93" name="テキスト ボックス 692"/>
        <xdr:cNvSpPr txBox="1"/>
      </xdr:nvSpPr>
      <xdr:spPr>
        <a:xfrm>
          <a:off x="1056150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94" name="直線コネクタ 693"/>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95" name="テキスト ボックス 694"/>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96" name="【庁舎】&#10;有形固定資産減価償却率グラフ枠"/>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97" name="直線コネクタ 696"/>
        <xdr:cNvCxnSpPr/>
      </xdr:nvCxnSpPr>
      <xdr:spPr>
        <a:xfrm flipV="1">
          <a:off x="14375764" y="17014190"/>
          <a:ext cx="0" cy="1243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98" name="【庁舎】&#10;有形固定資産減価償却率最小値テキスト"/>
        <xdr:cNvSpPr txBox="1"/>
      </xdr:nvSpPr>
      <xdr:spPr>
        <a:xfrm>
          <a:off x="14414500" y="182613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99" name="直線コネクタ 698"/>
        <xdr:cNvCxnSpPr/>
      </xdr:nvCxnSpPr>
      <xdr:spPr>
        <a:xfrm>
          <a:off x="14287500" y="182575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700" name="【庁舎】&#10;有形固定資産減価償却率最大値テキスト"/>
        <xdr:cNvSpPr txBox="1"/>
      </xdr:nvSpPr>
      <xdr:spPr>
        <a:xfrm>
          <a:off x="14414500" y="16793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701" name="直線コネクタ 700"/>
        <xdr:cNvCxnSpPr/>
      </xdr:nvCxnSpPr>
      <xdr:spPr>
        <a:xfrm>
          <a:off x="14287500" y="17014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78757</xdr:rowOff>
    </xdr:from>
    <xdr:ext cx="405111" cy="259045"/>
    <xdr:sp macro="" textlink="">
      <xdr:nvSpPr>
        <xdr:cNvPr id="702" name="【庁舎】&#10;有形固定資産減価償却率平均値テキスト"/>
        <xdr:cNvSpPr txBox="1"/>
      </xdr:nvSpPr>
      <xdr:spPr>
        <a:xfrm>
          <a:off x="14414500" y="175133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100330</xdr:rowOff>
    </xdr:from>
    <xdr:to>
      <xdr:col>85</xdr:col>
      <xdr:colOff>177800</xdr:colOff>
      <xdr:row>105</xdr:row>
      <xdr:rowOff>30480</xdr:rowOff>
    </xdr:to>
    <xdr:sp macro="" textlink="">
      <xdr:nvSpPr>
        <xdr:cNvPr id="703" name="フローチャート: 判断 702"/>
        <xdr:cNvSpPr/>
      </xdr:nvSpPr>
      <xdr:spPr>
        <a:xfrm>
          <a:off x="14325600" y="1753489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90170</xdr:rowOff>
    </xdr:from>
    <xdr:to>
      <xdr:col>81</xdr:col>
      <xdr:colOff>101600</xdr:colOff>
      <xdr:row>105</xdr:row>
      <xdr:rowOff>20320</xdr:rowOff>
    </xdr:to>
    <xdr:sp macro="" textlink="">
      <xdr:nvSpPr>
        <xdr:cNvPr id="704" name="フローチャート: 判断 703"/>
        <xdr:cNvSpPr/>
      </xdr:nvSpPr>
      <xdr:spPr>
        <a:xfrm>
          <a:off x="13578840" y="175247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67311</xdr:rowOff>
    </xdr:from>
    <xdr:to>
      <xdr:col>76</xdr:col>
      <xdr:colOff>165100</xdr:colOff>
      <xdr:row>104</xdr:row>
      <xdr:rowOff>168911</xdr:rowOff>
    </xdr:to>
    <xdr:sp macro="" textlink="">
      <xdr:nvSpPr>
        <xdr:cNvPr id="705" name="フローチャート: 判断 704"/>
        <xdr:cNvSpPr/>
      </xdr:nvSpPr>
      <xdr:spPr>
        <a:xfrm>
          <a:off x="12804140" y="17501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43180</xdr:rowOff>
    </xdr:from>
    <xdr:to>
      <xdr:col>72</xdr:col>
      <xdr:colOff>38100</xdr:colOff>
      <xdr:row>104</xdr:row>
      <xdr:rowOff>144780</xdr:rowOff>
    </xdr:to>
    <xdr:sp macro="" textlink="">
      <xdr:nvSpPr>
        <xdr:cNvPr id="706" name="フローチャート: 判断 705"/>
        <xdr:cNvSpPr/>
      </xdr:nvSpPr>
      <xdr:spPr>
        <a:xfrm>
          <a:off x="12029440" y="1747774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07" name="テキスト ボックス 706"/>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08" name="テキスト ボックス 707"/>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09" name="テキスト ボックス 708"/>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10" name="テキスト ボックス 709"/>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11" name="テキスト ボックス 710"/>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160020</xdr:rowOff>
    </xdr:from>
    <xdr:to>
      <xdr:col>85</xdr:col>
      <xdr:colOff>177800</xdr:colOff>
      <xdr:row>102</xdr:row>
      <xdr:rowOff>90170</xdr:rowOff>
    </xdr:to>
    <xdr:sp macro="" textlink="">
      <xdr:nvSpPr>
        <xdr:cNvPr id="712" name="楕円 711"/>
        <xdr:cNvSpPr/>
      </xdr:nvSpPr>
      <xdr:spPr>
        <a:xfrm>
          <a:off x="14325600" y="17091660"/>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11447</xdr:rowOff>
    </xdr:from>
    <xdr:ext cx="405111" cy="259045"/>
    <xdr:sp macro="" textlink="">
      <xdr:nvSpPr>
        <xdr:cNvPr id="713" name="【庁舎】&#10;有形固定資産減価償却率該当値テキスト"/>
        <xdr:cNvSpPr txBox="1"/>
      </xdr:nvSpPr>
      <xdr:spPr>
        <a:xfrm>
          <a:off x="14414500" y="16943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13970</xdr:rowOff>
    </xdr:from>
    <xdr:to>
      <xdr:col>81</xdr:col>
      <xdr:colOff>101600</xdr:colOff>
      <xdr:row>102</xdr:row>
      <xdr:rowOff>115570</xdr:rowOff>
    </xdr:to>
    <xdr:sp macro="" textlink="">
      <xdr:nvSpPr>
        <xdr:cNvPr id="714" name="楕円 713"/>
        <xdr:cNvSpPr/>
      </xdr:nvSpPr>
      <xdr:spPr>
        <a:xfrm>
          <a:off x="13578840" y="17113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39370</xdr:rowOff>
    </xdr:from>
    <xdr:to>
      <xdr:col>85</xdr:col>
      <xdr:colOff>127000</xdr:colOff>
      <xdr:row>102</xdr:row>
      <xdr:rowOff>64770</xdr:rowOff>
    </xdr:to>
    <xdr:cxnSp macro="">
      <xdr:nvCxnSpPr>
        <xdr:cNvPr id="715" name="直線コネクタ 714"/>
        <xdr:cNvCxnSpPr/>
      </xdr:nvCxnSpPr>
      <xdr:spPr>
        <a:xfrm flipV="1">
          <a:off x="13629640" y="17138650"/>
          <a:ext cx="74676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38100</xdr:rowOff>
    </xdr:from>
    <xdr:to>
      <xdr:col>76</xdr:col>
      <xdr:colOff>165100</xdr:colOff>
      <xdr:row>102</xdr:row>
      <xdr:rowOff>139700</xdr:rowOff>
    </xdr:to>
    <xdr:sp macro="" textlink="">
      <xdr:nvSpPr>
        <xdr:cNvPr id="716" name="楕円 715"/>
        <xdr:cNvSpPr/>
      </xdr:nvSpPr>
      <xdr:spPr>
        <a:xfrm>
          <a:off x="12804140" y="1713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64770</xdr:rowOff>
    </xdr:from>
    <xdr:to>
      <xdr:col>81</xdr:col>
      <xdr:colOff>50800</xdr:colOff>
      <xdr:row>102</xdr:row>
      <xdr:rowOff>88900</xdr:rowOff>
    </xdr:to>
    <xdr:cxnSp macro="">
      <xdr:nvCxnSpPr>
        <xdr:cNvPr id="717" name="直線コネクタ 716"/>
        <xdr:cNvCxnSpPr/>
      </xdr:nvCxnSpPr>
      <xdr:spPr>
        <a:xfrm flipV="1">
          <a:off x="12854940" y="17164050"/>
          <a:ext cx="7747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91439</xdr:rowOff>
    </xdr:from>
    <xdr:to>
      <xdr:col>72</xdr:col>
      <xdr:colOff>38100</xdr:colOff>
      <xdr:row>103</xdr:row>
      <xdr:rowOff>21589</xdr:rowOff>
    </xdr:to>
    <xdr:sp macro="" textlink="">
      <xdr:nvSpPr>
        <xdr:cNvPr id="718" name="楕円 717"/>
        <xdr:cNvSpPr/>
      </xdr:nvSpPr>
      <xdr:spPr>
        <a:xfrm>
          <a:off x="12029440" y="1719071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88900</xdr:rowOff>
    </xdr:from>
    <xdr:to>
      <xdr:col>76</xdr:col>
      <xdr:colOff>114300</xdr:colOff>
      <xdr:row>102</xdr:row>
      <xdr:rowOff>142239</xdr:rowOff>
    </xdr:to>
    <xdr:cxnSp macro="">
      <xdr:nvCxnSpPr>
        <xdr:cNvPr id="719" name="直線コネクタ 718"/>
        <xdr:cNvCxnSpPr/>
      </xdr:nvCxnSpPr>
      <xdr:spPr>
        <a:xfrm flipV="1">
          <a:off x="12072620" y="17188180"/>
          <a:ext cx="78232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11447</xdr:rowOff>
    </xdr:from>
    <xdr:ext cx="405111" cy="259045"/>
    <xdr:sp macro="" textlink="">
      <xdr:nvSpPr>
        <xdr:cNvPr id="720" name="n_1aveValue【庁舎】&#10;有形固定資産減価償却率"/>
        <xdr:cNvSpPr txBox="1"/>
      </xdr:nvSpPr>
      <xdr:spPr>
        <a:xfrm>
          <a:off x="13437244" y="17613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160038</xdr:rowOff>
    </xdr:from>
    <xdr:ext cx="405111" cy="259045"/>
    <xdr:sp macro="" textlink="">
      <xdr:nvSpPr>
        <xdr:cNvPr id="721" name="n_2aveValue【庁舎】&#10;有形固定資産減価償却率"/>
        <xdr:cNvSpPr txBox="1"/>
      </xdr:nvSpPr>
      <xdr:spPr>
        <a:xfrm>
          <a:off x="12675244" y="175945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135907</xdr:rowOff>
    </xdr:from>
    <xdr:ext cx="405111" cy="259045"/>
    <xdr:sp macro="" textlink="">
      <xdr:nvSpPr>
        <xdr:cNvPr id="722" name="n_3aveValue【庁舎】&#10;有形固定資産減価償却率"/>
        <xdr:cNvSpPr txBox="1"/>
      </xdr:nvSpPr>
      <xdr:spPr>
        <a:xfrm>
          <a:off x="11900544" y="17570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132097</xdr:rowOff>
    </xdr:from>
    <xdr:ext cx="405111" cy="259045"/>
    <xdr:sp macro="" textlink="">
      <xdr:nvSpPr>
        <xdr:cNvPr id="723" name="n_1mainValue【庁舎】&#10;有形固定資産減価償却率"/>
        <xdr:cNvSpPr txBox="1"/>
      </xdr:nvSpPr>
      <xdr:spPr>
        <a:xfrm>
          <a:off x="13437244" y="1689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156227</xdr:rowOff>
    </xdr:from>
    <xdr:ext cx="405111" cy="259045"/>
    <xdr:sp macro="" textlink="">
      <xdr:nvSpPr>
        <xdr:cNvPr id="724" name="n_2mainValue【庁舎】&#10;有形固定資産減価償却率"/>
        <xdr:cNvSpPr txBox="1"/>
      </xdr:nvSpPr>
      <xdr:spPr>
        <a:xfrm>
          <a:off x="12675244" y="16920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38116</xdr:rowOff>
    </xdr:from>
    <xdr:ext cx="405111" cy="259045"/>
    <xdr:sp macro="" textlink="">
      <xdr:nvSpPr>
        <xdr:cNvPr id="725" name="n_3mainValue【庁舎】&#10;有形固定資産減価償却率"/>
        <xdr:cNvSpPr txBox="1"/>
      </xdr:nvSpPr>
      <xdr:spPr>
        <a:xfrm>
          <a:off x="11900544" y="169697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26" name="正方形/長方形 725"/>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27" name="正方形/長方形 726"/>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28" name="正方形/長方形 727"/>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29" name="正方形/長方形 728"/>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30" name="正方形/長方形 729"/>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31" name="正方形/長方形 730"/>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32" name="正方形/長方形 731"/>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33" name="正方形/長方形 732"/>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34" name="テキスト ボックス 733"/>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35" name="直線コネクタ 734"/>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36" name="直線コネクタ 735"/>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37" name="テキスト ボックス 736"/>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38" name="直線コネクタ 737"/>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39" name="テキスト ボックス 738"/>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40" name="直線コネクタ 739"/>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41" name="テキスト ボックス 740"/>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42" name="直線コネクタ 741"/>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43" name="テキスト ボックス 742"/>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44" name="直線コネクタ 743"/>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45" name="テキスト ボックス 744"/>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46" name="直線コネクタ 745"/>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47" name="テキスト ボックス 746"/>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48" name="直線コネクタ 747"/>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49" name="テキスト ボックス 748"/>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50" name="【庁舎】&#10;一人当たり面積グラフ枠"/>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94162</xdr:rowOff>
    </xdr:from>
    <xdr:to>
      <xdr:col>116</xdr:col>
      <xdr:colOff>62864</xdr:colOff>
      <xdr:row>107</xdr:row>
      <xdr:rowOff>167639</xdr:rowOff>
    </xdr:to>
    <xdr:cxnSp macro="">
      <xdr:nvCxnSpPr>
        <xdr:cNvPr id="751" name="直線コネクタ 750"/>
        <xdr:cNvCxnSpPr/>
      </xdr:nvCxnSpPr>
      <xdr:spPr>
        <a:xfrm flipV="1">
          <a:off x="19509104" y="16690522"/>
          <a:ext cx="0" cy="1414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xdr:rowOff>
    </xdr:from>
    <xdr:ext cx="469744" cy="259045"/>
    <xdr:sp macro="" textlink="">
      <xdr:nvSpPr>
        <xdr:cNvPr id="752" name="【庁舎】&#10;一人当たり面積最小値テキスト"/>
        <xdr:cNvSpPr txBox="1"/>
      </xdr:nvSpPr>
      <xdr:spPr>
        <a:xfrm>
          <a:off x="19547840" y="18105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167639</xdr:rowOff>
    </xdr:from>
    <xdr:to>
      <xdr:col>116</xdr:col>
      <xdr:colOff>152400</xdr:colOff>
      <xdr:row>107</xdr:row>
      <xdr:rowOff>167639</xdr:rowOff>
    </xdr:to>
    <xdr:cxnSp macro="">
      <xdr:nvCxnSpPr>
        <xdr:cNvPr id="753" name="直線コネクタ 752"/>
        <xdr:cNvCxnSpPr/>
      </xdr:nvCxnSpPr>
      <xdr:spPr>
        <a:xfrm>
          <a:off x="19443700" y="1810511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40839</xdr:rowOff>
    </xdr:from>
    <xdr:ext cx="469744" cy="259045"/>
    <xdr:sp macro="" textlink="">
      <xdr:nvSpPr>
        <xdr:cNvPr id="754" name="【庁舎】&#10;一人当たり面積最大値テキスト"/>
        <xdr:cNvSpPr txBox="1"/>
      </xdr:nvSpPr>
      <xdr:spPr>
        <a:xfrm>
          <a:off x="19547840" y="16469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94162</xdr:rowOff>
    </xdr:from>
    <xdr:to>
      <xdr:col>116</xdr:col>
      <xdr:colOff>152400</xdr:colOff>
      <xdr:row>99</xdr:row>
      <xdr:rowOff>94162</xdr:rowOff>
    </xdr:to>
    <xdr:cxnSp macro="">
      <xdr:nvCxnSpPr>
        <xdr:cNvPr id="755" name="直線コネクタ 754"/>
        <xdr:cNvCxnSpPr/>
      </xdr:nvCxnSpPr>
      <xdr:spPr>
        <a:xfrm>
          <a:off x="19443700" y="166905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95629</xdr:rowOff>
    </xdr:from>
    <xdr:ext cx="469744" cy="259045"/>
    <xdr:sp macro="" textlink="">
      <xdr:nvSpPr>
        <xdr:cNvPr id="756" name="【庁舎】&#10;一人当たり面積平均値テキスト"/>
        <xdr:cNvSpPr txBox="1"/>
      </xdr:nvSpPr>
      <xdr:spPr>
        <a:xfrm>
          <a:off x="19547840" y="175301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72752</xdr:rowOff>
    </xdr:from>
    <xdr:to>
      <xdr:col>116</xdr:col>
      <xdr:colOff>114300</xdr:colOff>
      <xdr:row>106</xdr:row>
      <xdr:rowOff>2902</xdr:rowOff>
    </xdr:to>
    <xdr:sp macro="" textlink="">
      <xdr:nvSpPr>
        <xdr:cNvPr id="757" name="フローチャート: 判断 756"/>
        <xdr:cNvSpPr/>
      </xdr:nvSpPr>
      <xdr:spPr>
        <a:xfrm>
          <a:off x="19458940" y="1767495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90714</xdr:rowOff>
    </xdr:from>
    <xdr:to>
      <xdr:col>112</xdr:col>
      <xdr:colOff>38100</xdr:colOff>
      <xdr:row>106</xdr:row>
      <xdr:rowOff>20864</xdr:rowOff>
    </xdr:to>
    <xdr:sp macro="" textlink="">
      <xdr:nvSpPr>
        <xdr:cNvPr id="758" name="フローチャート: 判断 757"/>
        <xdr:cNvSpPr/>
      </xdr:nvSpPr>
      <xdr:spPr>
        <a:xfrm>
          <a:off x="18735040" y="1769291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128270</xdr:rowOff>
    </xdr:from>
    <xdr:to>
      <xdr:col>107</xdr:col>
      <xdr:colOff>101600</xdr:colOff>
      <xdr:row>106</xdr:row>
      <xdr:rowOff>58420</xdr:rowOff>
    </xdr:to>
    <xdr:sp macro="" textlink="">
      <xdr:nvSpPr>
        <xdr:cNvPr id="759" name="フローチャート: 判断 758"/>
        <xdr:cNvSpPr/>
      </xdr:nvSpPr>
      <xdr:spPr>
        <a:xfrm>
          <a:off x="17937480" y="177304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10705</xdr:rowOff>
    </xdr:from>
    <xdr:to>
      <xdr:col>102</xdr:col>
      <xdr:colOff>165100</xdr:colOff>
      <xdr:row>106</xdr:row>
      <xdr:rowOff>112305</xdr:rowOff>
    </xdr:to>
    <xdr:sp macro="" textlink="">
      <xdr:nvSpPr>
        <xdr:cNvPr id="760" name="フローチャート: 判断 759"/>
        <xdr:cNvSpPr/>
      </xdr:nvSpPr>
      <xdr:spPr>
        <a:xfrm>
          <a:off x="17162780" y="17780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61" name="テキスト ボックス 760"/>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62" name="テキスト ボックス 761"/>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63" name="テキスト ボックス 762"/>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64" name="テキスト ボックス 763"/>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65" name="テキスト ボックス 764"/>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84182</xdr:rowOff>
    </xdr:from>
    <xdr:to>
      <xdr:col>116</xdr:col>
      <xdr:colOff>114300</xdr:colOff>
      <xdr:row>108</xdr:row>
      <xdr:rowOff>14332</xdr:rowOff>
    </xdr:to>
    <xdr:sp macro="" textlink="">
      <xdr:nvSpPr>
        <xdr:cNvPr id="766" name="楕円 765"/>
        <xdr:cNvSpPr/>
      </xdr:nvSpPr>
      <xdr:spPr>
        <a:xfrm>
          <a:off x="19458940" y="1802166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170559</xdr:rowOff>
    </xdr:from>
    <xdr:ext cx="469744" cy="259045"/>
    <xdr:sp macro="" textlink="">
      <xdr:nvSpPr>
        <xdr:cNvPr id="767" name="【庁舎】&#10;一人当たり面積該当値テキスト"/>
        <xdr:cNvSpPr txBox="1"/>
      </xdr:nvSpPr>
      <xdr:spPr>
        <a:xfrm>
          <a:off x="19547840" y="17940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85816</xdr:rowOff>
    </xdr:from>
    <xdr:to>
      <xdr:col>112</xdr:col>
      <xdr:colOff>38100</xdr:colOff>
      <xdr:row>108</xdr:row>
      <xdr:rowOff>15966</xdr:rowOff>
    </xdr:to>
    <xdr:sp macro="" textlink="">
      <xdr:nvSpPr>
        <xdr:cNvPr id="768" name="楕円 767"/>
        <xdr:cNvSpPr/>
      </xdr:nvSpPr>
      <xdr:spPr>
        <a:xfrm>
          <a:off x="18735040" y="1802329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134982</xdr:rowOff>
    </xdr:from>
    <xdr:to>
      <xdr:col>116</xdr:col>
      <xdr:colOff>63500</xdr:colOff>
      <xdr:row>107</xdr:row>
      <xdr:rowOff>136616</xdr:rowOff>
    </xdr:to>
    <xdr:cxnSp macro="">
      <xdr:nvCxnSpPr>
        <xdr:cNvPr id="769" name="直線コネクタ 768"/>
        <xdr:cNvCxnSpPr/>
      </xdr:nvCxnSpPr>
      <xdr:spPr>
        <a:xfrm flipV="1">
          <a:off x="18778220" y="18072462"/>
          <a:ext cx="73152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85816</xdr:rowOff>
    </xdr:from>
    <xdr:to>
      <xdr:col>107</xdr:col>
      <xdr:colOff>101600</xdr:colOff>
      <xdr:row>108</xdr:row>
      <xdr:rowOff>15966</xdr:rowOff>
    </xdr:to>
    <xdr:sp macro="" textlink="">
      <xdr:nvSpPr>
        <xdr:cNvPr id="770" name="楕円 769"/>
        <xdr:cNvSpPr/>
      </xdr:nvSpPr>
      <xdr:spPr>
        <a:xfrm>
          <a:off x="17937480" y="180232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136616</xdr:rowOff>
    </xdr:from>
    <xdr:to>
      <xdr:col>111</xdr:col>
      <xdr:colOff>177800</xdr:colOff>
      <xdr:row>107</xdr:row>
      <xdr:rowOff>136616</xdr:rowOff>
    </xdr:to>
    <xdr:cxnSp macro="">
      <xdr:nvCxnSpPr>
        <xdr:cNvPr id="771" name="直線コネクタ 770"/>
        <xdr:cNvCxnSpPr/>
      </xdr:nvCxnSpPr>
      <xdr:spPr>
        <a:xfrm>
          <a:off x="17988280" y="18074096"/>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118473</xdr:rowOff>
    </xdr:from>
    <xdr:to>
      <xdr:col>102</xdr:col>
      <xdr:colOff>165100</xdr:colOff>
      <xdr:row>108</xdr:row>
      <xdr:rowOff>48623</xdr:rowOff>
    </xdr:to>
    <xdr:sp macro="" textlink="">
      <xdr:nvSpPr>
        <xdr:cNvPr id="772" name="楕円 771"/>
        <xdr:cNvSpPr/>
      </xdr:nvSpPr>
      <xdr:spPr>
        <a:xfrm>
          <a:off x="17162780" y="1805595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136616</xdr:rowOff>
    </xdr:from>
    <xdr:to>
      <xdr:col>107</xdr:col>
      <xdr:colOff>50800</xdr:colOff>
      <xdr:row>107</xdr:row>
      <xdr:rowOff>169273</xdr:rowOff>
    </xdr:to>
    <xdr:cxnSp macro="">
      <xdr:nvCxnSpPr>
        <xdr:cNvPr id="773" name="直線コネクタ 772"/>
        <xdr:cNvCxnSpPr/>
      </xdr:nvCxnSpPr>
      <xdr:spPr>
        <a:xfrm flipV="1">
          <a:off x="17213580" y="18074096"/>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37391</xdr:rowOff>
    </xdr:from>
    <xdr:ext cx="469744" cy="259045"/>
    <xdr:sp macro="" textlink="">
      <xdr:nvSpPr>
        <xdr:cNvPr id="774" name="n_1aveValue【庁舎】&#10;一人当たり面積"/>
        <xdr:cNvSpPr txBox="1"/>
      </xdr:nvSpPr>
      <xdr:spPr>
        <a:xfrm>
          <a:off x="18561127" y="17471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74947</xdr:rowOff>
    </xdr:from>
    <xdr:ext cx="469744" cy="259045"/>
    <xdr:sp macro="" textlink="">
      <xdr:nvSpPr>
        <xdr:cNvPr id="775" name="n_2aveValue【庁舎】&#10;一人当たり面積"/>
        <xdr:cNvSpPr txBox="1"/>
      </xdr:nvSpPr>
      <xdr:spPr>
        <a:xfrm>
          <a:off x="17776267" y="17509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128832</xdr:rowOff>
    </xdr:from>
    <xdr:ext cx="469744" cy="259045"/>
    <xdr:sp macro="" textlink="">
      <xdr:nvSpPr>
        <xdr:cNvPr id="776" name="n_3aveValue【庁舎】&#10;一人当たり面積"/>
        <xdr:cNvSpPr txBox="1"/>
      </xdr:nvSpPr>
      <xdr:spPr>
        <a:xfrm>
          <a:off x="17001567" y="17563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7093</xdr:rowOff>
    </xdr:from>
    <xdr:ext cx="469744" cy="259045"/>
    <xdr:sp macro="" textlink="">
      <xdr:nvSpPr>
        <xdr:cNvPr id="777" name="n_1mainValue【庁舎】&#10;一人当たり面積"/>
        <xdr:cNvSpPr txBox="1"/>
      </xdr:nvSpPr>
      <xdr:spPr>
        <a:xfrm>
          <a:off x="18561127" y="18112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7093</xdr:rowOff>
    </xdr:from>
    <xdr:ext cx="469744" cy="259045"/>
    <xdr:sp macro="" textlink="">
      <xdr:nvSpPr>
        <xdr:cNvPr id="778" name="n_2mainValue【庁舎】&#10;一人当たり面積"/>
        <xdr:cNvSpPr txBox="1"/>
      </xdr:nvSpPr>
      <xdr:spPr>
        <a:xfrm>
          <a:off x="17776267" y="18112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39750</xdr:rowOff>
    </xdr:from>
    <xdr:ext cx="469744" cy="259045"/>
    <xdr:sp macro="" textlink="">
      <xdr:nvSpPr>
        <xdr:cNvPr id="779" name="n_3mainValue【庁舎】&#10;一人当たり面積"/>
        <xdr:cNvSpPr txBox="1"/>
      </xdr:nvSpPr>
      <xdr:spPr>
        <a:xfrm>
          <a:off x="17001567" y="18144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80" name="正方形/長方形 779"/>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81" name="正方形/長方形 780"/>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82" name="テキスト ボックス 781"/>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庁舎</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の有形固定資産減価償却率は、類似団体を大きく上回っているが、耐震補強、大規模改修等は実施済みであり、使用するうえでの問題はない。</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79</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80</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81</v>
      </c>
      <c r="C3" s="646"/>
      <c r="D3" s="646"/>
      <c r="E3" s="647"/>
      <c r="F3" s="647"/>
      <c r="G3" s="647"/>
      <c r="H3" s="647"/>
      <c r="I3" s="647"/>
      <c r="J3" s="647"/>
      <c r="K3" s="647"/>
      <c r="L3" s="647" t="s">
        <v>82</v>
      </c>
      <c r="M3" s="647"/>
      <c r="N3" s="647"/>
      <c r="O3" s="647"/>
      <c r="P3" s="647"/>
      <c r="Q3" s="647"/>
      <c r="R3" s="650"/>
      <c r="S3" s="650"/>
      <c r="T3" s="650"/>
      <c r="U3" s="650"/>
      <c r="V3" s="651"/>
      <c r="W3" s="544" t="s">
        <v>83</v>
      </c>
      <c r="X3" s="545"/>
      <c r="Y3" s="545"/>
      <c r="Z3" s="545"/>
      <c r="AA3" s="545"/>
      <c r="AB3" s="646"/>
      <c r="AC3" s="650" t="s">
        <v>84</v>
      </c>
      <c r="AD3" s="545"/>
      <c r="AE3" s="545"/>
      <c r="AF3" s="545"/>
      <c r="AG3" s="545"/>
      <c r="AH3" s="545"/>
      <c r="AI3" s="545"/>
      <c r="AJ3" s="545"/>
      <c r="AK3" s="545"/>
      <c r="AL3" s="612"/>
      <c r="AM3" s="544" t="s">
        <v>85</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86</v>
      </c>
      <c r="BO3" s="545"/>
      <c r="BP3" s="545"/>
      <c r="BQ3" s="545"/>
      <c r="BR3" s="545"/>
      <c r="BS3" s="545"/>
      <c r="BT3" s="545"/>
      <c r="BU3" s="612"/>
      <c r="BV3" s="544" t="s">
        <v>87</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88</v>
      </c>
      <c r="CU3" s="545"/>
      <c r="CV3" s="545"/>
      <c r="CW3" s="545"/>
      <c r="CX3" s="545"/>
      <c r="CY3" s="545"/>
      <c r="CZ3" s="545"/>
      <c r="DA3" s="612"/>
      <c r="DB3" s="544" t="s">
        <v>89</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90</v>
      </c>
      <c r="AZ4" s="458"/>
      <c r="BA4" s="458"/>
      <c r="BB4" s="458"/>
      <c r="BC4" s="458"/>
      <c r="BD4" s="458"/>
      <c r="BE4" s="458"/>
      <c r="BF4" s="458"/>
      <c r="BG4" s="458"/>
      <c r="BH4" s="458"/>
      <c r="BI4" s="458"/>
      <c r="BJ4" s="458"/>
      <c r="BK4" s="458"/>
      <c r="BL4" s="458"/>
      <c r="BM4" s="459"/>
      <c r="BN4" s="460">
        <v>21627466</v>
      </c>
      <c r="BO4" s="461"/>
      <c r="BP4" s="461"/>
      <c r="BQ4" s="461"/>
      <c r="BR4" s="461"/>
      <c r="BS4" s="461"/>
      <c r="BT4" s="461"/>
      <c r="BU4" s="462"/>
      <c r="BV4" s="460">
        <v>21358505</v>
      </c>
      <c r="BW4" s="461"/>
      <c r="BX4" s="461"/>
      <c r="BY4" s="461"/>
      <c r="BZ4" s="461"/>
      <c r="CA4" s="461"/>
      <c r="CB4" s="461"/>
      <c r="CC4" s="462"/>
      <c r="CD4" s="638" t="s">
        <v>91</v>
      </c>
      <c r="CE4" s="639"/>
      <c r="CF4" s="639"/>
      <c r="CG4" s="639"/>
      <c r="CH4" s="639"/>
      <c r="CI4" s="639"/>
      <c r="CJ4" s="639"/>
      <c r="CK4" s="639"/>
      <c r="CL4" s="639"/>
      <c r="CM4" s="639"/>
      <c r="CN4" s="639"/>
      <c r="CO4" s="639"/>
      <c r="CP4" s="639"/>
      <c r="CQ4" s="639"/>
      <c r="CR4" s="639"/>
      <c r="CS4" s="640"/>
      <c r="CT4" s="641">
        <v>6.9</v>
      </c>
      <c r="CU4" s="642"/>
      <c r="CV4" s="642"/>
      <c r="CW4" s="642"/>
      <c r="CX4" s="642"/>
      <c r="CY4" s="642"/>
      <c r="CZ4" s="642"/>
      <c r="DA4" s="643"/>
      <c r="DB4" s="641">
        <v>5.7</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92</v>
      </c>
      <c r="AN5" s="439"/>
      <c r="AO5" s="439"/>
      <c r="AP5" s="439"/>
      <c r="AQ5" s="439"/>
      <c r="AR5" s="439"/>
      <c r="AS5" s="439"/>
      <c r="AT5" s="440"/>
      <c r="AU5" s="522" t="s">
        <v>93</v>
      </c>
      <c r="AV5" s="523"/>
      <c r="AW5" s="523"/>
      <c r="AX5" s="523"/>
      <c r="AY5" s="445" t="s">
        <v>94</v>
      </c>
      <c r="AZ5" s="446"/>
      <c r="BA5" s="446"/>
      <c r="BB5" s="446"/>
      <c r="BC5" s="446"/>
      <c r="BD5" s="446"/>
      <c r="BE5" s="446"/>
      <c r="BF5" s="446"/>
      <c r="BG5" s="446"/>
      <c r="BH5" s="446"/>
      <c r="BI5" s="446"/>
      <c r="BJ5" s="446"/>
      <c r="BK5" s="446"/>
      <c r="BL5" s="446"/>
      <c r="BM5" s="447"/>
      <c r="BN5" s="465">
        <v>20683052</v>
      </c>
      <c r="BO5" s="466"/>
      <c r="BP5" s="466"/>
      <c r="BQ5" s="466"/>
      <c r="BR5" s="466"/>
      <c r="BS5" s="466"/>
      <c r="BT5" s="466"/>
      <c r="BU5" s="467"/>
      <c r="BV5" s="465">
        <v>20544532</v>
      </c>
      <c r="BW5" s="466"/>
      <c r="BX5" s="466"/>
      <c r="BY5" s="466"/>
      <c r="BZ5" s="466"/>
      <c r="CA5" s="466"/>
      <c r="CB5" s="466"/>
      <c r="CC5" s="467"/>
      <c r="CD5" s="474" t="s">
        <v>95</v>
      </c>
      <c r="CE5" s="475"/>
      <c r="CF5" s="475"/>
      <c r="CG5" s="475"/>
      <c r="CH5" s="475"/>
      <c r="CI5" s="475"/>
      <c r="CJ5" s="475"/>
      <c r="CK5" s="475"/>
      <c r="CL5" s="475"/>
      <c r="CM5" s="475"/>
      <c r="CN5" s="475"/>
      <c r="CO5" s="475"/>
      <c r="CP5" s="475"/>
      <c r="CQ5" s="475"/>
      <c r="CR5" s="475"/>
      <c r="CS5" s="476"/>
      <c r="CT5" s="435">
        <v>91.4</v>
      </c>
      <c r="CU5" s="436"/>
      <c r="CV5" s="436"/>
      <c r="CW5" s="436"/>
      <c r="CX5" s="436"/>
      <c r="CY5" s="436"/>
      <c r="CZ5" s="436"/>
      <c r="DA5" s="437"/>
      <c r="DB5" s="435">
        <v>92.4</v>
      </c>
      <c r="DC5" s="436"/>
      <c r="DD5" s="436"/>
      <c r="DE5" s="436"/>
      <c r="DF5" s="436"/>
      <c r="DG5" s="436"/>
      <c r="DH5" s="436"/>
      <c r="DI5" s="437"/>
      <c r="DJ5" s="185"/>
      <c r="DK5" s="185"/>
      <c r="DL5" s="185"/>
      <c r="DM5" s="185"/>
      <c r="DN5" s="185"/>
      <c r="DO5" s="185"/>
    </row>
    <row r="6" spans="1:119" ht="18.75" customHeight="1">
      <c r="A6" s="186"/>
      <c r="B6" s="618" t="s">
        <v>96</v>
      </c>
      <c r="C6" s="479"/>
      <c r="D6" s="479"/>
      <c r="E6" s="619"/>
      <c r="F6" s="619"/>
      <c r="G6" s="619"/>
      <c r="H6" s="619"/>
      <c r="I6" s="619"/>
      <c r="J6" s="619"/>
      <c r="K6" s="619"/>
      <c r="L6" s="619" t="s">
        <v>97</v>
      </c>
      <c r="M6" s="619"/>
      <c r="N6" s="619"/>
      <c r="O6" s="619"/>
      <c r="P6" s="619"/>
      <c r="Q6" s="619"/>
      <c r="R6" s="503"/>
      <c r="S6" s="503"/>
      <c r="T6" s="503"/>
      <c r="U6" s="503"/>
      <c r="V6" s="625"/>
      <c r="W6" s="556" t="s">
        <v>98</v>
      </c>
      <c r="X6" s="478"/>
      <c r="Y6" s="478"/>
      <c r="Z6" s="478"/>
      <c r="AA6" s="478"/>
      <c r="AB6" s="479"/>
      <c r="AC6" s="630" t="s">
        <v>99</v>
      </c>
      <c r="AD6" s="631"/>
      <c r="AE6" s="631"/>
      <c r="AF6" s="631"/>
      <c r="AG6" s="631"/>
      <c r="AH6" s="631"/>
      <c r="AI6" s="631"/>
      <c r="AJ6" s="631"/>
      <c r="AK6" s="631"/>
      <c r="AL6" s="632"/>
      <c r="AM6" s="534" t="s">
        <v>100</v>
      </c>
      <c r="AN6" s="439"/>
      <c r="AO6" s="439"/>
      <c r="AP6" s="439"/>
      <c r="AQ6" s="439"/>
      <c r="AR6" s="439"/>
      <c r="AS6" s="439"/>
      <c r="AT6" s="440"/>
      <c r="AU6" s="522" t="s">
        <v>93</v>
      </c>
      <c r="AV6" s="523"/>
      <c r="AW6" s="523"/>
      <c r="AX6" s="523"/>
      <c r="AY6" s="445" t="s">
        <v>101</v>
      </c>
      <c r="AZ6" s="446"/>
      <c r="BA6" s="446"/>
      <c r="BB6" s="446"/>
      <c r="BC6" s="446"/>
      <c r="BD6" s="446"/>
      <c r="BE6" s="446"/>
      <c r="BF6" s="446"/>
      <c r="BG6" s="446"/>
      <c r="BH6" s="446"/>
      <c r="BI6" s="446"/>
      <c r="BJ6" s="446"/>
      <c r="BK6" s="446"/>
      <c r="BL6" s="446"/>
      <c r="BM6" s="447"/>
      <c r="BN6" s="465">
        <v>944414</v>
      </c>
      <c r="BO6" s="466"/>
      <c r="BP6" s="466"/>
      <c r="BQ6" s="466"/>
      <c r="BR6" s="466"/>
      <c r="BS6" s="466"/>
      <c r="BT6" s="466"/>
      <c r="BU6" s="467"/>
      <c r="BV6" s="465">
        <v>813973</v>
      </c>
      <c r="BW6" s="466"/>
      <c r="BX6" s="466"/>
      <c r="BY6" s="466"/>
      <c r="BZ6" s="466"/>
      <c r="CA6" s="466"/>
      <c r="CB6" s="466"/>
      <c r="CC6" s="467"/>
      <c r="CD6" s="474" t="s">
        <v>102</v>
      </c>
      <c r="CE6" s="475"/>
      <c r="CF6" s="475"/>
      <c r="CG6" s="475"/>
      <c r="CH6" s="475"/>
      <c r="CI6" s="475"/>
      <c r="CJ6" s="475"/>
      <c r="CK6" s="475"/>
      <c r="CL6" s="475"/>
      <c r="CM6" s="475"/>
      <c r="CN6" s="475"/>
      <c r="CO6" s="475"/>
      <c r="CP6" s="475"/>
      <c r="CQ6" s="475"/>
      <c r="CR6" s="475"/>
      <c r="CS6" s="476"/>
      <c r="CT6" s="615">
        <v>97.3</v>
      </c>
      <c r="CU6" s="616"/>
      <c r="CV6" s="616"/>
      <c r="CW6" s="616"/>
      <c r="CX6" s="616"/>
      <c r="CY6" s="616"/>
      <c r="CZ6" s="616"/>
      <c r="DA6" s="617"/>
      <c r="DB6" s="615">
        <v>98.5</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103</v>
      </c>
      <c r="AN7" s="439"/>
      <c r="AO7" s="439"/>
      <c r="AP7" s="439"/>
      <c r="AQ7" s="439"/>
      <c r="AR7" s="439"/>
      <c r="AS7" s="439"/>
      <c r="AT7" s="440"/>
      <c r="AU7" s="522" t="s">
        <v>104</v>
      </c>
      <c r="AV7" s="523"/>
      <c r="AW7" s="523"/>
      <c r="AX7" s="523"/>
      <c r="AY7" s="445" t="s">
        <v>105</v>
      </c>
      <c r="AZ7" s="446"/>
      <c r="BA7" s="446"/>
      <c r="BB7" s="446"/>
      <c r="BC7" s="446"/>
      <c r="BD7" s="446"/>
      <c r="BE7" s="446"/>
      <c r="BF7" s="446"/>
      <c r="BG7" s="446"/>
      <c r="BH7" s="446"/>
      <c r="BI7" s="446"/>
      <c r="BJ7" s="446"/>
      <c r="BK7" s="446"/>
      <c r="BL7" s="446"/>
      <c r="BM7" s="447"/>
      <c r="BN7" s="465">
        <v>168991</v>
      </c>
      <c r="BO7" s="466"/>
      <c r="BP7" s="466"/>
      <c r="BQ7" s="466"/>
      <c r="BR7" s="466"/>
      <c r="BS7" s="466"/>
      <c r="BT7" s="466"/>
      <c r="BU7" s="467"/>
      <c r="BV7" s="465">
        <v>182584</v>
      </c>
      <c r="BW7" s="466"/>
      <c r="BX7" s="466"/>
      <c r="BY7" s="466"/>
      <c r="BZ7" s="466"/>
      <c r="CA7" s="466"/>
      <c r="CB7" s="466"/>
      <c r="CC7" s="467"/>
      <c r="CD7" s="474" t="s">
        <v>106</v>
      </c>
      <c r="CE7" s="475"/>
      <c r="CF7" s="475"/>
      <c r="CG7" s="475"/>
      <c r="CH7" s="475"/>
      <c r="CI7" s="475"/>
      <c r="CJ7" s="475"/>
      <c r="CK7" s="475"/>
      <c r="CL7" s="475"/>
      <c r="CM7" s="475"/>
      <c r="CN7" s="475"/>
      <c r="CO7" s="475"/>
      <c r="CP7" s="475"/>
      <c r="CQ7" s="475"/>
      <c r="CR7" s="475"/>
      <c r="CS7" s="476"/>
      <c r="CT7" s="465">
        <v>11160763</v>
      </c>
      <c r="CU7" s="466"/>
      <c r="CV7" s="466"/>
      <c r="CW7" s="466"/>
      <c r="CX7" s="466"/>
      <c r="CY7" s="466"/>
      <c r="CZ7" s="466"/>
      <c r="DA7" s="467"/>
      <c r="DB7" s="465">
        <v>11148589</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107</v>
      </c>
      <c r="AN8" s="439"/>
      <c r="AO8" s="439"/>
      <c r="AP8" s="439"/>
      <c r="AQ8" s="439"/>
      <c r="AR8" s="439"/>
      <c r="AS8" s="439"/>
      <c r="AT8" s="440"/>
      <c r="AU8" s="522" t="s">
        <v>108</v>
      </c>
      <c r="AV8" s="523"/>
      <c r="AW8" s="523"/>
      <c r="AX8" s="523"/>
      <c r="AY8" s="445" t="s">
        <v>109</v>
      </c>
      <c r="AZ8" s="446"/>
      <c r="BA8" s="446"/>
      <c r="BB8" s="446"/>
      <c r="BC8" s="446"/>
      <c r="BD8" s="446"/>
      <c r="BE8" s="446"/>
      <c r="BF8" s="446"/>
      <c r="BG8" s="446"/>
      <c r="BH8" s="446"/>
      <c r="BI8" s="446"/>
      <c r="BJ8" s="446"/>
      <c r="BK8" s="446"/>
      <c r="BL8" s="446"/>
      <c r="BM8" s="447"/>
      <c r="BN8" s="465">
        <v>775423</v>
      </c>
      <c r="BO8" s="466"/>
      <c r="BP8" s="466"/>
      <c r="BQ8" s="466"/>
      <c r="BR8" s="466"/>
      <c r="BS8" s="466"/>
      <c r="BT8" s="466"/>
      <c r="BU8" s="467"/>
      <c r="BV8" s="465">
        <v>631389</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0.62</v>
      </c>
      <c r="CU8" s="579"/>
      <c r="CV8" s="579"/>
      <c r="CW8" s="579"/>
      <c r="CX8" s="579"/>
      <c r="CY8" s="579"/>
      <c r="CZ8" s="579"/>
      <c r="DA8" s="580"/>
      <c r="DB8" s="578">
        <v>0.61</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47982</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104</v>
      </c>
      <c r="AV9" s="523"/>
      <c r="AW9" s="523"/>
      <c r="AX9" s="523"/>
      <c r="AY9" s="445" t="s">
        <v>115</v>
      </c>
      <c r="AZ9" s="446"/>
      <c r="BA9" s="446"/>
      <c r="BB9" s="446"/>
      <c r="BC9" s="446"/>
      <c r="BD9" s="446"/>
      <c r="BE9" s="446"/>
      <c r="BF9" s="446"/>
      <c r="BG9" s="446"/>
      <c r="BH9" s="446"/>
      <c r="BI9" s="446"/>
      <c r="BJ9" s="446"/>
      <c r="BK9" s="446"/>
      <c r="BL9" s="446"/>
      <c r="BM9" s="447"/>
      <c r="BN9" s="465">
        <v>144034</v>
      </c>
      <c r="BO9" s="466"/>
      <c r="BP9" s="466"/>
      <c r="BQ9" s="466"/>
      <c r="BR9" s="466"/>
      <c r="BS9" s="466"/>
      <c r="BT9" s="466"/>
      <c r="BU9" s="467"/>
      <c r="BV9" s="465">
        <v>42771</v>
      </c>
      <c r="BW9" s="466"/>
      <c r="BX9" s="466"/>
      <c r="BY9" s="466"/>
      <c r="BZ9" s="466"/>
      <c r="CA9" s="466"/>
      <c r="CB9" s="466"/>
      <c r="CC9" s="467"/>
      <c r="CD9" s="474" t="s">
        <v>116</v>
      </c>
      <c r="CE9" s="475"/>
      <c r="CF9" s="475"/>
      <c r="CG9" s="475"/>
      <c r="CH9" s="475"/>
      <c r="CI9" s="475"/>
      <c r="CJ9" s="475"/>
      <c r="CK9" s="475"/>
      <c r="CL9" s="475"/>
      <c r="CM9" s="475"/>
      <c r="CN9" s="475"/>
      <c r="CO9" s="475"/>
      <c r="CP9" s="475"/>
      <c r="CQ9" s="475"/>
      <c r="CR9" s="475"/>
      <c r="CS9" s="476"/>
      <c r="CT9" s="435">
        <v>12.6</v>
      </c>
      <c r="CU9" s="436"/>
      <c r="CV9" s="436"/>
      <c r="CW9" s="436"/>
      <c r="CX9" s="436"/>
      <c r="CY9" s="436"/>
      <c r="CZ9" s="436"/>
      <c r="DA9" s="437"/>
      <c r="DB9" s="435">
        <v>13.5</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117</v>
      </c>
      <c r="M10" s="439"/>
      <c r="N10" s="439"/>
      <c r="O10" s="439"/>
      <c r="P10" s="439"/>
      <c r="Q10" s="440"/>
      <c r="R10" s="441">
        <v>49472</v>
      </c>
      <c r="S10" s="442"/>
      <c r="T10" s="442"/>
      <c r="U10" s="442"/>
      <c r="V10" s="444"/>
      <c r="W10" s="613"/>
      <c r="X10" s="427"/>
      <c r="Y10" s="427"/>
      <c r="Z10" s="427"/>
      <c r="AA10" s="427"/>
      <c r="AB10" s="427"/>
      <c r="AC10" s="427"/>
      <c r="AD10" s="427"/>
      <c r="AE10" s="427"/>
      <c r="AF10" s="427"/>
      <c r="AG10" s="427"/>
      <c r="AH10" s="427"/>
      <c r="AI10" s="427"/>
      <c r="AJ10" s="427"/>
      <c r="AK10" s="427"/>
      <c r="AL10" s="614"/>
      <c r="AM10" s="534" t="s">
        <v>118</v>
      </c>
      <c r="AN10" s="439"/>
      <c r="AO10" s="439"/>
      <c r="AP10" s="439"/>
      <c r="AQ10" s="439"/>
      <c r="AR10" s="439"/>
      <c r="AS10" s="439"/>
      <c r="AT10" s="440"/>
      <c r="AU10" s="522" t="s">
        <v>93</v>
      </c>
      <c r="AV10" s="523"/>
      <c r="AW10" s="523"/>
      <c r="AX10" s="523"/>
      <c r="AY10" s="445" t="s">
        <v>119</v>
      </c>
      <c r="AZ10" s="446"/>
      <c r="BA10" s="446"/>
      <c r="BB10" s="446"/>
      <c r="BC10" s="446"/>
      <c r="BD10" s="446"/>
      <c r="BE10" s="446"/>
      <c r="BF10" s="446"/>
      <c r="BG10" s="446"/>
      <c r="BH10" s="446"/>
      <c r="BI10" s="446"/>
      <c r="BJ10" s="446"/>
      <c r="BK10" s="446"/>
      <c r="BL10" s="446"/>
      <c r="BM10" s="447"/>
      <c r="BN10" s="465">
        <v>4967</v>
      </c>
      <c r="BO10" s="466"/>
      <c r="BP10" s="466"/>
      <c r="BQ10" s="466"/>
      <c r="BR10" s="466"/>
      <c r="BS10" s="466"/>
      <c r="BT10" s="466"/>
      <c r="BU10" s="467"/>
      <c r="BV10" s="465">
        <v>1646</v>
      </c>
      <c r="BW10" s="466"/>
      <c r="BX10" s="466"/>
      <c r="BY10" s="466"/>
      <c r="BZ10" s="466"/>
      <c r="CA10" s="466"/>
      <c r="CB10" s="466"/>
      <c r="CC10" s="467"/>
      <c r="CD10" s="190" t="s">
        <v>120</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121</v>
      </c>
      <c r="M11" s="512"/>
      <c r="N11" s="512"/>
      <c r="O11" s="512"/>
      <c r="P11" s="512"/>
      <c r="Q11" s="513"/>
      <c r="R11" s="601" t="s">
        <v>122</v>
      </c>
      <c r="S11" s="602"/>
      <c r="T11" s="602"/>
      <c r="U11" s="602"/>
      <c r="V11" s="603"/>
      <c r="W11" s="613"/>
      <c r="X11" s="427"/>
      <c r="Y11" s="427"/>
      <c r="Z11" s="427"/>
      <c r="AA11" s="427"/>
      <c r="AB11" s="427"/>
      <c r="AC11" s="427"/>
      <c r="AD11" s="427"/>
      <c r="AE11" s="427"/>
      <c r="AF11" s="427"/>
      <c r="AG11" s="427"/>
      <c r="AH11" s="427"/>
      <c r="AI11" s="427"/>
      <c r="AJ11" s="427"/>
      <c r="AK11" s="427"/>
      <c r="AL11" s="614"/>
      <c r="AM11" s="534" t="s">
        <v>123</v>
      </c>
      <c r="AN11" s="439"/>
      <c r="AO11" s="439"/>
      <c r="AP11" s="439"/>
      <c r="AQ11" s="439"/>
      <c r="AR11" s="439"/>
      <c r="AS11" s="439"/>
      <c r="AT11" s="440"/>
      <c r="AU11" s="522" t="s">
        <v>124</v>
      </c>
      <c r="AV11" s="523"/>
      <c r="AW11" s="523"/>
      <c r="AX11" s="523"/>
      <c r="AY11" s="445" t="s">
        <v>125</v>
      </c>
      <c r="AZ11" s="446"/>
      <c r="BA11" s="446"/>
      <c r="BB11" s="446"/>
      <c r="BC11" s="446"/>
      <c r="BD11" s="446"/>
      <c r="BE11" s="446"/>
      <c r="BF11" s="446"/>
      <c r="BG11" s="446"/>
      <c r="BH11" s="446"/>
      <c r="BI11" s="446"/>
      <c r="BJ11" s="446"/>
      <c r="BK11" s="446"/>
      <c r="BL11" s="446"/>
      <c r="BM11" s="447"/>
      <c r="BN11" s="465">
        <v>0</v>
      </c>
      <c r="BO11" s="466"/>
      <c r="BP11" s="466"/>
      <c r="BQ11" s="466"/>
      <c r="BR11" s="466"/>
      <c r="BS11" s="466"/>
      <c r="BT11" s="466"/>
      <c r="BU11" s="467"/>
      <c r="BV11" s="465">
        <v>0</v>
      </c>
      <c r="BW11" s="466"/>
      <c r="BX11" s="466"/>
      <c r="BY11" s="466"/>
      <c r="BZ11" s="466"/>
      <c r="CA11" s="466"/>
      <c r="CB11" s="466"/>
      <c r="CC11" s="467"/>
      <c r="CD11" s="474" t="s">
        <v>126</v>
      </c>
      <c r="CE11" s="475"/>
      <c r="CF11" s="475"/>
      <c r="CG11" s="475"/>
      <c r="CH11" s="475"/>
      <c r="CI11" s="475"/>
      <c r="CJ11" s="475"/>
      <c r="CK11" s="475"/>
      <c r="CL11" s="475"/>
      <c r="CM11" s="475"/>
      <c r="CN11" s="475"/>
      <c r="CO11" s="475"/>
      <c r="CP11" s="475"/>
      <c r="CQ11" s="475"/>
      <c r="CR11" s="475"/>
      <c r="CS11" s="476"/>
      <c r="CT11" s="578" t="s">
        <v>127</v>
      </c>
      <c r="CU11" s="579"/>
      <c r="CV11" s="579"/>
      <c r="CW11" s="579"/>
      <c r="CX11" s="579"/>
      <c r="CY11" s="579"/>
      <c r="CZ11" s="579"/>
      <c r="DA11" s="580"/>
      <c r="DB11" s="578" t="s">
        <v>128</v>
      </c>
      <c r="DC11" s="579"/>
      <c r="DD11" s="579"/>
      <c r="DE11" s="579"/>
      <c r="DF11" s="579"/>
      <c r="DG11" s="579"/>
      <c r="DH11" s="579"/>
      <c r="DI11" s="580"/>
      <c r="DJ11" s="185"/>
      <c r="DK11" s="185"/>
      <c r="DL11" s="185"/>
      <c r="DM11" s="185"/>
      <c r="DN11" s="185"/>
      <c r="DO11" s="185"/>
    </row>
    <row r="12" spans="1:119" ht="18.75" customHeight="1">
      <c r="A12" s="186"/>
      <c r="B12" s="581" t="s">
        <v>129</v>
      </c>
      <c r="C12" s="582"/>
      <c r="D12" s="582"/>
      <c r="E12" s="582"/>
      <c r="F12" s="582"/>
      <c r="G12" s="582"/>
      <c r="H12" s="582"/>
      <c r="I12" s="582"/>
      <c r="J12" s="582"/>
      <c r="K12" s="583"/>
      <c r="L12" s="590" t="s">
        <v>130</v>
      </c>
      <c r="M12" s="591"/>
      <c r="N12" s="591"/>
      <c r="O12" s="591"/>
      <c r="P12" s="591"/>
      <c r="Q12" s="592"/>
      <c r="R12" s="593">
        <v>47524</v>
      </c>
      <c r="S12" s="594"/>
      <c r="T12" s="594"/>
      <c r="U12" s="594"/>
      <c r="V12" s="595"/>
      <c r="W12" s="596" t="s">
        <v>1</v>
      </c>
      <c r="X12" s="523"/>
      <c r="Y12" s="523"/>
      <c r="Z12" s="523"/>
      <c r="AA12" s="523"/>
      <c r="AB12" s="597"/>
      <c r="AC12" s="522" t="s">
        <v>131</v>
      </c>
      <c r="AD12" s="523"/>
      <c r="AE12" s="523"/>
      <c r="AF12" s="523"/>
      <c r="AG12" s="597"/>
      <c r="AH12" s="522" t="s">
        <v>132</v>
      </c>
      <c r="AI12" s="523"/>
      <c r="AJ12" s="523"/>
      <c r="AK12" s="523"/>
      <c r="AL12" s="598"/>
      <c r="AM12" s="534" t="s">
        <v>133</v>
      </c>
      <c r="AN12" s="439"/>
      <c r="AO12" s="439"/>
      <c r="AP12" s="439"/>
      <c r="AQ12" s="439"/>
      <c r="AR12" s="439"/>
      <c r="AS12" s="439"/>
      <c r="AT12" s="440"/>
      <c r="AU12" s="522" t="s">
        <v>134</v>
      </c>
      <c r="AV12" s="523"/>
      <c r="AW12" s="523"/>
      <c r="AX12" s="523"/>
      <c r="AY12" s="445" t="s">
        <v>135</v>
      </c>
      <c r="AZ12" s="446"/>
      <c r="BA12" s="446"/>
      <c r="BB12" s="446"/>
      <c r="BC12" s="446"/>
      <c r="BD12" s="446"/>
      <c r="BE12" s="446"/>
      <c r="BF12" s="446"/>
      <c r="BG12" s="446"/>
      <c r="BH12" s="446"/>
      <c r="BI12" s="446"/>
      <c r="BJ12" s="446"/>
      <c r="BK12" s="446"/>
      <c r="BL12" s="446"/>
      <c r="BM12" s="447"/>
      <c r="BN12" s="465">
        <v>200000</v>
      </c>
      <c r="BO12" s="466"/>
      <c r="BP12" s="466"/>
      <c r="BQ12" s="466"/>
      <c r="BR12" s="466"/>
      <c r="BS12" s="466"/>
      <c r="BT12" s="466"/>
      <c r="BU12" s="467"/>
      <c r="BV12" s="465">
        <v>450000</v>
      </c>
      <c r="BW12" s="466"/>
      <c r="BX12" s="466"/>
      <c r="BY12" s="466"/>
      <c r="BZ12" s="466"/>
      <c r="CA12" s="466"/>
      <c r="CB12" s="466"/>
      <c r="CC12" s="467"/>
      <c r="CD12" s="474" t="s">
        <v>136</v>
      </c>
      <c r="CE12" s="475"/>
      <c r="CF12" s="475"/>
      <c r="CG12" s="475"/>
      <c r="CH12" s="475"/>
      <c r="CI12" s="475"/>
      <c r="CJ12" s="475"/>
      <c r="CK12" s="475"/>
      <c r="CL12" s="475"/>
      <c r="CM12" s="475"/>
      <c r="CN12" s="475"/>
      <c r="CO12" s="475"/>
      <c r="CP12" s="475"/>
      <c r="CQ12" s="475"/>
      <c r="CR12" s="475"/>
      <c r="CS12" s="476"/>
      <c r="CT12" s="578" t="s">
        <v>127</v>
      </c>
      <c r="CU12" s="579"/>
      <c r="CV12" s="579"/>
      <c r="CW12" s="579"/>
      <c r="CX12" s="579"/>
      <c r="CY12" s="579"/>
      <c r="CZ12" s="579"/>
      <c r="DA12" s="580"/>
      <c r="DB12" s="578" t="s">
        <v>137</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138</v>
      </c>
      <c r="N13" s="566"/>
      <c r="O13" s="566"/>
      <c r="P13" s="566"/>
      <c r="Q13" s="567"/>
      <c r="R13" s="568">
        <v>47193</v>
      </c>
      <c r="S13" s="569"/>
      <c r="T13" s="569"/>
      <c r="U13" s="569"/>
      <c r="V13" s="570"/>
      <c r="W13" s="556" t="s">
        <v>139</v>
      </c>
      <c r="X13" s="478"/>
      <c r="Y13" s="478"/>
      <c r="Z13" s="478"/>
      <c r="AA13" s="478"/>
      <c r="AB13" s="479"/>
      <c r="AC13" s="441">
        <v>2677</v>
      </c>
      <c r="AD13" s="442"/>
      <c r="AE13" s="442"/>
      <c r="AF13" s="442"/>
      <c r="AG13" s="443"/>
      <c r="AH13" s="441">
        <v>2917</v>
      </c>
      <c r="AI13" s="442"/>
      <c r="AJ13" s="442"/>
      <c r="AK13" s="442"/>
      <c r="AL13" s="444"/>
      <c r="AM13" s="534" t="s">
        <v>140</v>
      </c>
      <c r="AN13" s="439"/>
      <c r="AO13" s="439"/>
      <c r="AP13" s="439"/>
      <c r="AQ13" s="439"/>
      <c r="AR13" s="439"/>
      <c r="AS13" s="439"/>
      <c r="AT13" s="440"/>
      <c r="AU13" s="522" t="s">
        <v>141</v>
      </c>
      <c r="AV13" s="523"/>
      <c r="AW13" s="523"/>
      <c r="AX13" s="523"/>
      <c r="AY13" s="445" t="s">
        <v>142</v>
      </c>
      <c r="AZ13" s="446"/>
      <c r="BA13" s="446"/>
      <c r="BB13" s="446"/>
      <c r="BC13" s="446"/>
      <c r="BD13" s="446"/>
      <c r="BE13" s="446"/>
      <c r="BF13" s="446"/>
      <c r="BG13" s="446"/>
      <c r="BH13" s="446"/>
      <c r="BI13" s="446"/>
      <c r="BJ13" s="446"/>
      <c r="BK13" s="446"/>
      <c r="BL13" s="446"/>
      <c r="BM13" s="447"/>
      <c r="BN13" s="465">
        <v>-50999</v>
      </c>
      <c r="BO13" s="466"/>
      <c r="BP13" s="466"/>
      <c r="BQ13" s="466"/>
      <c r="BR13" s="466"/>
      <c r="BS13" s="466"/>
      <c r="BT13" s="466"/>
      <c r="BU13" s="467"/>
      <c r="BV13" s="465">
        <v>-405583</v>
      </c>
      <c r="BW13" s="466"/>
      <c r="BX13" s="466"/>
      <c r="BY13" s="466"/>
      <c r="BZ13" s="466"/>
      <c r="CA13" s="466"/>
      <c r="CB13" s="466"/>
      <c r="CC13" s="467"/>
      <c r="CD13" s="474" t="s">
        <v>143</v>
      </c>
      <c r="CE13" s="475"/>
      <c r="CF13" s="475"/>
      <c r="CG13" s="475"/>
      <c r="CH13" s="475"/>
      <c r="CI13" s="475"/>
      <c r="CJ13" s="475"/>
      <c r="CK13" s="475"/>
      <c r="CL13" s="475"/>
      <c r="CM13" s="475"/>
      <c r="CN13" s="475"/>
      <c r="CO13" s="475"/>
      <c r="CP13" s="475"/>
      <c r="CQ13" s="475"/>
      <c r="CR13" s="475"/>
      <c r="CS13" s="476"/>
      <c r="CT13" s="435">
        <v>7.2</v>
      </c>
      <c r="CU13" s="436"/>
      <c r="CV13" s="436"/>
      <c r="CW13" s="436"/>
      <c r="CX13" s="436"/>
      <c r="CY13" s="436"/>
      <c r="CZ13" s="436"/>
      <c r="DA13" s="437"/>
      <c r="DB13" s="435">
        <v>7.4</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144</v>
      </c>
      <c r="M14" s="599"/>
      <c r="N14" s="599"/>
      <c r="O14" s="599"/>
      <c r="P14" s="599"/>
      <c r="Q14" s="600"/>
      <c r="R14" s="568">
        <v>47871</v>
      </c>
      <c r="S14" s="569"/>
      <c r="T14" s="569"/>
      <c r="U14" s="569"/>
      <c r="V14" s="570"/>
      <c r="W14" s="571"/>
      <c r="X14" s="481"/>
      <c r="Y14" s="481"/>
      <c r="Z14" s="481"/>
      <c r="AA14" s="481"/>
      <c r="AB14" s="482"/>
      <c r="AC14" s="561">
        <v>12.4</v>
      </c>
      <c r="AD14" s="562"/>
      <c r="AE14" s="562"/>
      <c r="AF14" s="562"/>
      <c r="AG14" s="563"/>
      <c r="AH14" s="561">
        <v>13.2</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145</v>
      </c>
      <c r="CE14" s="472"/>
      <c r="CF14" s="472"/>
      <c r="CG14" s="472"/>
      <c r="CH14" s="472"/>
      <c r="CI14" s="472"/>
      <c r="CJ14" s="472"/>
      <c r="CK14" s="472"/>
      <c r="CL14" s="472"/>
      <c r="CM14" s="472"/>
      <c r="CN14" s="472"/>
      <c r="CO14" s="472"/>
      <c r="CP14" s="472"/>
      <c r="CQ14" s="472"/>
      <c r="CR14" s="472"/>
      <c r="CS14" s="473"/>
      <c r="CT14" s="572">
        <v>60.8</v>
      </c>
      <c r="CU14" s="573"/>
      <c r="CV14" s="573"/>
      <c r="CW14" s="573"/>
      <c r="CX14" s="573"/>
      <c r="CY14" s="573"/>
      <c r="CZ14" s="573"/>
      <c r="DA14" s="574"/>
      <c r="DB14" s="572">
        <v>62.2</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146</v>
      </c>
      <c r="N15" s="566"/>
      <c r="O15" s="566"/>
      <c r="P15" s="566"/>
      <c r="Q15" s="567"/>
      <c r="R15" s="568">
        <v>47590</v>
      </c>
      <c r="S15" s="569"/>
      <c r="T15" s="569"/>
      <c r="U15" s="569"/>
      <c r="V15" s="570"/>
      <c r="W15" s="556" t="s">
        <v>147</v>
      </c>
      <c r="X15" s="478"/>
      <c r="Y15" s="478"/>
      <c r="Z15" s="478"/>
      <c r="AA15" s="478"/>
      <c r="AB15" s="479"/>
      <c r="AC15" s="441">
        <v>3819</v>
      </c>
      <c r="AD15" s="442"/>
      <c r="AE15" s="442"/>
      <c r="AF15" s="442"/>
      <c r="AG15" s="443"/>
      <c r="AH15" s="441">
        <v>4059</v>
      </c>
      <c r="AI15" s="442"/>
      <c r="AJ15" s="442"/>
      <c r="AK15" s="442"/>
      <c r="AL15" s="444"/>
      <c r="AM15" s="534"/>
      <c r="AN15" s="439"/>
      <c r="AO15" s="439"/>
      <c r="AP15" s="439"/>
      <c r="AQ15" s="439"/>
      <c r="AR15" s="439"/>
      <c r="AS15" s="439"/>
      <c r="AT15" s="440"/>
      <c r="AU15" s="522"/>
      <c r="AV15" s="523"/>
      <c r="AW15" s="523"/>
      <c r="AX15" s="523"/>
      <c r="AY15" s="457" t="s">
        <v>148</v>
      </c>
      <c r="AZ15" s="458"/>
      <c r="BA15" s="458"/>
      <c r="BB15" s="458"/>
      <c r="BC15" s="458"/>
      <c r="BD15" s="458"/>
      <c r="BE15" s="458"/>
      <c r="BF15" s="458"/>
      <c r="BG15" s="458"/>
      <c r="BH15" s="458"/>
      <c r="BI15" s="458"/>
      <c r="BJ15" s="458"/>
      <c r="BK15" s="458"/>
      <c r="BL15" s="458"/>
      <c r="BM15" s="459"/>
      <c r="BN15" s="460">
        <v>5623414</v>
      </c>
      <c r="BO15" s="461"/>
      <c r="BP15" s="461"/>
      <c r="BQ15" s="461"/>
      <c r="BR15" s="461"/>
      <c r="BS15" s="461"/>
      <c r="BT15" s="461"/>
      <c r="BU15" s="462"/>
      <c r="BV15" s="460">
        <v>5624558</v>
      </c>
      <c r="BW15" s="461"/>
      <c r="BX15" s="461"/>
      <c r="BY15" s="461"/>
      <c r="BZ15" s="461"/>
      <c r="CA15" s="461"/>
      <c r="CB15" s="461"/>
      <c r="CC15" s="462"/>
      <c r="CD15" s="575" t="s">
        <v>149</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150</v>
      </c>
      <c r="M16" s="559"/>
      <c r="N16" s="559"/>
      <c r="O16" s="559"/>
      <c r="P16" s="559"/>
      <c r="Q16" s="560"/>
      <c r="R16" s="553" t="s">
        <v>151</v>
      </c>
      <c r="S16" s="554"/>
      <c r="T16" s="554"/>
      <c r="U16" s="554"/>
      <c r="V16" s="555"/>
      <c r="W16" s="571"/>
      <c r="X16" s="481"/>
      <c r="Y16" s="481"/>
      <c r="Z16" s="481"/>
      <c r="AA16" s="481"/>
      <c r="AB16" s="482"/>
      <c r="AC16" s="561">
        <v>17.7</v>
      </c>
      <c r="AD16" s="562"/>
      <c r="AE16" s="562"/>
      <c r="AF16" s="562"/>
      <c r="AG16" s="563"/>
      <c r="AH16" s="561">
        <v>18.399999999999999</v>
      </c>
      <c r="AI16" s="562"/>
      <c r="AJ16" s="562"/>
      <c r="AK16" s="562"/>
      <c r="AL16" s="564"/>
      <c r="AM16" s="534"/>
      <c r="AN16" s="439"/>
      <c r="AO16" s="439"/>
      <c r="AP16" s="439"/>
      <c r="AQ16" s="439"/>
      <c r="AR16" s="439"/>
      <c r="AS16" s="439"/>
      <c r="AT16" s="440"/>
      <c r="AU16" s="522"/>
      <c r="AV16" s="523"/>
      <c r="AW16" s="523"/>
      <c r="AX16" s="523"/>
      <c r="AY16" s="445" t="s">
        <v>152</v>
      </c>
      <c r="AZ16" s="446"/>
      <c r="BA16" s="446"/>
      <c r="BB16" s="446"/>
      <c r="BC16" s="446"/>
      <c r="BD16" s="446"/>
      <c r="BE16" s="446"/>
      <c r="BF16" s="446"/>
      <c r="BG16" s="446"/>
      <c r="BH16" s="446"/>
      <c r="BI16" s="446"/>
      <c r="BJ16" s="446"/>
      <c r="BK16" s="446"/>
      <c r="BL16" s="446"/>
      <c r="BM16" s="447"/>
      <c r="BN16" s="465">
        <v>8916656</v>
      </c>
      <c r="BO16" s="466"/>
      <c r="BP16" s="466"/>
      <c r="BQ16" s="466"/>
      <c r="BR16" s="466"/>
      <c r="BS16" s="466"/>
      <c r="BT16" s="466"/>
      <c r="BU16" s="467"/>
      <c r="BV16" s="465">
        <v>8926339</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153</v>
      </c>
      <c r="N17" s="551"/>
      <c r="O17" s="551"/>
      <c r="P17" s="551"/>
      <c r="Q17" s="552"/>
      <c r="R17" s="553" t="s">
        <v>154</v>
      </c>
      <c r="S17" s="554"/>
      <c r="T17" s="554"/>
      <c r="U17" s="554"/>
      <c r="V17" s="555"/>
      <c r="W17" s="556" t="s">
        <v>155</v>
      </c>
      <c r="X17" s="478"/>
      <c r="Y17" s="478"/>
      <c r="Z17" s="478"/>
      <c r="AA17" s="478"/>
      <c r="AB17" s="479"/>
      <c r="AC17" s="441">
        <v>15088</v>
      </c>
      <c r="AD17" s="442"/>
      <c r="AE17" s="442"/>
      <c r="AF17" s="442"/>
      <c r="AG17" s="443"/>
      <c r="AH17" s="441">
        <v>15111</v>
      </c>
      <c r="AI17" s="442"/>
      <c r="AJ17" s="442"/>
      <c r="AK17" s="442"/>
      <c r="AL17" s="444"/>
      <c r="AM17" s="534"/>
      <c r="AN17" s="439"/>
      <c r="AO17" s="439"/>
      <c r="AP17" s="439"/>
      <c r="AQ17" s="439"/>
      <c r="AR17" s="439"/>
      <c r="AS17" s="439"/>
      <c r="AT17" s="440"/>
      <c r="AU17" s="522"/>
      <c r="AV17" s="523"/>
      <c r="AW17" s="523"/>
      <c r="AX17" s="523"/>
      <c r="AY17" s="445" t="s">
        <v>156</v>
      </c>
      <c r="AZ17" s="446"/>
      <c r="BA17" s="446"/>
      <c r="BB17" s="446"/>
      <c r="BC17" s="446"/>
      <c r="BD17" s="446"/>
      <c r="BE17" s="446"/>
      <c r="BF17" s="446"/>
      <c r="BG17" s="446"/>
      <c r="BH17" s="446"/>
      <c r="BI17" s="446"/>
      <c r="BJ17" s="446"/>
      <c r="BK17" s="446"/>
      <c r="BL17" s="446"/>
      <c r="BM17" s="447"/>
      <c r="BN17" s="465">
        <v>7167612</v>
      </c>
      <c r="BO17" s="466"/>
      <c r="BP17" s="466"/>
      <c r="BQ17" s="466"/>
      <c r="BR17" s="466"/>
      <c r="BS17" s="466"/>
      <c r="BT17" s="466"/>
      <c r="BU17" s="467"/>
      <c r="BV17" s="465">
        <v>7180277</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157</v>
      </c>
      <c r="C18" s="528"/>
      <c r="D18" s="528"/>
      <c r="E18" s="529"/>
      <c r="F18" s="529"/>
      <c r="G18" s="529"/>
      <c r="H18" s="529"/>
      <c r="I18" s="529"/>
      <c r="J18" s="529"/>
      <c r="K18" s="529"/>
      <c r="L18" s="530">
        <v>125.3</v>
      </c>
      <c r="M18" s="530"/>
      <c r="N18" s="530"/>
      <c r="O18" s="530"/>
      <c r="P18" s="530"/>
      <c r="Q18" s="530"/>
      <c r="R18" s="531"/>
      <c r="S18" s="531"/>
      <c r="T18" s="531"/>
      <c r="U18" s="531"/>
      <c r="V18" s="532"/>
      <c r="W18" s="546"/>
      <c r="X18" s="547"/>
      <c r="Y18" s="547"/>
      <c r="Z18" s="547"/>
      <c r="AA18" s="547"/>
      <c r="AB18" s="557"/>
      <c r="AC18" s="429">
        <v>69.900000000000006</v>
      </c>
      <c r="AD18" s="430"/>
      <c r="AE18" s="430"/>
      <c r="AF18" s="430"/>
      <c r="AG18" s="533"/>
      <c r="AH18" s="429">
        <v>68.400000000000006</v>
      </c>
      <c r="AI18" s="430"/>
      <c r="AJ18" s="430"/>
      <c r="AK18" s="430"/>
      <c r="AL18" s="431"/>
      <c r="AM18" s="534"/>
      <c r="AN18" s="439"/>
      <c r="AO18" s="439"/>
      <c r="AP18" s="439"/>
      <c r="AQ18" s="439"/>
      <c r="AR18" s="439"/>
      <c r="AS18" s="439"/>
      <c r="AT18" s="440"/>
      <c r="AU18" s="522"/>
      <c r="AV18" s="523"/>
      <c r="AW18" s="523"/>
      <c r="AX18" s="523"/>
      <c r="AY18" s="445" t="s">
        <v>158</v>
      </c>
      <c r="AZ18" s="446"/>
      <c r="BA18" s="446"/>
      <c r="BB18" s="446"/>
      <c r="BC18" s="446"/>
      <c r="BD18" s="446"/>
      <c r="BE18" s="446"/>
      <c r="BF18" s="446"/>
      <c r="BG18" s="446"/>
      <c r="BH18" s="446"/>
      <c r="BI18" s="446"/>
      <c r="BJ18" s="446"/>
      <c r="BK18" s="446"/>
      <c r="BL18" s="446"/>
      <c r="BM18" s="447"/>
      <c r="BN18" s="465">
        <v>10473486</v>
      </c>
      <c r="BO18" s="466"/>
      <c r="BP18" s="466"/>
      <c r="BQ18" s="466"/>
      <c r="BR18" s="466"/>
      <c r="BS18" s="466"/>
      <c r="BT18" s="466"/>
      <c r="BU18" s="467"/>
      <c r="BV18" s="465">
        <v>10412567</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159</v>
      </c>
      <c r="C19" s="528"/>
      <c r="D19" s="528"/>
      <c r="E19" s="529"/>
      <c r="F19" s="529"/>
      <c r="G19" s="529"/>
      <c r="H19" s="529"/>
      <c r="I19" s="529"/>
      <c r="J19" s="529"/>
      <c r="K19" s="529"/>
      <c r="L19" s="535">
        <v>383</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160</v>
      </c>
      <c r="AZ19" s="446"/>
      <c r="BA19" s="446"/>
      <c r="BB19" s="446"/>
      <c r="BC19" s="446"/>
      <c r="BD19" s="446"/>
      <c r="BE19" s="446"/>
      <c r="BF19" s="446"/>
      <c r="BG19" s="446"/>
      <c r="BH19" s="446"/>
      <c r="BI19" s="446"/>
      <c r="BJ19" s="446"/>
      <c r="BK19" s="446"/>
      <c r="BL19" s="446"/>
      <c r="BM19" s="447"/>
      <c r="BN19" s="465">
        <v>13168273</v>
      </c>
      <c r="BO19" s="466"/>
      <c r="BP19" s="466"/>
      <c r="BQ19" s="466"/>
      <c r="BR19" s="466"/>
      <c r="BS19" s="466"/>
      <c r="BT19" s="466"/>
      <c r="BU19" s="467"/>
      <c r="BV19" s="465">
        <v>13190654</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161</v>
      </c>
      <c r="C20" s="528"/>
      <c r="D20" s="528"/>
      <c r="E20" s="529"/>
      <c r="F20" s="529"/>
      <c r="G20" s="529"/>
      <c r="H20" s="529"/>
      <c r="I20" s="529"/>
      <c r="J20" s="529"/>
      <c r="K20" s="529"/>
      <c r="L20" s="535">
        <v>19481</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162</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163</v>
      </c>
      <c r="C22" s="495"/>
      <c r="D22" s="496"/>
      <c r="E22" s="503" t="s">
        <v>1</v>
      </c>
      <c r="F22" s="478"/>
      <c r="G22" s="478"/>
      <c r="H22" s="478"/>
      <c r="I22" s="478"/>
      <c r="J22" s="478"/>
      <c r="K22" s="479"/>
      <c r="L22" s="503" t="s">
        <v>164</v>
      </c>
      <c r="M22" s="478"/>
      <c r="N22" s="478"/>
      <c r="O22" s="478"/>
      <c r="P22" s="479"/>
      <c r="Q22" s="488" t="s">
        <v>165</v>
      </c>
      <c r="R22" s="489"/>
      <c r="S22" s="489"/>
      <c r="T22" s="489"/>
      <c r="U22" s="489"/>
      <c r="V22" s="504"/>
      <c r="W22" s="506" t="s">
        <v>166</v>
      </c>
      <c r="X22" s="495"/>
      <c r="Y22" s="496"/>
      <c r="Z22" s="503" t="s">
        <v>1</v>
      </c>
      <c r="AA22" s="478"/>
      <c r="AB22" s="478"/>
      <c r="AC22" s="478"/>
      <c r="AD22" s="478"/>
      <c r="AE22" s="478"/>
      <c r="AF22" s="478"/>
      <c r="AG22" s="479"/>
      <c r="AH22" s="477" t="s">
        <v>167</v>
      </c>
      <c r="AI22" s="478"/>
      <c r="AJ22" s="478"/>
      <c r="AK22" s="478"/>
      <c r="AL22" s="479"/>
      <c r="AM22" s="477" t="s">
        <v>168</v>
      </c>
      <c r="AN22" s="483"/>
      <c r="AO22" s="483"/>
      <c r="AP22" s="483"/>
      <c r="AQ22" s="483"/>
      <c r="AR22" s="484"/>
      <c r="AS22" s="488" t="s">
        <v>165</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169</v>
      </c>
      <c r="AZ23" s="458"/>
      <c r="BA23" s="458"/>
      <c r="BB23" s="458"/>
      <c r="BC23" s="458"/>
      <c r="BD23" s="458"/>
      <c r="BE23" s="458"/>
      <c r="BF23" s="458"/>
      <c r="BG23" s="458"/>
      <c r="BH23" s="458"/>
      <c r="BI23" s="458"/>
      <c r="BJ23" s="458"/>
      <c r="BK23" s="458"/>
      <c r="BL23" s="458"/>
      <c r="BM23" s="459"/>
      <c r="BN23" s="465">
        <v>19327830</v>
      </c>
      <c r="BO23" s="466"/>
      <c r="BP23" s="466"/>
      <c r="BQ23" s="466"/>
      <c r="BR23" s="466"/>
      <c r="BS23" s="466"/>
      <c r="BT23" s="466"/>
      <c r="BU23" s="467"/>
      <c r="BV23" s="465">
        <v>18824728</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170</v>
      </c>
      <c r="F24" s="439"/>
      <c r="G24" s="439"/>
      <c r="H24" s="439"/>
      <c r="I24" s="439"/>
      <c r="J24" s="439"/>
      <c r="K24" s="440"/>
      <c r="L24" s="441">
        <v>1</v>
      </c>
      <c r="M24" s="442"/>
      <c r="N24" s="442"/>
      <c r="O24" s="442"/>
      <c r="P24" s="443"/>
      <c r="Q24" s="441">
        <v>8150</v>
      </c>
      <c r="R24" s="442"/>
      <c r="S24" s="442"/>
      <c r="T24" s="442"/>
      <c r="U24" s="442"/>
      <c r="V24" s="443"/>
      <c r="W24" s="507"/>
      <c r="X24" s="498"/>
      <c r="Y24" s="499"/>
      <c r="Z24" s="438" t="s">
        <v>171</v>
      </c>
      <c r="AA24" s="439"/>
      <c r="AB24" s="439"/>
      <c r="AC24" s="439"/>
      <c r="AD24" s="439"/>
      <c r="AE24" s="439"/>
      <c r="AF24" s="439"/>
      <c r="AG24" s="440"/>
      <c r="AH24" s="441">
        <v>389</v>
      </c>
      <c r="AI24" s="442"/>
      <c r="AJ24" s="442"/>
      <c r="AK24" s="442"/>
      <c r="AL24" s="443"/>
      <c r="AM24" s="441">
        <v>1137436</v>
      </c>
      <c r="AN24" s="442"/>
      <c r="AO24" s="442"/>
      <c r="AP24" s="442"/>
      <c r="AQ24" s="442"/>
      <c r="AR24" s="443"/>
      <c r="AS24" s="441">
        <v>2924</v>
      </c>
      <c r="AT24" s="442"/>
      <c r="AU24" s="442"/>
      <c r="AV24" s="442"/>
      <c r="AW24" s="442"/>
      <c r="AX24" s="444"/>
      <c r="AY24" s="432" t="s">
        <v>172</v>
      </c>
      <c r="AZ24" s="433"/>
      <c r="BA24" s="433"/>
      <c r="BB24" s="433"/>
      <c r="BC24" s="433"/>
      <c r="BD24" s="433"/>
      <c r="BE24" s="433"/>
      <c r="BF24" s="433"/>
      <c r="BG24" s="433"/>
      <c r="BH24" s="433"/>
      <c r="BI24" s="433"/>
      <c r="BJ24" s="433"/>
      <c r="BK24" s="433"/>
      <c r="BL24" s="433"/>
      <c r="BM24" s="434"/>
      <c r="BN24" s="465">
        <v>18356973</v>
      </c>
      <c r="BO24" s="466"/>
      <c r="BP24" s="466"/>
      <c r="BQ24" s="466"/>
      <c r="BR24" s="466"/>
      <c r="BS24" s="466"/>
      <c r="BT24" s="466"/>
      <c r="BU24" s="467"/>
      <c r="BV24" s="465">
        <v>18107768</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173</v>
      </c>
      <c r="F25" s="439"/>
      <c r="G25" s="439"/>
      <c r="H25" s="439"/>
      <c r="I25" s="439"/>
      <c r="J25" s="439"/>
      <c r="K25" s="440"/>
      <c r="L25" s="441">
        <v>2</v>
      </c>
      <c r="M25" s="442"/>
      <c r="N25" s="442"/>
      <c r="O25" s="442"/>
      <c r="P25" s="443"/>
      <c r="Q25" s="441">
        <v>6840</v>
      </c>
      <c r="R25" s="442"/>
      <c r="S25" s="442"/>
      <c r="T25" s="442"/>
      <c r="U25" s="442"/>
      <c r="V25" s="443"/>
      <c r="W25" s="507"/>
      <c r="X25" s="498"/>
      <c r="Y25" s="499"/>
      <c r="Z25" s="438" t="s">
        <v>174</v>
      </c>
      <c r="AA25" s="439"/>
      <c r="AB25" s="439"/>
      <c r="AC25" s="439"/>
      <c r="AD25" s="439"/>
      <c r="AE25" s="439"/>
      <c r="AF25" s="439"/>
      <c r="AG25" s="440"/>
      <c r="AH25" s="441">
        <v>67</v>
      </c>
      <c r="AI25" s="442"/>
      <c r="AJ25" s="442"/>
      <c r="AK25" s="442"/>
      <c r="AL25" s="443"/>
      <c r="AM25" s="441">
        <v>185791</v>
      </c>
      <c r="AN25" s="442"/>
      <c r="AO25" s="442"/>
      <c r="AP25" s="442"/>
      <c r="AQ25" s="442"/>
      <c r="AR25" s="443"/>
      <c r="AS25" s="441">
        <v>2773</v>
      </c>
      <c r="AT25" s="442"/>
      <c r="AU25" s="442"/>
      <c r="AV25" s="442"/>
      <c r="AW25" s="442"/>
      <c r="AX25" s="444"/>
      <c r="AY25" s="457" t="s">
        <v>175</v>
      </c>
      <c r="AZ25" s="458"/>
      <c r="BA25" s="458"/>
      <c r="BB25" s="458"/>
      <c r="BC25" s="458"/>
      <c r="BD25" s="458"/>
      <c r="BE25" s="458"/>
      <c r="BF25" s="458"/>
      <c r="BG25" s="458"/>
      <c r="BH25" s="458"/>
      <c r="BI25" s="458"/>
      <c r="BJ25" s="458"/>
      <c r="BK25" s="458"/>
      <c r="BL25" s="458"/>
      <c r="BM25" s="459"/>
      <c r="BN25" s="460">
        <v>1937158</v>
      </c>
      <c r="BO25" s="461"/>
      <c r="BP25" s="461"/>
      <c r="BQ25" s="461"/>
      <c r="BR25" s="461"/>
      <c r="BS25" s="461"/>
      <c r="BT25" s="461"/>
      <c r="BU25" s="462"/>
      <c r="BV25" s="460">
        <v>1332258</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176</v>
      </c>
      <c r="F26" s="439"/>
      <c r="G26" s="439"/>
      <c r="H26" s="439"/>
      <c r="I26" s="439"/>
      <c r="J26" s="439"/>
      <c r="K26" s="440"/>
      <c r="L26" s="441">
        <v>1</v>
      </c>
      <c r="M26" s="442"/>
      <c r="N26" s="442"/>
      <c r="O26" s="442"/>
      <c r="P26" s="443"/>
      <c r="Q26" s="441">
        <v>6330</v>
      </c>
      <c r="R26" s="442"/>
      <c r="S26" s="442"/>
      <c r="T26" s="442"/>
      <c r="U26" s="442"/>
      <c r="V26" s="443"/>
      <c r="W26" s="507"/>
      <c r="X26" s="498"/>
      <c r="Y26" s="499"/>
      <c r="Z26" s="438" t="s">
        <v>177</v>
      </c>
      <c r="AA26" s="520"/>
      <c r="AB26" s="520"/>
      <c r="AC26" s="520"/>
      <c r="AD26" s="520"/>
      <c r="AE26" s="520"/>
      <c r="AF26" s="520"/>
      <c r="AG26" s="521"/>
      <c r="AH26" s="441">
        <v>32</v>
      </c>
      <c r="AI26" s="442"/>
      <c r="AJ26" s="442"/>
      <c r="AK26" s="442"/>
      <c r="AL26" s="443"/>
      <c r="AM26" s="441">
        <v>89728</v>
      </c>
      <c r="AN26" s="442"/>
      <c r="AO26" s="442"/>
      <c r="AP26" s="442"/>
      <c r="AQ26" s="442"/>
      <c r="AR26" s="443"/>
      <c r="AS26" s="441">
        <v>2804</v>
      </c>
      <c r="AT26" s="442"/>
      <c r="AU26" s="442"/>
      <c r="AV26" s="442"/>
      <c r="AW26" s="442"/>
      <c r="AX26" s="444"/>
      <c r="AY26" s="474" t="s">
        <v>178</v>
      </c>
      <c r="AZ26" s="475"/>
      <c r="BA26" s="475"/>
      <c r="BB26" s="475"/>
      <c r="BC26" s="475"/>
      <c r="BD26" s="475"/>
      <c r="BE26" s="475"/>
      <c r="BF26" s="475"/>
      <c r="BG26" s="475"/>
      <c r="BH26" s="475"/>
      <c r="BI26" s="475"/>
      <c r="BJ26" s="475"/>
      <c r="BK26" s="475"/>
      <c r="BL26" s="475"/>
      <c r="BM26" s="476"/>
      <c r="BN26" s="465" t="s">
        <v>127</v>
      </c>
      <c r="BO26" s="466"/>
      <c r="BP26" s="466"/>
      <c r="BQ26" s="466"/>
      <c r="BR26" s="466"/>
      <c r="BS26" s="466"/>
      <c r="BT26" s="466"/>
      <c r="BU26" s="467"/>
      <c r="BV26" s="465" t="s">
        <v>179</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180</v>
      </c>
      <c r="F27" s="439"/>
      <c r="G27" s="439"/>
      <c r="H27" s="439"/>
      <c r="I27" s="439"/>
      <c r="J27" s="439"/>
      <c r="K27" s="440"/>
      <c r="L27" s="441">
        <v>1</v>
      </c>
      <c r="M27" s="442"/>
      <c r="N27" s="442"/>
      <c r="O27" s="442"/>
      <c r="P27" s="443"/>
      <c r="Q27" s="441">
        <v>4600</v>
      </c>
      <c r="R27" s="442"/>
      <c r="S27" s="442"/>
      <c r="T27" s="442"/>
      <c r="U27" s="442"/>
      <c r="V27" s="443"/>
      <c r="W27" s="507"/>
      <c r="X27" s="498"/>
      <c r="Y27" s="499"/>
      <c r="Z27" s="438" t="s">
        <v>181</v>
      </c>
      <c r="AA27" s="439"/>
      <c r="AB27" s="439"/>
      <c r="AC27" s="439"/>
      <c r="AD27" s="439"/>
      <c r="AE27" s="439"/>
      <c r="AF27" s="439"/>
      <c r="AG27" s="440"/>
      <c r="AH27" s="441">
        <v>12</v>
      </c>
      <c r="AI27" s="442"/>
      <c r="AJ27" s="442"/>
      <c r="AK27" s="442"/>
      <c r="AL27" s="443"/>
      <c r="AM27" s="441">
        <v>40635</v>
      </c>
      <c r="AN27" s="442"/>
      <c r="AO27" s="442"/>
      <c r="AP27" s="442"/>
      <c r="AQ27" s="442"/>
      <c r="AR27" s="443"/>
      <c r="AS27" s="441">
        <v>3386</v>
      </c>
      <c r="AT27" s="442"/>
      <c r="AU27" s="442"/>
      <c r="AV27" s="442"/>
      <c r="AW27" s="442"/>
      <c r="AX27" s="444"/>
      <c r="AY27" s="471" t="s">
        <v>182</v>
      </c>
      <c r="AZ27" s="472"/>
      <c r="BA27" s="472"/>
      <c r="BB27" s="472"/>
      <c r="BC27" s="472"/>
      <c r="BD27" s="472"/>
      <c r="BE27" s="472"/>
      <c r="BF27" s="472"/>
      <c r="BG27" s="472"/>
      <c r="BH27" s="472"/>
      <c r="BI27" s="472"/>
      <c r="BJ27" s="472"/>
      <c r="BK27" s="472"/>
      <c r="BL27" s="472"/>
      <c r="BM27" s="473"/>
      <c r="BN27" s="468">
        <v>369168</v>
      </c>
      <c r="BO27" s="469"/>
      <c r="BP27" s="469"/>
      <c r="BQ27" s="469"/>
      <c r="BR27" s="469"/>
      <c r="BS27" s="469"/>
      <c r="BT27" s="469"/>
      <c r="BU27" s="470"/>
      <c r="BV27" s="468">
        <v>369168</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183</v>
      </c>
      <c r="F28" s="439"/>
      <c r="G28" s="439"/>
      <c r="H28" s="439"/>
      <c r="I28" s="439"/>
      <c r="J28" s="439"/>
      <c r="K28" s="440"/>
      <c r="L28" s="441">
        <v>1</v>
      </c>
      <c r="M28" s="442"/>
      <c r="N28" s="442"/>
      <c r="O28" s="442"/>
      <c r="P28" s="443"/>
      <c r="Q28" s="441">
        <v>4200</v>
      </c>
      <c r="R28" s="442"/>
      <c r="S28" s="442"/>
      <c r="T28" s="442"/>
      <c r="U28" s="442"/>
      <c r="V28" s="443"/>
      <c r="W28" s="507"/>
      <c r="X28" s="498"/>
      <c r="Y28" s="499"/>
      <c r="Z28" s="438" t="s">
        <v>184</v>
      </c>
      <c r="AA28" s="439"/>
      <c r="AB28" s="439"/>
      <c r="AC28" s="439"/>
      <c r="AD28" s="439"/>
      <c r="AE28" s="439"/>
      <c r="AF28" s="439"/>
      <c r="AG28" s="440"/>
      <c r="AH28" s="441" t="s">
        <v>127</v>
      </c>
      <c r="AI28" s="442"/>
      <c r="AJ28" s="442"/>
      <c r="AK28" s="442"/>
      <c r="AL28" s="443"/>
      <c r="AM28" s="441" t="s">
        <v>179</v>
      </c>
      <c r="AN28" s="442"/>
      <c r="AO28" s="442"/>
      <c r="AP28" s="442"/>
      <c r="AQ28" s="442"/>
      <c r="AR28" s="443"/>
      <c r="AS28" s="441" t="s">
        <v>179</v>
      </c>
      <c r="AT28" s="442"/>
      <c r="AU28" s="442"/>
      <c r="AV28" s="442"/>
      <c r="AW28" s="442"/>
      <c r="AX28" s="444"/>
      <c r="AY28" s="448" t="s">
        <v>185</v>
      </c>
      <c r="AZ28" s="449"/>
      <c r="BA28" s="449"/>
      <c r="BB28" s="450"/>
      <c r="BC28" s="457" t="s">
        <v>47</v>
      </c>
      <c r="BD28" s="458"/>
      <c r="BE28" s="458"/>
      <c r="BF28" s="458"/>
      <c r="BG28" s="458"/>
      <c r="BH28" s="458"/>
      <c r="BI28" s="458"/>
      <c r="BJ28" s="458"/>
      <c r="BK28" s="458"/>
      <c r="BL28" s="458"/>
      <c r="BM28" s="459"/>
      <c r="BN28" s="460">
        <v>2388614</v>
      </c>
      <c r="BO28" s="461"/>
      <c r="BP28" s="461"/>
      <c r="BQ28" s="461"/>
      <c r="BR28" s="461"/>
      <c r="BS28" s="461"/>
      <c r="BT28" s="461"/>
      <c r="BU28" s="462"/>
      <c r="BV28" s="460">
        <v>2293647</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186</v>
      </c>
      <c r="F29" s="439"/>
      <c r="G29" s="439"/>
      <c r="H29" s="439"/>
      <c r="I29" s="439"/>
      <c r="J29" s="439"/>
      <c r="K29" s="440"/>
      <c r="L29" s="441">
        <v>19</v>
      </c>
      <c r="M29" s="442"/>
      <c r="N29" s="442"/>
      <c r="O29" s="442"/>
      <c r="P29" s="443"/>
      <c r="Q29" s="441">
        <v>3900</v>
      </c>
      <c r="R29" s="442"/>
      <c r="S29" s="442"/>
      <c r="T29" s="442"/>
      <c r="U29" s="442"/>
      <c r="V29" s="443"/>
      <c r="W29" s="508"/>
      <c r="X29" s="509"/>
      <c r="Y29" s="510"/>
      <c r="Z29" s="438" t="s">
        <v>187</v>
      </c>
      <c r="AA29" s="439"/>
      <c r="AB29" s="439"/>
      <c r="AC29" s="439"/>
      <c r="AD29" s="439"/>
      <c r="AE29" s="439"/>
      <c r="AF29" s="439"/>
      <c r="AG29" s="440"/>
      <c r="AH29" s="441">
        <v>401</v>
      </c>
      <c r="AI29" s="442"/>
      <c r="AJ29" s="442"/>
      <c r="AK29" s="442"/>
      <c r="AL29" s="443"/>
      <c r="AM29" s="441">
        <v>1178071</v>
      </c>
      <c r="AN29" s="442"/>
      <c r="AO29" s="442"/>
      <c r="AP29" s="442"/>
      <c r="AQ29" s="442"/>
      <c r="AR29" s="443"/>
      <c r="AS29" s="441">
        <v>2938</v>
      </c>
      <c r="AT29" s="442"/>
      <c r="AU29" s="442"/>
      <c r="AV29" s="442"/>
      <c r="AW29" s="442"/>
      <c r="AX29" s="444"/>
      <c r="AY29" s="451"/>
      <c r="AZ29" s="452"/>
      <c r="BA29" s="452"/>
      <c r="BB29" s="453"/>
      <c r="BC29" s="445" t="s">
        <v>188</v>
      </c>
      <c r="BD29" s="446"/>
      <c r="BE29" s="446"/>
      <c r="BF29" s="446"/>
      <c r="BG29" s="446"/>
      <c r="BH29" s="446"/>
      <c r="BI29" s="446"/>
      <c r="BJ29" s="446"/>
      <c r="BK29" s="446"/>
      <c r="BL29" s="446"/>
      <c r="BM29" s="447"/>
      <c r="BN29" s="465">
        <v>793512</v>
      </c>
      <c r="BO29" s="466"/>
      <c r="BP29" s="466"/>
      <c r="BQ29" s="466"/>
      <c r="BR29" s="466"/>
      <c r="BS29" s="466"/>
      <c r="BT29" s="466"/>
      <c r="BU29" s="467"/>
      <c r="BV29" s="465">
        <v>791367</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189</v>
      </c>
      <c r="X30" s="518"/>
      <c r="Y30" s="518"/>
      <c r="Z30" s="518"/>
      <c r="AA30" s="518"/>
      <c r="AB30" s="518"/>
      <c r="AC30" s="518"/>
      <c r="AD30" s="518"/>
      <c r="AE30" s="518"/>
      <c r="AF30" s="518"/>
      <c r="AG30" s="519"/>
      <c r="AH30" s="429">
        <v>97</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49</v>
      </c>
      <c r="BD30" s="433"/>
      <c r="BE30" s="433"/>
      <c r="BF30" s="433"/>
      <c r="BG30" s="433"/>
      <c r="BH30" s="433"/>
      <c r="BI30" s="433"/>
      <c r="BJ30" s="433"/>
      <c r="BK30" s="433"/>
      <c r="BL30" s="433"/>
      <c r="BM30" s="434"/>
      <c r="BN30" s="468">
        <v>1407943</v>
      </c>
      <c r="BO30" s="469"/>
      <c r="BP30" s="469"/>
      <c r="BQ30" s="469"/>
      <c r="BR30" s="469"/>
      <c r="BS30" s="469"/>
      <c r="BT30" s="469"/>
      <c r="BU30" s="470"/>
      <c r="BV30" s="468">
        <v>1444814</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190</v>
      </c>
      <c r="D32" s="213"/>
      <c r="E32" s="213"/>
      <c r="F32" s="210"/>
      <c r="G32" s="210"/>
      <c r="H32" s="210"/>
      <c r="I32" s="210"/>
      <c r="J32" s="210"/>
      <c r="K32" s="210"/>
      <c r="L32" s="210"/>
      <c r="M32" s="210"/>
      <c r="N32" s="210"/>
      <c r="O32" s="210"/>
      <c r="P32" s="210"/>
      <c r="Q32" s="210"/>
      <c r="R32" s="210"/>
      <c r="S32" s="210"/>
      <c r="T32" s="210"/>
      <c r="U32" s="210" t="s">
        <v>191</v>
      </c>
      <c r="V32" s="210"/>
      <c r="W32" s="210"/>
      <c r="X32" s="210"/>
      <c r="Y32" s="210"/>
      <c r="Z32" s="210"/>
      <c r="AA32" s="210"/>
      <c r="AB32" s="210"/>
      <c r="AC32" s="210"/>
      <c r="AD32" s="210"/>
      <c r="AE32" s="210"/>
      <c r="AF32" s="210"/>
      <c r="AG32" s="210"/>
      <c r="AH32" s="210"/>
      <c r="AI32" s="210"/>
      <c r="AJ32" s="210"/>
      <c r="AK32" s="210"/>
      <c r="AL32" s="210"/>
      <c r="AM32" s="214" t="s">
        <v>192</v>
      </c>
      <c r="AN32" s="210"/>
      <c r="AO32" s="210"/>
      <c r="AP32" s="210"/>
      <c r="AQ32" s="210"/>
      <c r="AR32" s="210"/>
      <c r="AS32" s="214"/>
      <c r="AT32" s="214"/>
      <c r="AU32" s="214"/>
      <c r="AV32" s="214"/>
      <c r="AW32" s="214"/>
      <c r="AX32" s="214"/>
      <c r="AY32" s="214"/>
      <c r="AZ32" s="214"/>
      <c r="BA32" s="214"/>
      <c r="BB32" s="210"/>
      <c r="BC32" s="214"/>
      <c r="BD32" s="210"/>
      <c r="BE32" s="214" t="s">
        <v>193</v>
      </c>
      <c r="BF32" s="210"/>
      <c r="BG32" s="210"/>
      <c r="BH32" s="210"/>
      <c r="BI32" s="210"/>
      <c r="BJ32" s="214"/>
      <c r="BK32" s="214"/>
      <c r="BL32" s="214"/>
      <c r="BM32" s="214"/>
      <c r="BN32" s="214"/>
      <c r="BO32" s="214"/>
      <c r="BP32" s="214"/>
      <c r="BQ32" s="214"/>
      <c r="BR32" s="210"/>
      <c r="BS32" s="210"/>
      <c r="BT32" s="210"/>
      <c r="BU32" s="210"/>
      <c r="BV32" s="210"/>
      <c r="BW32" s="210" t="s">
        <v>194</v>
      </c>
      <c r="BX32" s="210"/>
      <c r="BY32" s="210"/>
      <c r="BZ32" s="210"/>
      <c r="CA32" s="210"/>
      <c r="CB32" s="214"/>
      <c r="CC32" s="214"/>
      <c r="CD32" s="214"/>
      <c r="CE32" s="214"/>
      <c r="CF32" s="214"/>
      <c r="CG32" s="214"/>
      <c r="CH32" s="214"/>
      <c r="CI32" s="214"/>
      <c r="CJ32" s="214"/>
      <c r="CK32" s="214"/>
      <c r="CL32" s="214"/>
      <c r="CM32" s="214"/>
      <c r="CN32" s="214"/>
      <c r="CO32" s="214" t="s">
        <v>195</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196</v>
      </c>
      <c r="D33" s="428"/>
      <c r="E33" s="427" t="s">
        <v>197</v>
      </c>
      <c r="F33" s="427"/>
      <c r="G33" s="427"/>
      <c r="H33" s="427"/>
      <c r="I33" s="427"/>
      <c r="J33" s="427"/>
      <c r="K33" s="427"/>
      <c r="L33" s="427"/>
      <c r="M33" s="427"/>
      <c r="N33" s="427"/>
      <c r="O33" s="427"/>
      <c r="P33" s="427"/>
      <c r="Q33" s="427"/>
      <c r="R33" s="427"/>
      <c r="S33" s="427"/>
      <c r="T33" s="215"/>
      <c r="U33" s="428" t="s">
        <v>198</v>
      </c>
      <c r="V33" s="428"/>
      <c r="W33" s="427" t="s">
        <v>199</v>
      </c>
      <c r="X33" s="427"/>
      <c r="Y33" s="427"/>
      <c r="Z33" s="427"/>
      <c r="AA33" s="427"/>
      <c r="AB33" s="427"/>
      <c r="AC33" s="427"/>
      <c r="AD33" s="427"/>
      <c r="AE33" s="427"/>
      <c r="AF33" s="427"/>
      <c r="AG33" s="427"/>
      <c r="AH33" s="427"/>
      <c r="AI33" s="427"/>
      <c r="AJ33" s="427"/>
      <c r="AK33" s="427"/>
      <c r="AL33" s="215"/>
      <c r="AM33" s="428" t="s">
        <v>200</v>
      </c>
      <c r="AN33" s="428"/>
      <c r="AO33" s="427" t="s">
        <v>201</v>
      </c>
      <c r="AP33" s="427"/>
      <c r="AQ33" s="427"/>
      <c r="AR33" s="427"/>
      <c r="AS33" s="427"/>
      <c r="AT33" s="427"/>
      <c r="AU33" s="427"/>
      <c r="AV33" s="427"/>
      <c r="AW33" s="427"/>
      <c r="AX33" s="427"/>
      <c r="AY33" s="427"/>
      <c r="AZ33" s="427"/>
      <c r="BA33" s="427"/>
      <c r="BB33" s="427"/>
      <c r="BC33" s="427"/>
      <c r="BD33" s="216"/>
      <c r="BE33" s="427" t="s">
        <v>202</v>
      </c>
      <c r="BF33" s="427"/>
      <c r="BG33" s="427" t="s">
        <v>203</v>
      </c>
      <c r="BH33" s="427"/>
      <c r="BI33" s="427"/>
      <c r="BJ33" s="427"/>
      <c r="BK33" s="427"/>
      <c r="BL33" s="427"/>
      <c r="BM33" s="427"/>
      <c r="BN33" s="427"/>
      <c r="BO33" s="427"/>
      <c r="BP33" s="427"/>
      <c r="BQ33" s="427"/>
      <c r="BR33" s="427"/>
      <c r="BS33" s="427"/>
      <c r="BT33" s="427"/>
      <c r="BU33" s="427"/>
      <c r="BV33" s="216"/>
      <c r="BW33" s="428" t="s">
        <v>202</v>
      </c>
      <c r="BX33" s="428"/>
      <c r="BY33" s="427" t="s">
        <v>204</v>
      </c>
      <c r="BZ33" s="427"/>
      <c r="CA33" s="427"/>
      <c r="CB33" s="427"/>
      <c r="CC33" s="427"/>
      <c r="CD33" s="427"/>
      <c r="CE33" s="427"/>
      <c r="CF33" s="427"/>
      <c r="CG33" s="427"/>
      <c r="CH33" s="427"/>
      <c r="CI33" s="427"/>
      <c r="CJ33" s="427"/>
      <c r="CK33" s="427"/>
      <c r="CL33" s="427"/>
      <c r="CM33" s="427"/>
      <c r="CN33" s="215"/>
      <c r="CO33" s="428" t="s">
        <v>198</v>
      </c>
      <c r="CP33" s="428"/>
      <c r="CQ33" s="427" t="s">
        <v>205</v>
      </c>
      <c r="CR33" s="427"/>
      <c r="CS33" s="427"/>
      <c r="CT33" s="427"/>
      <c r="CU33" s="427"/>
      <c r="CV33" s="427"/>
      <c r="CW33" s="427"/>
      <c r="CX33" s="427"/>
      <c r="CY33" s="427"/>
      <c r="CZ33" s="427"/>
      <c r="DA33" s="427"/>
      <c r="DB33" s="427"/>
      <c r="DC33" s="427"/>
      <c r="DD33" s="427"/>
      <c r="DE33" s="427"/>
      <c r="DF33" s="215"/>
      <c r="DG33" s="426" t="s">
        <v>206</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4</v>
      </c>
      <c r="V34" s="424"/>
      <c r="W34" s="423" t="str">
        <f>IF('各会計、関係団体の財政状況及び健全化判断比率'!B28="","",'各会計、関係団体の財政状況及び健全化判断比率'!B28)</f>
        <v>国民健康保険特別会計</v>
      </c>
      <c r="X34" s="423"/>
      <c r="Y34" s="423"/>
      <c r="Z34" s="423"/>
      <c r="AA34" s="423"/>
      <c r="AB34" s="423"/>
      <c r="AC34" s="423"/>
      <c r="AD34" s="423"/>
      <c r="AE34" s="423"/>
      <c r="AF34" s="423"/>
      <c r="AG34" s="423"/>
      <c r="AH34" s="423"/>
      <c r="AI34" s="423"/>
      <c r="AJ34" s="423"/>
      <c r="AK34" s="423"/>
      <c r="AL34" s="213"/>
      <c r="AM34" s="424">
        <f>IF(AO34="","",MAX(C34:D43,U34:V43)+1)</f>
        <v>7</v>
      </c>
      <c r="AN34" s="424"/>
      <c r="AO34" s="423" t="str">
        <f>IF('各会計、関係団体の財政状況及び健全化判断比率'!B31="","",'各会計、関係団体の財政状況及び健全化判断比率'!B31)</f>
        <v>水道事業会計</v>
      </c>
      <c r="AP34" s="423"/>
      <c r="AQ34" s="423"/>
      <c r="AR34" s="423"/>
      <c r="AS34" s="423"/>
      <c r="AT34" s="423"/>
      <c r="AU34" s="423"/>
      <c r="AV34" s="423"/>
      <c r="AW34" s="423"/>
      <c r="AX34" s="423"/>
      <c r="AY34" s="423"/>
      <c r="AZ34" s="423"/>
      <c r="BA34" s="423"/>
      <c r="BB34" s="423"/>
      <c r="BC34" s="423"/>
      <c r="BD34" s="213"/>
      <c r="BE34" s="424">
        <f>IF(BG34="","",MAX(C34:D43,U34:V43,AM34:AN43)+1)</f>
        <v>9</v>
      </c>
      <c r="BF34" s="424"/>
      <c r="BG34" s="423" t="str">
        <f>IF('各会計、関係団体の財政状況及び健全化判断比率'!B33="","",'各会計、関係団体の財政状況及び健全化判断比率'!B33)</f>
        <v>農業集落排水事業特別会計</v>
      </c>
      <c r="BH34" s="423"/>
      <c r="BI34" s="423"/>
      <c r="BJ34" s="423"/>
      <c r="BK34" s="423"/>
      <c r="BL34" s="423"/>
      <c r="BM34" s="423"/>
      <c r="BN34" s="423"/>
      <c r="BO34" s="423"/>
      <c r="BP34" s="423"/>
      <c r="BQ34" s="423"/>
      <c r="BR34" s="423"/>
      <c r="BS34" s="423"/>
      <c r="BT34" s="423"/>
      <c r="BU34" s="423"/>
      <c r="BV34" s="213"/>
      <c r="BW34" s="424">
        <f>IF(BY34="","",MAX(C34:D43,U34:V43,AM34:AN43,BE34:BF43)+1)</f>
        <v>11</v>
      </c>
      <c r="BX34" s="424"/>
      <c r="BY34" s="423" t="str">
        <f>IF('各会計、関係団体の財政状況及び健全化判断比率'!B68="","",'各会計、関係団体の財政状況及び健全化判断比率'!B68)</f>
        <v>香美郡殖林組合</v>
      </c>
      <c r="BZ34" s="423"/>
      <c r="CA34" s="423"/>
      <c r="CB34" s="423"/>
      <c r="CC34" s="423"/>
      <c r="CD34" s="423"/>
      <c r="CE34" s="423"/>
      <c r="CF34" s="423"/>
      <c r="CG34" s="423"/>
      <c r="CH34" s="423"/>
      <c r="CI34" s="423"/>
      <c r="CJ34" s="423"/>
      <c r="CK34" s="423"/>
      <c r="CL34" s="423"/>
      <c r="CM34" s="423"/>
      <c r="CN34" s="213"/>
      <c r="CO34" s="424">
        <f>IF(CQ34="","",MAX(C34:D43,U34:V43,AM34:AN43,BE34:BF43,BW34:BX43)+1)</f>
        <v>21</v>
      </c>
      <c r="CP34" s="424"/>
      <c r="CQ34" s="423" t="str">
        <f>IF('各会計、関係団体の財政状況及び健全化判断比率'!BS7="","",'各会計、関係団体の財政状況及び健全化判断比率'!BS7)</f>
        <v>南国市土地開発公社</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f>IF(E35="","",C34+1)</f>
        <v>2</v>
      </c>
      <c r="D35" s="424"/>
      <c r="E35" s="423" t="str">
        <f>IF('各会計、関係団体の財政状況及び健全化判断比率'!B8="","",'各会計、関係団体の財政状況及び健全化判断比率'!B8)</f>
        <v>住宅新築資金等貸付事業特別会計</v>
      </c>
      <c r="F35" s="423"/>
      <c r="G35" s="423"/>
      <c r="H35" s="423"/>
      <c r="I35" s="423"/>
      <c r="J35" s="423"/>
      <c r="K35" s="423"/>
      <c r="L35" s="423"/>
      <c r="M35" s="423"/>
      <c r="N35" s="423"/>
      <c r="O35" s="423"/>
      <c r="P35" s="423"/>
      <c r="Q35" s="423"/>
      <c r="R35" s="423"/>
      <c r="S35" s="423"/>
      <c r="T35" s="213"/>
      <c r="U35" s="424">
        <f>IF(W35="","",U34+1)</f>
        <v>5</v>
      </c>
      <c r="V35" s="424"/>
      <c r="W35" s="423" t="str">
        <f>IF('各会計、関係団体の財政状況及び健全化判断比率'!B29="","",'各会計、関係団体の財政状況及び健全化判断比率'!B29)</f>
        <v>介護保険特別会計</v>
      </c>
      <c r="X35" s="423"/>
      <c r="Y35" s="423"/>
      <c r="Z35" s="423"/>
      <c r="AA35" s="423"/>
      <c r="AB35" s="423"/>
      <c r="AC35" s="423"/>
      <c r="AD35" s="423"/>
      <c r="AE35" s="423"/>
      <c r="AF35" s="423"/>
      <c r="AG35" s="423"/>
      <c r="AH35" s="423"/>
      <c r="AI35" s="423"/>
      <c r="AJ35" s="423"/>
      <c r="AK35" s="423"/>
      <c r="AL35" s="213"/>
      <c r="AM35" s="424">
        <f t="shared" ref="AM35:AM43" si="0">IF(AO35="","",AM34+1)</f>
        <v>8</v>
      </c>
      <c r="AN35" s="424"/>
      <c r="AO35" s="423" t="str">
        <f>IF('各会計、関係団体の財政状況及び健全化判断比率'!B32="","",'各会計、関係団体の財政状況及び健全化判断比率'!B32)</f>
        <v>下水道事業特別会計</v>
      </c>
      <c r="AP35" s="423"/>
      <c r="AQ35" s="423"/>
      <c r="AR35" s="423"/>
      <c r="AS35" s="423"/>
      <c r="AT35" s="423"/>
      <c r="AU35" s="423"/>
      <c r="AV35" s="423"/>
      <c r="AW35" s="423"/>
      <c r="AX35" s="423"/>
      <c r="AY35" s="423"/>
      <c r="AZ35" s="423"/>
      <c r="BA35" s="423"/>
      <c r="BB35" s="423"/>
      <c r="BC35" s="423"/>
      <c r="BD35" s="213"/>
      <c r="BE35" s="424">
        <f t="shared" ref="BE35:BE43" si="1">IF(BG35="","",BE34+1)</f>
        <v>10</v>
      </c>
      <c r="BF35" s="424"/>
      <c r="BG35" s="423" t="str">
        <f>IF('各会計、関係団体の財政状況及び健全化判断比率'!B34="","",'各会計、関係団体の財政状況及び健全化判断比率'!B34)</f>
        <v>企業団地造成事業特別会計</v>
      </c>
      <c r="BH35" s="423"/>
      <c r="BI35" s="423"/>
      <c r="BJ35" s="423"/>
      <c r="BK35" s="423"/>
      <c r="BL35" s="423"/>
      <c r="BM35" s="423"/>
      <c r="BN35" s="423"/>
      <c r="BO35" s="423"/>
      <c r="BP35" s="423"/>
      <c r="BQ35" s="423"/>
      <c r="BR35" s="423"/>
      <c r="BS35" s="423"/>
      <c r="BT35" s="423"/>
      <c r="BU35" s="423"/>
      <c r="BV35" s="213"/>
      <c r="BW35" s="424">
        <f t="shared" ref="BW35:BW43" si="2">IF(BY35="","",BW34+1)</f>
        <v>12</v>
      </c>
      <c r="BX35" s="424"/>
      <c r="BY35" s="423" t="str">
        <f>IF('各会計、関係団体の財政状況及び健全化判断比率'!B69="","",'各会計、関係団体の財政状況及び健全化判断比率'!B69)</f>
        <v>香南斎場組合</v>
      </c>
      <c r="BZ35" s="423"/>
      <c r="CA35" s="423"/>
      <c r="CB35" s="423"/>
      <c r="CC35" s="423"/>
      <c r="CD35" s="423"/>
      <c r="CE35" s="423"/>
      <c r="CF35" s="423"/>
      <c r="CG35" s="423"/>
      <c r="CH35" s="423"/>
      <c r="CI35" s="423"/>
      <c r="CJ35" s="423"/>
      <c r="CK35" s="423"/>
      <c r="CL35" s="423"/>
      <c r="CM35" s="423"/>
      <c r="CN35" s="213"/>
      <c r="CO35" s="424">
        <f t="shared" ref="CO35:CO43" si="3">IF(CQ35="","",CO34+1)</f>
        <v>22</v>
      </c>
      <c r="CP35" s="424"/>
      <c r="CQ35" s="423" t="str">
        <f>IF('各会計、関係団体の財政状況及び健全化判断比率'!BS8="","",'各会計、関係団体の財政状況及び健全化判断比率'!BS8)</f>
        <v>株式会社　道の駅南国</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f>IF(E36="","",C35+1)</f>
        <v>3</v>
      </c>
      <c r="D36" s="424"/>
      <c r="E36" s="423" t="str">
        <f>IF('各会計、関係団体の財政状況及び健全化判断比率'!B9="","",'各会計、関係団体の財政状況及び健全化判断比率'!B9)</f>
        <v>土地取得事業特別会計</v>
      </c>
      <c r="F36" s="423"/>
      <c r="G36" s="423"/>
      <c r="H36" s="423"/>
      <c r="I36" s="423"/>
      <c r="J36" s="423"/>
      <c r="K36" s="423"/>
      <c r="L36" s="423"/>
      <c r="M36" s="423"/>
      <c r="N36" s="423"/>
      <c r="O36" s="423"/>
      <c r="P36" s="423"/>
      <c r="Q36" s="423"/>
      <c r="R36" s="423"/>
      <c r="S36" s="423"/>
      <c r="T36" s="213"/>
      <c r="U36" s="424">
        <f t="shared" ref="U36:U43" si="4">IF(W36="","",U35+1)</f>
        <v>6</v>
      </c>
      <c r="V36" s="424"/>
      <c r="W36" s="423" t="str">
        <f>IF('各会計、関係団体の財政状況及び健全化判断比率'!B30="","",'各会計、関係団体の財政状況及び健全化判断比率'!B30)</f>
        <v>後期高齢者医療保険特別会計</v>
      </c>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t="str">
        <f t="shared" si="1"/>
        <v/>
      </c>
      <c r="BF36" s="424"/>
      <c r="BG36" s="423"/>
      <c r="BH36" s="423"/>
      <c r="BI36" s="423"/>
      <c r="BJ36" s="423"/>
      <c r="BK36" s="423"/>
      <c r="BL36" s="423"/>
      <c r="BM36" s="423"/>
      <c r="BN36" s="423"/>
      <c r="BO36" s="423"/>
      <c r="BP36" s="423"/>
      <c r="BQ36" s="423"/>
      <c r="BR36" s="423"/>
      <c r="BS36" s="423"/>
      <c r="BT36" s="423"/>
      <c r="BU36" s="423"/>
      <c r="BV36" s="213"/>
      <c r="BW36" s="424">
        <f t="shared" si="2"/>
        <v>13</v>
      </c>
      <c r="BX36" s="424"/>
      <c r="BY36" s="423" t="str">
        <f>IF('各会計、関係団体の財政状況及び健全化判断比率'!B70="","",'各会計、関係団体の財政状況及び健全化判断比率'!B70)</f>
        <v>香南清掃組合</v>
      </c>
      <c r="BZ36" s="423"/>
      <c r="CA36" s="423"/>
      <c r="CB36" s="423"/>
      <c r="CC36" s="423"/>
      <c r="CD36" s="423"/>
      <c r="CE36" s="423"/>
      <c r="CF36" s="423"/>
      <c r="CG36" s="423"/>
      <c r="CH36" s="423"/>
      <c r="CI36" s="423"/>
      <c r="CJ36" s="423"/>
      <c r="CK36" s="423"/>
      <c r="CL36" s="423"/>
      <c r="CM36" s="423"/>
      <c r="CN36" s="213"/>
      <c r="CO36" s="424">
        <f t="shared" si="3"/>
        <v>23</v>
      </c>
      <c r="CP36" s="424"/>
      <c r="CQ36" s="423" t="str">
        <f>IF('各会計、関係団体の財政状況及び健全化判断比率'!BS9="","",'各会計、関係団体の財政状況及び健全化判断比率'!BS9)</f>
        <v>土佐くろしお鉄道株式会社</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14</v>
      </c>
      <c r="BX37" s="424"/>
      <c r="BY37" s="423" t="str">
        <f>IF('各会計、関係団体の財政状況及び健全化判断比率'!B71="","",'各会計、関係団体の財政状況及び健全化判断比率'!B71)</f>
        <v>高知県広域食肉センター事務組合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15</v>
      </c>
      <c r="BX38" s="424"/>
      <c r="BY38" s="423" t="str">
        <f>IF('各会計、関係団体の財政状況及び健全化判断比率'!B72="","",'各会計、関係団体の財政状況及び健全化判断比率'!B72)</f>
        <v>こうち人づくり広域連合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16</v>
      </c>
      <c r="BX39" s="424"/>
      <c r="BY39" s="423" t="str">
        <f>IF('各会計、関係団体の財政状況及び健全化判断比率'!B73="","",'各会計、関係団体の財政状況及び健全化判断比率'!B73)</f>
        <v>高知県市町村総合事務組合　一般会計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17</v>
      </c>
      <c r="BX40" s="424"/>
      <c r="BY40" s="423" t="str">
        <f>IF('各会計、関係団体の財政状況及び健全化判断比率'!B74="","",'各会計、関係団体の財政状況及び健全化判断比率'!B74)</f>
        <v>高知県市町村総合事務組合　交通災害共済事業特別会計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18</v>
      </c>
      <c r="BX41" s="424"/>
      <c r="BY41" s="423" t="str">
        <f>IF('各会計、関係団体の財政状況及び健全化判断比率'!B75="","",'各会計、関係団体の財政状況及び健全化判断比率'!B75)</f>
        <v>高知県後期高齢者医療広域連合　一般会計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f t="shared" si="2"/>
        <v>19</v>
      </c>
      <c r="BX42" s="424"/>
      <c r="BY42" s="423" t="str">
        <f>IF('各会計、関係団体の財政状況及び健全化判断比率'!B76="","",'各会計、関係団体の財政状況及び健全化判断比率'!B76)</f>
        <v>高知県後期高齢者医療広域連合　特別会計</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f t="shared" si="2"/>
        <v>20</v>
      </c>
      <c r="BX43" s="424"/>
      <c r="BY43" s="423" t="str">
        <f>IF('各会計、関係団体の財政状況及び健全化判断比率'!B77="","",'各会計、関係団体の財政状況及び健全化判断比率'!B77)</f>
        <v>南国・香南・香美租税債権管理機構</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207</v>
      </c>
      <c r="C46" s="185"/>
      <c r="D46" s="185"/>
      <c r="E46" s="185" t="s">
        <v>208</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209</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210</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211</v>
      </c>
    </row>
    <row r="50" spans="5:5">
      <c r="E50" s="187" t="s">
        <v>212</v>
      </c>
    </row>
    <row r="51" spans="5:5">
      <c r="E51" s="187" t="s">
        <v>213</v>
      </c>
    </row>
    <row r="52" spans="5:5">
      <c r="E52" s="187" t="s">
        <v>214</v>
      </c>
    </row>
    <row r="53" spans="5:5"/>
    <row r="54" spans="5:5"/>
    <row r="55" spans="5:5"/>
    <row r="56" spans="5:5"/>
    <row r="57" spans="5:5" hidden="1"/>
    <row r="58" spans="5:5" hidden="1"/>
    <row r="59" spans="5:5" hidden="1"/>
  </sheetData>
  <sheetProtection algorithmName="SHA-512" hashValue="dG5vtiLvb1KStpYdEUmxsoV+/WH38JIXK5+jlU1Tg5gUKdKEleH35cpJ0n6rmxhqyVeMX2erdYS5X2U02VZmCQ==" saltValue="N4MRasTflmNmrrl8S3Tkk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215</v>
      </c>
      <c r="DI1" s="794"/>
      <c r="DJ1" s="794"/>
      <c r="DK1" s="794"/>
      <c r="DL1" s="794"/>
      <c r="DM1" s="794"/>
      <c r="DN1" s="795"/>
      <c r="DO1" s="225"/>
      <c r="DP1" s="793" t="s">
        <v>216</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217</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218</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219</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220</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221</v>
      </c>
      <c r="S4" s="736"/>
      <c r="T4" s="736"/>
      <c r="U4" s="736"/>
      <c r="V4" s="736"/>
      <c r="W4" s="736"/>
      <c r="X4" s="736"/>
      <c r="Y4" s="737"/>
      <c r="Z4" s="735" t="s">
        <v>222</v>
      </c>
      <c r="AA4" s="736"/>
      <c r="AB4" s="736"/>
      <c r="AC4" s="737"/>
      <c r="AD4" s="735" t="s">
        <v>223</v>
      </c>
      <c r="AE4" s="736"/>
      <c r="AF4" s="736"/>
      <c r="AG4" s="736"/>
      <c r="AH4" s="736"/>
      <c r="AI4" s="736"/>
      <c r="AJ4" s="736"/>
      <c r="AK4" s="737"/>
      <c r="AL4" s="735" t="s">
        <v>222</v>
      </c>
      <c r="AM4" s="736"/>
      <c r="AN4" s="736"/>
      <c r="AO4" s="737"/>
      <c r="AP4" s="796" t="s">
        <v>224</v>
      </c>
      <c r="AQ4" s="796"/>
      <c r="AR4" s="796"/>
      <c r="AS4" s="796"/>
      <c r="AT4" s="796"/>
      <c r="AU4" s="796"/>
      <c r="AV4" s="796"/>
      <c r="AW4" s="796"/>
      <c r="AX4" s="796"/>
      <c r="AY4" s="796"/>
      <c r="AZ4" s="796"/>
      <c r="BA4" s="796"/>
      <c r="BB4" s="796"/>
      <c r="BC4" s="796"/>
      <c r="BD4" s="796"/>
      <c r="BE4" s="796"/>
      <c r="BF4" s="796"/>
      <c r="BG4" s="796" t="s">
        <v>225</v>
      </c>
      <c r="BH4" s="796"/>
      <c r="BI4" s="796"/>
      <c r="BJ4" s="796"/>
      <c r="BK4" s="796"/>
      <c r="BL4" s="796"/>
      <c r="BM4" s="796"/>
      <c r="BN4" s="796"/>
      <c r="BO4" s="796" t="s">
        <v>222</v>
      </c>
      <c r="BP4" s="796"/>
      <c r="BQ4" s="796"/>
      <c r="BR4" s="796"/>
      <c r="BS4" s="796" t="s">
        <v>226</v>
      </c>
      <c r="BT4" s="796"/>
      <c r="BU4" s="796"/>
      <c r="BV4" s="796"/>
      <c r="BW4" s="796"/>
      <c r="BX4" s="796"/>
      <c r="BY4" s="796"/>
      <c r="BZ4" s="796"/>
      <c r="CA4" s="796"/>
      <c r="CB4" s="796"/>
      <c r="CD4" s="778" t="s">
        <v>227</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228</v>
      </c>
      <c r="C5" s="761"/>
      <c r="D5" s="761"/>
      <c r="E5" s="761"/>
      <c r="F5" s="761"/>
      <c r="G5" s="761"/>
      <c r="H5" s="761"/>
      <c r="I5" s="761"/>
      <c r="J5" s="761"/>
      <c r="K5" s="761"/>
      <c r="L5" s="761"/>
      <c r="M5" s="761"/>
      <c r="N5" s="761"/>
      <c r="O5" s="761"/>
      <c r="P5" s="761"/>
      <c r="Q5" s="762"/>
      <c r="R5" s="726">
        <v>6167788</v>
      </c>
      <c r="S5" s="727"/>
      <c r="T5" s="727"/>
      <c r="U5" s="727"/>
      <c r="V5" s="727"/>
      <c r="W5" s="727"/>
      <c r="X5" s="727"/>
      <c r="Y5" s="773"/>
      <c r="Z5" s="791">
        <v>28.5</v>
      </c>
      <c r="AA5" s="791"/>
      <c r="AB5" s="791"/>
      <c r="AC5" s="791"/>
      <c r="AD5" s="792">
        <v>6167788</v>
      </c>
      <c r="AE5" s="792"/>
      <c r="AF5" s="792"/>
      <c r="AG5" s="792"/>
      <c r="AH5" s="792"/>
      <c r="AI5" s="792"/>
      <c r="AJ5" s="792"/>
      <c r="AK5" s="792"/>
      <c r="AL5" s="774">
        <v>57.3</v>
      </c>
      <c r="AM5" s="743"/>
      <c r="AN5" s="743"/>
      <c r="AO5" s="775"/>
      <c r="AP5" s="760" t="s">
        <v>229</v>
      </c>
      <c r="AQ5" s="761"/>
      <c r="AR5" s="761"/>
      <c r="AS5" s="761"/>
      <c r="AT5" s="761"/>
      <c r="AU5" s="761"/>
      <c r="AV5" s="761"/>
      <c r="AW5" s="761"/>
      <c r="AX5" s="761"/>
      <c r="AY5" s="761"/>
      <c r="AZ5" s="761"/>
      <c r="BA5" s="761"/>
      <c r="BB5" s="761"/>
      <c r="BC5" s="761"/>
      <c r="BD5" s="761"/>
      <c r="BE5" s="761"/>
      <c r="BF5" s="762"/>
      <c r="BG5" s="661">
        <v>6167788</v>
      </c>
      <c r="BH5" s="664"/>
      <c r="BI5" s="664"/>
      <c r="BJ5" s="664"/>
      <c r="BK5" s="664"/>
      <c r="BL5" s="664"/>
      <c r="BM5" s="664"/>
      <c r="BN5" s="665"/>
      <c r="BO5" s="723">
        <v>100</v>
      </c>
      <c r="BP5" s="723"/>
      <c r="BQ5" s="723"/>
      <c r="BR5" s="723"/>
      <c r="BS5" s="724">
        <v>114423</v>
      </c>
      <c r="BT5" s="724"/>
      <c r="BU5" s="724"/>
      <c r="BV5" s="724"/>
      <c r="BW5" s="724"/>
      <c r="BX5" s="724"/>
      <c r="BY5" s="724"/>
      <c r="BZ5" s="724"/>
      <c r="CA5" s="724"/>
      <c r="CB5" s="765"/>
      <c r="CD5" s="778" t="s">
        <v>224</v>
      </c>
      <c r="CE5" s="779"/>
      <c r="CF5" s="779"/>
      <c r="CG5" s="779"/>
      <c r="CH5" s="779"/>
      <c r="CI5" s="779"/>
      <c r="CJ5" s="779"/>
      <c r="CK5" s="779"/>
      <c r="CL5" s="779"/>
      <c r="CM5" s="779"/>
      <c r="CN5" s="779"/>
      <c r="CO5" s="779"/>
      <c r="CP5" s="779"/>
      <c r="CQ5" s="780"/>
      <c r="CR5" s="778" t="s">
        <v>230</v>
      </c>
      <c r="CS5" s="779"/>
      <c r="CT5" s="779"/>
      <c r="CU5" s="779"/>
      <c r="CV5" s="779"/>
      <c r="CW5" s="779"/>
      <c r="CX5" s="779"/>
      <c r="CY5" s="780"/>
      <c r="CZ5" s="778" t="s">
        <v>222</v>
      </c>
      <c r="DA5" s="779"/>
      <c r="DB5" s="779"/>
      <c r="DC5" s="780"/>
      <c r="DD5" s="778" t="s">
        <v>231</v>
      </c>
      <c r="DE5" s="779"/>
      <c r="DF5" s="779"/>
      <c r="DG5" s="779"/>
      <c r="DH5" s="779"/>
      <c r="DI5" s="779"/>
      <c r="DJ5" s="779"/>
      <c r="DK5" s="779"/>
      <c r="DL5" s="779"/>
      <c r="DM5" s="779"/>
      <c r="DN5" s="779"/>
      <c r="DO5" s="779"/>
      <c r="DP5" s="780"/>
      <c r="DQ5" s="778" t="s">
        <v>232</v>
      </c>
      <c r="DR5" s="779"/>
      <c r="DS5" s="779"/>
      <c r="DT5" s="779"/>
      <c r="DU5" s="779"/>
      <c r="DV5" s="779"/>
      <c r="DW5" s="779"/>
      <c r="DX5" s="779"/>
      <c r="DY5" s="779"/>
      <c r="DZ5" s="779"/>
      <c r="EA5" s="779"/>
      <c r="EB5" s="779"/>
      <c r="EC5" s="780"/>
    </row>
    <row r="6" spans="2:143" ht="11.25" customHeight="1">
      <c r="B6" s="658" t="s">
        <v>233</v>
      </c>
      <c r="C6" s="659"/>
      <c r="D6" s="659"/>
      <c r="E6" s="659"/>
      <c r="F6" s="659"/>
      <c r="G6" s="659"/>
      <c r="H6" s="659"/>
      <c r="I6" s="659"/>
      <c r="J6" s="659"/>
      <c r="K6" s="659"/>
      <c r="L6" s="659"/>
      <c r="M6" s="659"/>
      <c r="N6" s="659"/>
      <c r="O6" s="659"/>
      <c r="P6" s="659"/>
      <c r="Q6" s="660"/>
      <c r="R6" s="661">
        <v>212006</v>
      </c>
      <c r="S6" s="664"/>
      <c r="T6" s="664"/>
      <c r="U6" s="664"/>
      <c r="V6" s="664"/>
      <c r="W6" s="664"/>
      <c r="X6" s="664"/>
      <c r="Y6" s="665"/>
      <c r="Z6" s="723">
        <v>1</v>
      </c>
      <c r="AA6" s="723"/>
      <c r="AB6" s="723"/>
      <c r="AC6" s="723"/>
      <c r="AD6" s="724">
        <v>212006</v>
      </c>
      <c r="AE6" s="724"/>
      <c r="AF6" s="724"/>
      <c r="AG6" s="724"/>
      <c r="AH6" s="724"/>
      <c r="AI6" s="724"/>
      <c r="AJ6" s="724"/>
      <c r="AK6" s="724"/>
      <c r="AL6" s="666">
        <v>2</v>
      </c>
      <c r="AM6" s="667"/>
      <c r="AN6" s="667"/>
      <c r="AO6" s="725"/>
      <c r="AP6" s="658" t="s">
        <v>234</v>
      </c>
      <c r="AQ6" s="659"/>
      <c r="AR6" s="659"/>
      <c r="AS6" s="659"/>
      <c r="AT6" s="659"/>
      <c r="AU6" s="659"/>
      <c r="AV6" s="659"/>
      <c r="AW6" s="659"/>
      <c r="AX6" s="659"/>
      <c r="AY6" s="659"/>
      <c r="AZ6" s="659"/>
      <c r="BA6" s="659"/>
      <c r="BB6" s="659"/>
      <c r="BC6" s="659"/>
      <c r="BD6" s="659"/>
      <c r="BE6" s="659"/>
      <c r="BF6" s="660"/>
      <c r="BG6" s="661">
        <v>6167788</v>
      </c>
      <c r="BH6" s="664"/>
      <c r="BI6" s="664"/>
      <c r="BJ6" s="664"/>
      <c r="BK6" s="664"/>
      <c r="BL6" s="664"/>
      <c r="BM6" s="664"/>
      <c r="BN6" s="665"/>
      <c r="BO6" s="723">
        <v>100</v>
      </c>
      <c r="BP6" s="723"/>
      <c r="BQ6" s="723"/>
      <c r="BR6" s="723"/>
      <c r="BS6" s="724">
        <v>114423</v>
      </c>
      <c r="BT6" s="724"/>
      <c r="BU6" s="724"/>
      <c r="BV6" s="724"/>
      <c r="BW6" s="724"/>
      <c r="BX6" s="724"/>
      <c r="BY6" s="724"/>
      <c r="BZ6" s="724"/>
      <c r="CA6" s="724"/>
      <c r="CB6" s="765"/>
      <c r="CD6" s="732" t="s">
        <v>235</v>
      </c>
      <c r="CE6" s="733"/>
      <c r="CF6" s="733"/>
      <c r="CG6" s="733"/>
      <c r="CH6" s="733"/>
      <c r="CI6" s="733"/>
      <c r="CJ6" s="733"/>
      <c r="CK6" s="733"/>
      <c r="CL6" s="733"/>
      <c r="CM6" s="733"/>
      <c r="CN6" s="733"/>
      <c r="CO6" s="733"/>
      <c r="CP6" s="733"/>
      <c r="CQ6" s="734"/>
      <c r="CR6" s="661">
        <v>215312</v>
      </c>
      <c r="CS6" s="664"/>
      <c r="CT6" s="664"/>
      <c r="CU6" s="664"/>
      <c r="CV6" s="664"/>
      <c r="CW6" s="664"/>
      <c r="CX6" s="664"/>
      <c r="CY6" s="665"/>
      <c r="CZ6" s="774">
        <v>1</v>
      </c>
      <c r="DA6" s="743"/>
      <c r="DB6" s="743"/>
      <c r="DC6" s="777"/>
      <c r="DD6" s="669" t="s">
        <v>179</v>
      </c>
      <c r="DE6" s="664"/>
      <c r="DF6" s="664"/>
      <c r="DG6" s="664"/>
      <c r="DH6" s="664"/>
      <c r="DI6" s="664"/>
      <c r="DJ6" s="664"/>
      <c r="DK6" s="664"/>
      <c r="DL6" s="664"/>
      <c r="DM6" s="664"/>
      <c r="DN6" s="664"/>
      <c r="DO6" s="664"/>
      <c r="DP6" s="665"/>
      <c r="DQ6" s="669">
        <v>215312</v>
      </c>
      <c r="DR6" s="664"/>
      <c r="DS6" s="664"/>
      <c r="DT6" s="664"/>
      <c r="DU6" s="664"/>
      <c r="DV6" s="664"/>
      <c r="DW6" s="664"/>
      <c r="DX6" s="664"/>
      <c r="DY6" s="664"/>
      <c r="DZ6" s="664"/>
      <c r="EA6" s="664"/>
      <c r="EB6" s="664"/>
      <c r="EC6" s="704"/>
    </row>
    <row r="7" spans="2:143" ht="11.25" customHeight="1">
      <c r="B7" s="658" t="s">
        <v>236</v>
      </c>
      <c r="C7" s="659"/>
      <c r="D7" s="659"/>
      <c r="E7" s="659"/>
      <c r="F7" s="659"/>
      <c r="G7" s="659"/>
      <c r="H7" s="659"/>
      <c r="I7" s="659"/>
      <c r="J7" s="659"/>
      <c r="K7" s="659"/>
      <c r="L7" s="659"/>
      <c r="M7" s="659"/>
      <c r="N7" s="659"/>
      <c r="O7" s="659"/>
      <c r="P7" s="659"/>
      <c r="Q7" s="660"/>
      <c r="R7" s="661">
        <v>17698</v>
      </c>
      <c r="S7" s="664"/>
      <c r="T7" s="664"/>
      <c r="U7" s="664"/>
      <c r="V7" s="664"/>
      <c r="W7" s="664"/>
      <c r="X7" s="664"/>
      <c r="Y7" s="665"/>
      <c r="Z7" s="723">
        <v>0.1</v>
      </c>
      <c r="AA7" s="723"/>
      <c r="AB7" s="723"/>
      <c r="AC7" s="723"/>
      <c r="AD7" s="724">
        <v>17698</v>
      </c>
      <c r="AE7" s="724"/>
      <c r="AF7" s="724"/>
      <c r="AG7" s="724"/>
      <c r="AH7" s="724"/>
      <c r="AI7" s="724"/>
      <c r="AJ7" s="724"/>
      <c r="AK7" s="724"/>
      <c r="AL7" s="666">
        <v>0.2</v>
      </c>
      <c r="AM7" s="667"/>
      <c r="AN7" s="667"/>
      <c r="AO7" s="725"/>
      <c r="AP7" s="658" t="s">
        <v>237</v>
      </c>
      <c r="AQ7" s="659"/>
      <c r="AR7" s="659"/>
      <c r="AS7" s="659"/>
      <c r="AT7" s="659"/>
      <c r="AU7" s="659"/>
      <c r="AV7" s="659"/>
      <c r="AW7" s="659"/>
      <c r="AX7" s="659"/>
      <c r="AY7" s="659"/>
      <c r="AZ7" s="659"/>
      <c r="BA7" s="659"/>
      <c r="BB7" s="659"/>
      <c r="BC7" s="659"/>
      <c r="BD7" s="659"/>
      <c r="BE7" s="659"/>
      <c r="BF7" s="660"/>
      <c r="BG7" s="661">
        <v>2667463</v>
      </c>
      <c r="BH7" s="664"/>
      <c r="BI7" s="664"/>
      <c r="BJ7" s="664"/>
      <c r="BK7" s="664"/>
      <c r="BL7" s="664"/>
      <c r="BM7" s="664"/>
      <c r="BN7" s="665"/>
      <c r="BO7" s="723">
        <v>43.2</v>
      </c>
      <c r="BP7" s="723"/>
      <c r="BQ7" s="723"/>
      <c r="BR7" s="723"/>
      <c r="BS7" s="724">
        <v>114105</v>
      </c>
      <c r="BT7" s="724"/>
      <c r="BU7" s="724"/>
      <c r="BV7" s="724"/>
      <c r="BW7" s="724"/>
      <c r="BX7" s="724"/>
      <c r="BY7" s="724"/>
      <c r="BZ7" s="724"/>
      <c r="CA7" s="724"/>
      <c r="CB7" s="765"/>
      <c r="CD7" s="705" t="s">
        <v>238</v>
      </c>
      <c r="CE7" s="702"/>
      <c r="CF7" s="702"/>
      <c r="CG7" s="702"/>
      <c r="CH7" s="702"/>
      <c r="CI7" s="702"/>
      <c r="CJ7" s="702"/>
      <c r="CK7" s="702"/>
      <c r="CL7" s="702"/>
      <c r="CM7" s="702"/>
      <c r="CN7" s="702"/>
      <c r="CO7" s="702"/>
      <c r="CP7" s="702"/>
      <c r="CQ7" s="703"/>
      <c r="CR7" s="661">
        <v>1967507</v>
      </c>
      <c r="CS7" s="664"/>
      <c r="CT7" s="664"/>
      <c r="CU7" s="664"/>
      <c r="CV7" s="664"/>
      <c r="CW7" s="664"/>
      <c r="CX7" s="664"/>
      <c r="CY7" s="665"/>
      <c r="CZ7" s="723">
        <v>9.5</v>
      </c>
      <c r="DA7" s="723"/>
      <c r="DB7" s="723"/>
      <c r="DC7" s="723"/>
      <c r="DD7" s="669">
        <v>38137</v>
      </c>
      <c r="DE7" s="664"/>
      <c r="DF7" s="664"/>
      <c r="DG7" s="664"/>
      <c r="DH7" s="664"/>
      <c r="DI7" s="664"/>
      <c r="DJ7" s="664"/>
      <c r="DK7" s="664"/>
      <c r="DL7" s="664"/>
      <c r="DM7" s="664"/>
      <c r="DN7" s="664"/>
      <c r="DO7" s="664"/>
      <c r="DP7" s="665"/>
      <c r="DQ7" s="669">
        <v>1596778</v>
      </c>
      <c r="DR7" s="664"/>
      <c r="DS7" s="664"/>
      <c r="DT7" s="664"/>
      <c r="DU7" s="664"/>
      <c r="DV7" s="664"/>
      <c r="DW7" s="664"/>
      <c r="DX7" s="664"/>
      <c r="DY7" s="664"/>
      <c r="DZ7" s="664"/>
      <c r="EA7" s="664"/>
      <c r="EB7" s="664"/>
      <c r="EC7" s="704"/>
    </row>
    <row r="8" spans="2:143" ht="11.25" customHeight="1">
      <c r="B8" s="658" t="s">
        <v>239</v>
      </c>
      <c r="C8" s="659"/>
      <c r="D8" s="659"/>
      <c r="E8" s="659"/>
      <c r="F8" s="659"/>
      <c r="G8" s="659"/>
      <c r="H8" s="659"/>
      <c r="I8" s="659"/>
      <c r="J8" s="659"/>
      <c r="K8" s="659"/>
      <c r="L8" s="659"/>
      <c r="M8" s="659"/>
      <c r="N8" s="659"/>
      <c r="O8" s="659"/>
      <c r="P8" s="659"/>
      <c r="Q8" s="660"/>
      <c r="R8" s="661">
        <v>17056</v>
      </c>
      <c r="S8" s="664"/>
      <c r="T8" s="664"/>
      <c r="U8" s="664"/>
      <c r="V8" s="664"/>
      <c r="W8" s="664"/>
      <c r="X8" s="664"/>
      <c r="Y8" s="665"/>
      <c r="Z8" s="723">
        <v>0.1</v>
      </c>
      <c r="AA8" s="723"/>
      <c r="AB8" s="723"/>
      <c r="AC8" s="723"/>
      <c r="AD8" s="724">
        <v>17056</v>
      </c>
      <c r="AE8" s="724"/>
      <c r="AF8" s="724"/>
      <c r="AG8" s="724"/>
      <c r="AH8" s="724"/>
      <c r="AI8" s="724"/>
      <c r="AJ8" s="724"/>
      <c r="AK8" s="724"/>
      <c r="AL8" s="666">
        <v>0.2</v>
      </c>
      <c r="AM8" s="667"/>
      <c r="AN8" s="667"/>
      <c r="AO8" s="725"/>
      <c r="AP8" s="658" t="s">
        <v>240</v>
      </c>
      <c r="AQ8" s="659"/>
      <c r="AR8" s="659"/>
      <c r="AS8" s="659"/>
      <c r="AT8" s="659"/>
      <c r="AU8" s="659"/>
      <c r="AV8" s="659"/>
      <c r="AW8" s="659"/>
      <c r="AX8" s="659"/>
      <c r="AY8" s="659"/>
      <c r="AZ8" s="659"/>
      <c r="BA8" s="659"/>
      <c r="BB8" s="659"/>
      <c r="BC8" s="659"/>
      <c r="BD8" s="659"/>
      <c r="BE8" s="659"/>
      <c r="BF8" s="660"/>
      <c r="BG8" s="661">
        <v>79574</v>
      </c>
      <c r="BH8" s="664"/>
      <c r="BI8" s="664"/>
      <c r="BJ8" s="664"/>
      <c r="BK8" s="664"/>
      <c r="BL8" s="664"/>
      <c r="BM8" s="664"/>
      <c r="BN8" s="665"/>
      <c r="BO8" s="723">
        <v>1.3</v>
      </c>
      <c r="BP8" s="723"/>
      <c r="BQ8" s="723"/>
      <c r="BR8" s="723"/>
      <c r="BS8" s="669" t="s">
        <v>179</v>
      </c>
      <c r="BT8" s="664"/>
      <c r="BU8" s="664"/>
      <c r="BV8" s="664"/>
      <c r="BW8" s="664"/>
      <c r="BX8" s="664"/>
      <c r="BY8" s="664"/>
      <c r="BZ8" s="664"/>
      <c r="CA8" s="664"/>
      <c r="CB8" s="704"/>
      <c r="CD8" s="705" t="s">
        <v>241</v>
      </c>
      <c r="CE8" s="702"/>
      <c r="CF8" s="702"/>
      <c r="CG8" s="702"/>
      <c r="CH8" s="702"/>
      <c r="CI8" s="702"/>
      <c r="CJ8" s="702"/>
      <c r="CK8" s="702"/>
      <c r="CL8" s="702"/>
      <c r="CM8" s="702"/>
      <c r="CN8" s="702"/>
      <c r="CO8" s="702"/>
      <c r="CP8" s="702"/>
      <c r="CQ8" s="703"/>
      <c r="CR8" s="661">
        <v>9009181</v>
      </c>
      <c r="CS8" s="664"/>
      <c r="CT8" s="664"/>
      <c r="CU8" s="664"/>
      <c r="CV8" s="664"/>
      <c r="CW8" s="664"/>
      <c r="CX8" s="664"/>
      <c r="CY8" s="665"/>
      <c r="CZ8" s="723">
        <v>43.6</v>
      </c>
      <c r="DA8" s="723"/>
      <c r="DB8" s="723"/>
      <c r="DC8" s="723"/>
      <c r="DD8" s="669">
        <v>39668</v>
      </c>
      <c r="DE8" s="664"/>
      <c r="DF8" s="664"/>
      <c r="DG8" s="664"/>
      <c r="DH8" s="664"/>
      <c r="DI8" s="664"/>
      <c r="DJ8" s="664"/>
      <c r="DK8" s="664"/>
      <c r="DL8" s="664"/>
      <c r="DM8" s="664"/>
      <c r="DN8" s="664"/>
      <c r="DO8" s="664"/>
      <c r="DP8" s="665"/>
      <c r="DQ8" s="669">
        <v>4298123</v>
      </c>
      <c r="DR8" s="664"/>
      <c r="DS8" s="664"/>
      <c r="DT8" s="664"/>
      <c r="DU8" s="664"/>
      <c r="DV8" s="664"/>
      <c r="DW8" s="664"/>
      <c r="DX8" s="664"/>
      <c r="DY8" s="664"/>
      <c r="DZ8" s="664"/>
      <c r="EA8" s="664"/>
      <c r="EB8" s="664"/>
      <c r="EC8" s="704"/>
    </row>
    <row r="9" spans="2:143" ht="11.25" customHeight="1">
      <c r="B9" s="658" t="s">
        <v>242</v>
      </c>
      <c r="C9" s="659"/>
      <c r="D9" s="659"/>
      <c r="E9" s="659"/>
      <c r="F9" s="659"/>
      <c r="G9" s="659"/>
      <c r="H9" s="659"/>
      <c r="I9" s="659"/>
      <c r="J9" s="659"/>
      <c r="K9" s="659"/>
      <c r="L9" s="659"/>
      <c r="M9" s="659"/>
      <c r="N9" s="659"/>
      <c r="O9" s="659"/>
      <c r="P9" s="659"/>
      <c r="Q9" s="660"/>
      <c r="R9" s="661">
        <v>15409</v>
      </c>
      <c r="S9" s="664"/>
      <c r="T9" s="664"/>
      <c r="U9" s="664"/>
      <c r="V9" s="664"/>
      <c r="W9" s="664"/>
      <c r="X9" s="664"/>
      <c r="Y9" s="665"/>
      <c r="Z9" s="723">
        <v>0.1</v>
      </c>
      <c r="AA9" s="723"/>
      <c r="AB9" s="723"/>
      <c r="AC9" s="723"/>
      <c r="AD9" s="724">
        <v>15409</v>
      </c>
      <c r="AE9" s="724"/>
      <c r="AF9" s="724"/>
      <c r="AG9" s="724"/>
      <c r="AH9" s="724"/>
      <c r="AI9" s="724"/>
      <c r="AJ9" s="724"/>
      <c r="AK9" s="724"/>
      <c r="AL9" s="666">
        <v>0.1</v>
      </c>
      <c r="AM9" s="667"/>
      <c r="AN9" s="667"/>
      <c r="AO9" s="725"/>
      <c r="AP9" s="658" t="s">
        <v>243</v>
      </c>
      <c r="AQ9" s="659"/>
      <c r="AR9" s="659"/>
      <c r="AS9" s="659"/>
      <c r="AT9" s="659"/>
      <c r="AU9" s="659"/>
      <c r="AV9" s="659"/>
      <c r="AW9" s="659"/>
      <c r="AX9" s="659"/>
      <c r="AY9" s="659"/>
      <c r="AZ9" s="659"/>
      <c r="BA9" s="659"/>
      <c r="BB9" s="659"/>
      <c r="BC9" s="659"/>
      <c r="BD9" s="659"/>
      <c r="BE9" s="659"/>
      <c r="BF9" s="660"/>
      <c r="BG9" s="661">
        <v>1984674</v>
      </c>
      <c r="BH9" s="664"/>
      <c r="BI9" s="664"/>
      <c r="BJ9" s="664"/>
      <c r="BK9" s="664"/>
      <c r="BL9" s="664"/>
      <c r="BM9" s="664"/>
      <c r="BN9" s="665"/>
      <c r="BO9" s="723">
        <v>32.200000000000003</v>
      </c>
      <c r="BP9" s="723"/>
      <c r="BQ9" s="723"/>
      <c r="BR9" s="723"/>
      <c r="BS9" s="669" t="s">
        <v>127</v>
      </c>
      <c r="BT9" s="664"/>
      <c r="BU9" s="664"/>
      <c r="BV9" s="664"/>
      <c r="BW9" s="664"/>
      <c r="BX9" s="664"/>
      <c r="BY9" s="664"/>
      <c r="BZ9" s="664"/>
      <c r="CA9" s="664"/>
      <c r="CB9" s="704"/>
      <c r="CD9" s="705" t="s">
        <v>244</v>
      </c>
      <c r="CE9" s="702"/>
      <c r="CF9" s="702"/>
      <c r="CG9" s="702"/>
      <c r="CH9" s="702"/>
      <c r="CI9" s="702"/>
      <c r="CJ9" s="702"/>
      <c r="CK9" s="702"/>
      <c r="CL9" s="702"/>
      <c r="CM9" s="702"/>
      <c r="CN9" s="702"/>
      <c r="CO9" s="702"/>
      <c r="CP9" s="702"/>
      <c r="CQ9" s="703"/>
      <c r="CR9" s="661">
        <v>1345839</v>
      </c>
      <c r="CS9" s="664"/>
      <c r="CT9" s="664"/>
      <c r="CU9" s="664"/>
      <c r="CV9" s="664"/>
      <c r="CW9" s="664"/>
      <c r="CX9" s="664"/>
      <c r="CY9" s="665"/>
      <c r="CZ9" s="723">
        <v>6.5</v>
      </c>
      <c r="DA9" s="723"/>
      <c r="DB9" s="723"/>
      <c r="DC9" s="723"/>
      <c r="DD9" s="669">
        <v>27144</v>
      </c>
      <c r="DE9" s="664"/>
      <c r="DF9" s="664"/>
      <c r="DG9" s="664"/>
      <c r="DH9" s="664"/>
      <c r="DI9" s="664"/>
      <c r="DJ9" s="664"/>
      <c r="DK9" s="664"/>
      <c r="DL9" s="664"/>
      <c r="DM9" s="664"/>
      <c r="DN9" s="664"/>
      <c r="DO9" s="664"/>
      <c r="DP9" s="665"/>
      <c r="DQ9" s="669">
        <v>1114108</v>
      </c>
      <c r="DR9" s="664"/>
      <c r="DS9" s="664"/>
      <c r="DT9" s="664"/>
      <c r="DU9" s="664"/>
      <c r="DV9" s="664"/>
      <c r="DW9" s="664"/>
      <c r="DX9" s="664"/>
      <c r="DY9" s="664"/>
      <c r="DZ9" s="664"/>
      <c r="EA9" s="664"/>
      <c r="EB9" s="664"/>
      <c r="EC9" s="704"/>
    </row>
    <row r="10" spans="2:143" ht="11.25" customHeight="1">
      <c r="B10" s="658" t="s">
        <v>245</v>
      </c>
      <c r="C10" s="659"/>
      <c r="D10" s="659"/>
      <c r="E10" s="659"/>
      <c r="F10" s="659"/>
      <c r="G10" s="659"/>
      <c r="H10" s="659"/>
      <c r="I10" s="659"/>
      <c r="J10" s="659"/>
      <c r="K10" s="659"/>
      <c r="L10" s="659"/>
      <c r="M10" s="659"/>
      <c r="N10" s="659"/>
      <c r="O10" s="659"/>
      <c r="P10" s="659"/>
      <c r="Q10" s="660"/>
      <c r="R10" s="661" t="s">
        <v>179</v>
      </c>
      <c r="S10" s="664"/>
      <c r="T10" s="664"/>
      <c r="U10" s="664"/>
      <c r="V10" s="664"/>
      <c r="W10" s="664"/>
      <c r="X10" s="664"/>
      <c r="Y10" s="665"/>
      <c r="Z10" s="723" t="s">
        <v>127</v>
      </c>
      <c r="AA10" s="723"/>
      <c r="AB10" s="723"/>
      <c r="AC10" s="723"/>
      <c r="AD10" s="724" t="s">
        <v>179</v>
      </c>
      <c r="AE10" s="724"/>
      <c r="AF10" s="724"/>
      <c r="AG10" s="724"/>
      <c r="AH10" s="724"/>
      <c r="AI10" s="724"/>
      <c r="AJ10" s="724"/>
      <c r="AK10" s="724"/>
      <c r="AL10" s="666" t="s">
        <v>179</v>
      </c>
      <c r="AM10" s="667"/>
      <c r="AN10" s="667"/>
      <c r="AO10" s="725"/>
      <c r="AP10" s="658" t="s">
        <v>246</v>
      </c>
      <c r="AQ10" s="659"/>
      <c r="AR10" s="659"/>
      <c r="AS10" s="659"/>
      <c r="AT10" s="659"/>
      <c r="AU10" s="659"/>
      <c r="AV10" s="659"/>
      <c r="AW10" s="659"/>
      <c r="AX10" s="659"/>
      <c r="AY10" s="659"/>
      <c r="AZ10" s="659"/>
      <c r="BA10" s="659"/>
      <c r="BB10" s="659"/>
      <c r="BC10" s="659"/>
      <c r="BD10" s="659"/>
      <c r="BE10" s="659"/>
      <c r="BF10" s="660"/>
      <c r="BG10" s="661">
        <v>174941</v>
      </c>
      <c r="BH10" s="664"/>
      <c r="BI10" s="664"/>
      <c r="BJ10" s="664"/>
      <c r="BK10" s="664"/>
      <c r="BL10" s="664"/>
      <c r="BM10" s="664"/>
      <c r="BN10" s="665"/>
      <c r="BO10" s="723">
        <v>2.8</v>
      </c>
      <c r="BP10" s="723"/>
      <c r="BQ10" s="723"/>
      <c r="BR10" s="723"/>
      <c r="BS10" s="669">
        <v>29128</v>
      </c>
      <c r="BT10" s="664"/>
      <c r="BU10" s="664"/>
      <c r="BV10" s="664"/>
      <c r="BW10" s="664"/>
      <c r="BX10" s="664"/>
      <c r="BY10" s="664"/>
      <c r="BZ10" s="664"/>
      <c r="CA10" s="664"/>
      <c r="CB10" s="704"/>
      <c r="CD10" s="705" t="s">
        <v>247</v>
      </c>
      <c r="CE10" s="702"/>
      <c r="CF10" s="702"/>
      <c r="CG10" s="702"/>
      <c r="CH10" s="702"/>
      <c r="CI10" s="702"/>
      <c r="CJ10" s="702"/>
      <c r="CK10" s="702"/>
      <c r="CL10" s="702"/>
      <c r="CM10" s="702"/>
      <c r="CN10" s="702"/>
      <c r="CO10" s="702"/>
      <c r="CP10" s="702"/>
      <c r="CQ10" s="703"/>
      <c r="CR10" s="661">
        <v>19540</v>
      </c>
      <c r="CS10" s="664"/>
      <c r="CT10" s="664"/>
      <c r="CU10" s="664"/>
      <c r="CV10" s="664"/>
      <c r="CW10" s="664"/>
      <c r="CX10" s="664"/>
      <c r="CY10" s="665"/>
      <c r="CZ10" s="723">
        <v>0.1</v>
      </c>
      <c r="DA10" s="723"/>
      <c r="DB10" s="723"/>
      <c r="DC10" s="723"/>
      <c r="DD10" s="669" t="s">
        <v>127</v>
      </c>
      <c r="DE10" s="664"/>
      <c r="DF10" s="664"/>
      <c r="DG10" s="664"/>
      <c r="DH10" s="664"/>
      <c r="DI10" s="664"/>
      <c r="DJ10" s="664"/>
      <c r="DK10" s="664"/>
      <c r="DL10" s="664"/>
      <c r="DM10" s="664"/>
      <c r="DN10" s="664"/>
      <c r="DO10" s="664"/>
      <c r="DP10" s="665"/>
      <c r="DQ10" s="669">
        <v>1540</v>
      </c>
      <c r="DR10" s="664"/>
      <c r="DS10" s="664"/>
      <c r="DT10" s="664"/>
      <c r="DU10" s="664"/>
      <c r="DV10" s="664"/>
      <c r="DW10" s="664"/>
      <c r="DX10" s="664"/>
      <c r="DY10" s="664"/>
      <c r="DZ10" s="664"/>
      <c r="EA10" s="664"/>
      <c r="EB10" s="664"/>
      <c r="EC10" s="704"/>
    </row>
    <row r="11" spans="2:143" ht="11.25" customHeight="1">
      <c r="B11" s="658" t="s">
        <v>248</v>
      </c>
      <c r="C11" s="659"/>
      <c r="D11" s="659"/>
      <c r="E11" s="659"/>
      <c r="F11" s="659"/>
      <c r="G11" s="659"/>
      <c r="H11" s="659"/>
      <c r="I11" s="659"/>
      <c r="J11" s="659"/>
      <c r="K11" s="659"/>
      <c r="L11" s="659"/>
      <c r="M11" s="659"/>
      <c r="N11" s="659"/>
      <c r="O11" s="659"/>
      <c r="P11" s="659"/>
      <c r="Q11" s="660"/>
      <c r="R11" s="661" t="s">
        <v>127</v>
      </c>
      <c r="S11" s="664"/>
      <c r="T11" s="664"/>
      <c r="U11" s="664"/>
      <c r="V11" s="664"/>
      <c r="W11" s="664"/>
      <c r="X11" s="664"/>
      <c r="Y11" s="665"/>
      <c r="Z11" s="723" t="s">
        <v>179</v>
      </c>
      <c r="AA11" s="723"/>
      <c r="AB11" s="723"/>
      <c r="AC11" s="723"/>
      <c r="AD11" s="724" t="s">
        <v>127</v>
      </c>
      <c r="AE11" s="724"/>
      <c r="AF11" s="724"/>
      <c r="AG11" s="724"/>
      <c r="AH11" s="724"/>
      <c r="AI11" s="724"/>
      <c r="AJ11" s="724"/>
      <c r="AK11" s="724"/>
      <c r="AL11" s="666" t="s">
        <v>127</v>
      </c>
      <c r="AM11" s="667"/>
      <c r="AN11" s="667"/>
      <c r="AO11" s="725"/>
      <c r="AP11" s="658" t="s">
        <v>249</v>
      </c>
      <c r="AQ11" s="659"/>
      <c r="AR11" s="659"/>
      <c r="AS11" s="659"/>
      <c r="AT11" s="659"/>
      <c r="AU11" s="659"/>
      <c r="AV11" s="659"/>
      <c r="AW11" s="659"/>
      <c r="AX11" s="659"/>
      <c r="AY11" s="659"/>
      <c r="AZ11" s="659"/>
      <c r="BA11" s="659"/>
      <c r="BB11" s="659"/>
      <c r="BC11" s="659"/>
      <c r="BD11" s="659"/>
      <c r="BE11" s="659"/>
      <c r="BF11" s="660"/>
      <c r="BG11" s="661">
        <v>428274</v>
      </c>
      <c r="BH11" s="664"/>
      <c r="BI11" s="664"/>
      <c r="BJ11" s="664"/>
      <c r="BK11" s="664"/>
      <c r="BL11" s="664"/>
      <c r="BM11" s="664"/>
      <c r="BN11" s="665"/>
      <c r="BO11" s="723">
        <v>6.9</v>
      </c>
      <c r="BP11" s="723"/>
      <c r="BQ11" s="723"/>
      <c r="BR11" s="723"/>
      <c r="BS11" s="669">
        <v>84977</v>
      </c>
      <c r="BT11" s="664"/>
      <c r="BU11" s="664"/>
      <c r="BV11" s="664"/>
      <c r="BW11" s="664"/>
      <c r="BX11" s="664"/>
      <c r="BY11" s="664"/>
      <c r="BZ11" s="664"/>
      <c r="CA11" s="664"/>
      <c r="CB11" s="704"/>
      <c r="CD11" s="705" t="s">
        <v>250</v>
      </c>
      <c r="CE11" s="702"/>
      <c r="CF11" s="702"/>
      <c r="CG11" s="702"/>
      <c r="CH11" s="702"/>
      <c r="CI11" s="702"/>
      <c r="CJ11" s="702"/>
      <c r="CK11" s="702"/>
      <c r="CL11" s="702"/>
      <c r="CM11" s="702"/>
      <c r="CN11" s="702"/>
      <c r="CO11" s="702"/>
      <c r="CP11" s="702"/>
      <c r="CQ11" s="703"/>
      <c r="CR11" s="661">
        <v>735737</v>
      </c>
      <c r="CS11" s="664"/>
      <c r="CT11" s="664"/>
      <c r="CU11" s="664"/>
      <c r="CV11" s="664"/>
      <c r="CW11" s="664"/>
      <c r="CX11" s="664"/>
      <c r="CY11" s="665"/>
      <c r="CZ11" s="723">
        <v>3.6</v>
      </c>
      <c r="DA11" s="723"/>
      <c r="DB11" s="723"/>
      <c r="DC11" s="723"/>
      <c r="DD11" s="669">
        <v>191514</v>
      </c>
      <c r="DE11" s="664"/>
      <c r="DF11" s="664"/>
      <c r="DG11" s="664"/>
      <c r="DH11" s="664"/>
      <c r="DI11" s="664"/>
      <c r="DJ11" s="664"/>
      <c r="DK11" s="664"/>
      <c r="DL11" s="664"/>
      <c r="DM11" s="664"/>
      <c r="DN11" s="664"/>
      <c r="DO11" s="664"/>
      <c r="DP11" s="665"/>
      <c r="DQ11" s="669">
        <v>458803</v>
      </c>
      <c r="DR11" s="664"/>
      <c r="DS11" s="664"/>
      <c r="DT11" s="664"/>
      <c r="DU11" s="664"/>
      <c r="DV11" s="664"/>
      <c r="DW11" s="664"/>
      <c r="DX11" s="664"/>
      <c r="DY11" s="664"/>
      <c r="DZ11" s="664"/>
      <c r="EA11" s="664"/>
      <c r="EB11" s="664"/>
      <c r="EC11" s="704"/>
    </row>
    <row r="12" spans="2:143" ht="11.25" customHeight="1">
      <c r="B12" s="658" t="s">
        <v>251</v>
      </c>
      <c r="C12" s="659"/>
      <c r="D12" s="659"/>
      <c r="E12" s="659"/>
      <c r="F12" s="659"/>
      <c r="G12" s="659"/>
      <c r="H12" s="659"/>
      <c r="I12" s="659"/>
      <c r="J12" s="659"/>
      <c r="K12" s="659"/>
      <c r="L12" s="659"/>
      <c r="M12" s="659"/>
      <c r="N12" s="659"/>
      <c r="O12" s="659"/>
      <c r="P12" s="659"/>
      <c r="Q12" s="660"/>
      <c r="R12" s="661">
        <v>946379</v>
      </c>
      <c r="S12" s="664"/>
      <c r="T12" s="664"/>
      <c r="U12" s="664"/>
      <c r="V12" s="664"/>
      <c r="W12" s="664"/>
      <c r="X12" s="664"/>
      <c r="Y12" s="665"/>
      <c r="Z12" s="723">
        <v>4.4000000000000004</v>
      </c>
      <c r="AA12" s="723"/>
      <c r="AB12" s="723"/>
      <c r="AC12" s="723"/>
      <c r="AD12" s="724">
        <v>946379</v>
      </c>
      <c r="AE12" s="724"/>
      <c r="AF12" s="724"/>
      <c r="AG12" s="724"/>
      <c r="AH12" s="724"/>
      <c r="AI12" s="724"/>
      <c r="AJ12" s="724"/>
      <c r="AK12" s="724"/>
      <c r="AL12" s="666">
        <v>8.8000000000000007</v>
      </c>
      <c r="AM12" s="667"/>
      <c r="AN12" s="667"/>
      <c r="AO12" s="725"/>
      <c r="AP12" s="658" t="s">
        <v>252</v>
      </c>
      <c r="AQ12" s="659"/>
      <c r="AR12" s="659"/>
      <c r="AS12" s="659"/>
      <c r="AT12" s="659"/>
      <c r="AU12" s="659"/>
      <c r="AV12" s="659"/>
      <c r="AW12" s="659"/>
      <c r="AX12" s="659"/>
      <c r="AY12" s="659"/>
      <c r="AZ12" s="659"/>
      <c r="BA12" s="659"/>
      <c r="BB12" s="659"/>
      <c r="BC12" s="659"/>
      <c r="BD12" s="659"/>
      <c r="BE12" s="659"/>
      <c r="BF12" s="660"/>
      <c r="BG12" s="661">
        <v>2940843</v>
      </c>
      <c r="BH12" s="664"/>
      <c r="BI12" s="664"/>
      <c r="BJ12" s="664"/>
      <c r="BK12" s="664"/>
      <c r="BL12" s="664"/>
      <c r="BM12" s="664"/>
      <c r="BN12" s="665"/>
      <c r="BO12" s="723">
        <v>47.7</v>
      </c>
      <c r="BP12" s="723"/>
      <c r="BQ12" s="723"/>
      <c r="BR12" s="723"/>
      <c r="BS12" s="669" t="s">
        <v>179</v>
      </c>
      <c r="BT12" s="664"/>
      <c r="BU12" s="664"/>
      <c r="BV12" s="664"/>
      <c r="BW12" s="664"/>
      <c r="BX12" s="664"/>
      <c r="BY12" s="664"/>
      <c r="BZ12" s="664"/>
      <c r="CA12" s="664"/>
      <c r="CB12" s="704"/>
      <c r="CD12" s="705" t="s">
        <v>253</v>
      </c>
      <c r="CE12" s="702"/>
      <c r="CF12" s="702"/>
      <c r="CG12" s="702"/>
      <c r="CH12" s="702"/>
      <c r="CI12" s="702"/>
      <c r="CJ12" s="702"/>
      <c r="CK12" s="702"/>
      <c r="CL12" s="702"/>
      <c r="CM12" s="702"/>
      <c r="CN12" s="702"/>
      <c r="CO12" s="702"/>
      <c r="CP12" s="702"/>
      <c r="CQ12" s="703"/>
      <c r="CR12" s="661">
        <v>250108</v>
      </c>
      <c r="CS12" s="664"/>
      <c r="CT12" s="664"/>
      <c r="CU12" s="664"/>
      <c r="CV12" s="664"/>
      <c r="CW12" s="664"/>
      <c r="CX12" s="664"/>
      <c r="CY12" s="665"/>
      <c r="CZ12" s="723">
        <v>1.2</v>
      </c>
      <c r="DA12" s="723"/>
      <c r="DB12" s="723"/>
      <c r="DC12" s="723"/>
      <c r="DD12" s="669" t="s">
        <v>127</v>
      </c>
      <c r="DE12" s="664"/>
      <c r="DF12" s="664"/>
      <c r="DG12" s="664"/>
      <c r="DH12" s="664"/>
      <c r="DI12" s="664"/>
      <c r="DJ12" s="664"/>
      <c r="DK12" s="664"/>
      <c r="DL12" s="664"/>
      <c r="DM12" s="664"/>
      <c r="DN12" s="664"/>
      <c r="DO12" s="664"/>
      <c r="DP12" s="665"/>
      <c r="DQ12" s="669">
        <v>216727</v>
      </c>
      <c r="DR12" s="664"/>
      <c r="DS12" s="664"/>
      <c r="DT12" s="664"/>
      <c r="DU12" s="664"/>
      <c r="DV12" s="664"/>
      <c r="DW12" s="664"/>
      <c r="DX12" s="664"/>
      <c r="DY12" s="664"/>
      <c r="DZ12" s="664"/>
      <c r="EA12" s="664"/>
      <c r="EB12" s="664"/>
      <c r="EC12" s="704"/>
    </row>
    <row r="13" spans="2:143" ht="11.25" customHeight="1">
      <c r="B13" s="658" t="s">
        <v>254</v>
      </c>
      <c r="C13" s="659"/>
      <c r="D13" s="659"/>
      <c r="E13" s="659"/>
      <c r="F13" s="659"/>
      <c r="G13" s="659"/>
      <c r="H13" s="659"/>
      <c r="I13" s="659"/>
      <c r="J13" s="659"/>
      <c r="K13" s="659"/>
      <c r="L13" s="659"/>
      <c r="M13" s="659"/>
      <c r="N13" s="659"/>
      <c r="O13" s="659"/>
      <c r="P13" s="659"/>
      <c r="Q13" s="660"/>
      <c r="R13" s="661">
        <v>10767</v>
      </c>
      <c r="S13" s="664"/>
      <c r="T13" s="664"/>
      <c r="U13" s="664"/>
      <c r="V13" s="664"/>
      <c r="W13" s="664"/>
      <c r="X13" s="664"/>
      <c r="Y13" s="665"/>
      <c r="Z13" s="723">
        <v>0</v>
      </c>
      <c r="AA13" s="723"/>
      <c r="AB13" s="723"/>
      <c r="AC13" s="723"/>
      <c r="AD13" s="724">
        <v>10767</v>
      </c>
      <c r="AE13" s="724"/>
      <c r="AF13" s="724"/>
      <c r="AG13" s="724"/>
      <c r="AH13" s="724"/>
      <c r="AI13" s="724"/>
      <c r="AJ13" s="724"/>
      <c r="AK13" s="724"/>
      <c r="AL13" s="666">
        <v>0.1</v>
      </c>
      <c r="AM13" s="667"/>
      <c r="AN13" s="667"/>
      <c r="AO13" s="725"/>
      <c r="AP13" s="658" t="s">
        <v>255</v>
      </c>
      <c r="AQ13" s="659"/>
      <c r="AR13" s="659"/>
      <c r="AS13" s="659"/>
      <c r="AT13" s="659"/>
      <c r="AU13" s="659"/>
      <c r="AV13" s="659"/>
      <c r="AW13" s="659"/>
      <c r="AX13" s="659"/>
      <c r="AY13" s="659"/>
      <c r="AZ13" s="659"/>
      <c r="BA13" s="659"/>
      <c r="BB13" s="659"/>
      <c r="BC13" s="659"/>
      <c r="BD13" s="659"/>
      <c r="BE13" s="659"/>
      <c r="BF13" s="660"/>
      <c r="BG13" s="661">
        <v>2818358</v>
      </c>
      <c r="BH13" s="664"/>
      <c r="BI13" s="664"/>
      <c r="BJ13" s="664"/>
      <c r="BK13" s="664"/>
      <c r="BL13" s="664"/>
      <c r="BM13" s="664"/>
      <c r="BN13" s="665"/>
      <c r="BO13" s="723">
        <v>45.7</v>
      </c>
      <c r="BP13" s="723"/>
      <c r="BQ13" s="723"/>
      <c r="BR13" s="723"/>
      <c r="BS13" s="669" t="s">
        <v>179</v>
      </c>
      <c r="BT13" s="664"/>
      <c r="BU13" s="664"/>
      <c r="BV13" s="664"/>
      <c r="BW13" s="664"/>
      <c r="BX13" s="664"/>
      <c r="BY13" s="664"/>
      <c r="BZ13" s="664"/>
      <c r="CA13" s="664"/>
      <c r="CB13" s="704"/>
      <c r="CD13" s="705" t="s">
        <v>256</v>
      </c>
      <c r="CE13" s="702"/>
      <c r="CF13" s="702"/>
      <c r="CG13" s="702"/>
      <c r="CH13" s="702"/>
      <c r="CI13" s="702"/>
      <c r="CJ13" s="702"/>
      <c r="CK13" s="702"/>
      <c r="CL13" s="702"/>
      <c r="CM13" s="702"/>
      <c r="CN13" s="702"/>
      <c r="CO13" s="702"/>
      <c r="CP13" s="702"/>
      <c r="CQ13" s="703"/>
      <c r="CR13" s="661">
        <v>2380192</v>
      </c>
      <c r="CS13" s="664"/>
      <c r="CT13" s="664"/>
      <c r="CU13" s="664"/>
      <c r="CV13" s="664"/>
      <c r="CW13" s="664"/>
      <c r="CX13" s="664"/>
      <c r="CY13" s="665"/>
      <c r="CZ13" s="723">
        <v>11.5</v>
      </c>
      <c r="DA13" s="723"/>
      <c r="DB13" s="723"/>
      <c r="DC13" s="723"/>
      <c r="DD13" s="669">
        <v>1600939</v>
      </c>
      <c r="DE13" s="664"/>
      <c r="DF13" s="664"/>
      <c r="DG13" s="664"/>
      <c r="DH13" s="664"/>
      <c r="DI13" s="664"/>
      <c r="DJ13" s="664"/>
      <c r="DK13" s="664"/>
      <c r="DL13" s="664"/>
      <c r="DM13" s="664"/>
      <c r="DN13" s="664"/>
      <c r="DO13" s="664"/>
      <c r="DP13" s="665"/>
      <c r="DQ13" s="669">
        <v>771648</v>
      </c>
      <c r="DR13" s="664"/>
      <c r="DS13" s="664"/>
      <c r="DT13" s="664"/>
      <c r="DU13" s="664"/>
      <c r="DV13" s="664"/>
      <c r="DW13" s="664"/>
      <c r="DX13" s="664"/>
      <c r="DY13" s="664"/>
      <c r="DZ13" s="664"/>
      <c r="EA13" s="664"/>
      <c r="EB13" s="664"/>
      <c r="EC13" s="704"/>
    </row>
    <row r="14" spans="2:143" ht="11.25" customHeight="1">
      <c r="B14" s="658" t="s">
        <v>257</v>
      </c>
      <c r="C14" s="659"/>
      <c r="D14" s="659"/>
      <c r="E14" s="659"/>
      <c r="F14" s="659"/>
      <c r="G14" s="659"/>
      <c r="H14" s="659"/>
      <c r="I14" s="659"/>
      <c r="J14" s="659"/>
      <c r="K14" s="659"/>
      <c r="L14" s="659"/>
      <c r="M14" s="659"/>
      <c r="N14" s="659"/>
      <c r="O14" s="659"/>
      <c r="P14" s="659"/>
      <c r="Q14" s="660"/>
      <c r="R14" s="661" t="s">
        <v>179</v>
      </c>
      <c r="S14" s="664"/>
      <c r="T14" s="664"/>
      <c r="U14" s="664"/>
      <c r="V14" s="664"/>
      <c r="W14" s="664"/>
      <c r="X14" s="664"/>
      <c r="Y14" s="665"/>
      <c r="Z14" s="723" t="s">
        <v>127</v>
      </c>
      <c r="AA14" s="723"/>
      <c r="AB14" s="723"/>
      <c r="AC14" s="723"/>
      <c r="AD14" s="724" t="s">
        <v>179</v>
      </c>
      <c r="AE14" s="724"/>
      <c r="AF14" s="724"/>
      <c r="AG14" s="724"/>
      <c r="AH14" s="724"/>
      <c r="AI14" s="724"/>
      <c r="AJ14" s="724"/>
      <c r="AK14" s="724"/>
      <c r="AL14" s="666" t="s">
        <v>127</v>
      </c>
      <c r="AM14" s="667"/>
      <c r="AN14" s="667"/>
      <c r="AO14" s="725"/>
      <c r="AP14" s="658" t="s">
        <v>258</v>
      </c>
      <c r="AQ14" s="659"/>
      <c r="AR14" s="659"/>
      <c r="AS14" s="659"/>
      <c r="AT14" s="659"/>
      <c r="AU14" s="659"/>
      <c r="AV14" s="659"/>
      <c r="AW14" s="659"/>
      <c r="AX14" s="659"/>
      <c r="AY14" s="659"/>
      <c r="AZ14" s="659"/>
      <c r="BA14" s="659"/>
      <c r="BB14" s="659"/>
      <c r="BC14" s="659"/>
      <c r="BD14" s="659"/>
      <c r="BE14" s="659"/>
      <c r="BF14" s="660"/>
      <c r="BG14" s="661">
        <v>181562</v>
      </c>
      <c r="BH14" s="664"/>
      <c r="BI14" s="664"/>
      <c r="BJ14" s="664"/>
      <c r="BK14" s="664"/>
      <c r="BL14" s="664"/>
      <c r="BM14" s="664"/>
      <c r="BN14" s="665"/>
      <c r="BO14" s="723">
        <v>2.9</v>
      </c>
      <c r="BP14" s="723"/>
      <c r="BQ14" s="723"/>
      <c r="BR14" s="723"/>
      <c r="BS14" s="669" t="s">
        <v>127</v>
      </c>
      <c r="BT14" s="664"/>
      <c r="BU14" s="664"/>
      <c r="BV14" s="664"/>
      <c r="BW14" s="664"/>
      <c r="BX14" s="664"/>
      <c r="BY14" s="664"/>
      <c r="BZ14" s="664"/>
      <c r="CA14" s="664"/>
      <c r="CB14" s="704"/>
      <c r="CD14" s="705" t="s">
        <v>259</v>
      </c>
      <c r="CE14" s="702"/>
      <c r="CF14" s="702"/>
      <c r="CG14" s="702"/>
      <c r="CH14" s="702"/>
      <c r="CI14" s="702"/>
      <c r="CJ14" s="702"/>
      <c r="CK14" s="702"/>
      <c r="CL14" s="702"/>
      <c r="CM14" s="702"/>
      <c r="CN14" s="702"/>
      <c r="CO14" s="702"/>
      <c r="CP14" s="702"/>
      <c r="CQ14" s="703"/>
      <c r="CR14" s="661">
        <v>1100225</v>
      </c>
      <c r="CS14" s="664"/>
      <c r="CT14" s="664"/>
      <c r="CU14" s="664"/>
      <c r="CV14" s="664"/>
      <c r="CW14" s="664"/>
      <c r="CX14" s="664"/>
      <c r="CY14" s="665"/>
      <c r="CZ14" s="723">
        <v>5.3</v>
      </c>
      <c r="DA14" s="723"/>
      <c r="DB14" s="723"/>
      <c r="DC14" s="723"/>
      <c r="DD14" s="669">
        <v>429481</v>
      </c>
      <c r="DE14" s="664"/>
      <c r="DF14" s="664"/>
      <c r="DG14" s="664"/>
      <c r="DH14" s="664"/>
      <c r="DI14" s="664"/>
      <c r="DJ14" s="664"/>
      <c r="DK14" s="664"/>
      <c r="DL14" s="664"/>
      <c r="DM14" s="664"/>
      <c r="DN14" s="664"/>
      <c r="DO14" s="664"/>
      <c r="DP14" s="665"/>
      <c r="DQ14" s="669">
        <v>668789</v>
      </c>
      <c r="DR14" s="664"/>
      <c r="DS14" s="664"/>
      <c r="DT14" s="664"/>
      <c r="DU14" s="664"/>
      <c r="DV14" s="664"/>
      <c r="DW14" s="664"/>
      <c r="DX14" s="664"/>
      <c r="DY14" s="664"/>
      <c r="DZ14" s="664"/>
      <c r="EA14" s="664"/>
      <c r="EB14" s="664"/>
      <c r="EC14" s="704"/>
    </row>
    <row r="15" spans="2:143" ht="11.25" customHeight="1">
      <c r="B15" s="658" t="s">
        <v>260</v>
      </c>
      <c r="C15" s="659"/>
      <c r="D15" s="659"/>
      <c r="E15" s="659"/>
      <c r="F15" s="659"/>
      <c r="G15" s="659"/>
      <c r="H15" s="659"/>
      <c r="I15" s="659"/>
      <c r="J15" s="659"/>
      <c r="K15" s="659"/>
      <c r="L15" s="659"/>
      <c r="M15" s="659"/>
      <c r="N15" s="659"/>
      <c r="O15" s="659"/>
      <c r="P15" s="659"/>
      <c r="Q15" s="660"/>
      <c r="R15" s="661">
        <v>33733</v>
      </c>
      <c r="S15" s="664"/>
      <c r="T15" s="664"/>
      <c r="U15" s="664"/>
      <c r="V15" s="664"/>
      <c r="W15" s="664"/>
      <c r="X15" s="664"/>
      <c r="Y15" s="665"/>
      <c r="Z15" s="723">
        <v>0.2</v>
      </c>
      <c r="AA15" s="723"/>
      <c r="AB15" s="723"/>
      <c r="AC15" s="723"/>
      <c r="AD15" s="724">
        <v>33733</v>
      </c>
      <c r="AE15" s="724"/>
      <c r="AF15" s="724"/>
      <c r="AG15" s="724"/>
      <c r="AH15" s="724"/>
      <c r="AI15" s="724"/>
      <c r="AJ15" s="724"/>
      <c r="AK15" s="724"/>
      <c r="AL15" s="666">
        <v>0.3</v>
      </c>
      <c r="AM15" s="667"/>
      <c r="AN15" s="667"/>
      <c r="AO15" s="725"/>
      <c r="AP15" s="658" t="s">
        <v>261</v>
      </c>
      <c r="AQ15" s="659"/>
      <c r="AR15" s="659"/>
      <c r="AS15" s="659"/>
      <c r="AT15" s="659"/>
      <c r="AU15" s="659"/>
      <c r="AV15" s="659"/>
      <c r="AW15" s="659"/>
      <c r="AX15" s="659"/>
      <c r="AY15" s="659"/>
      <c r="AZ15" s="659"/>
      <c r="BA15" s="659"/>
      <c r="BB15" s="659"/>
      <c r="BC15" s="659"/>
      <c r="BD15" s="659"/>
      <c r="BE15" s="659"/>
      <c r="BF15" s="660"/>
      <c r="BG15" s="661">
        <v>375919</v>
      </c>
      <c r="BH15" s="664"/>
      <c r="BI15" s="664"/>
      <c r="BJ15" s="664"/>
      <c r="BK15" s="664"/>
      <c r="BL15" s="664"/>
      <c r="BM15" s="664"/>
      <c r="BN15" s="665"/>
      <c r="BO15" s="723">
        <v>6.1</v>
      </c>
      <c r="BP15" s="723"/>
      <c r="BQ15" s="723"/>
      <c r="BR15" s="723"/>
      <c r="BS15" s="669" t="s">
        <v>127</v>
      </c>
      <c r="BT15" s="664"/>
      <c r="BU15" s="664"/>
      <c r="BV15" s="664"/>
      <c r="BW15" s="664"/>
      <c r="BX15" s="664"/>
      <c r="BY15" s="664"/>
      <c r="BZ15" s="664"/>
      <c r="CA15" s="664"/>
      <c r="CB15" s="704"/>
      <c r="CD15" s="705" t="s">
        <v>262</v>
      </c>
      <c r="CE15" s="702"/>
      <c r="CF15" s="702"/>
      <c r="CG15" s="702"/>
      <c r="CH15" s="702"/>
      <c r="CI15" s="702"/>
      <c r="CJ15" s="702"/>
      <c r="CK15" s="702"/>
      <c r="CL15" s="702"/>
      <c r="CM15" s="702"/>
      <c r="CN15" s="702"/>
      <c r="CO15" s="702"/>
      <c r="CP15" s="702"/>
      <c r="CQ15" s="703"/>
      <c r="CR15" s="661">
        <v>1811006</v>
      </c>
      <c r="CS15" s="664"/>
      <c r="CT15" s="664"/>
      <c r="CU15" s="664"/>
      <c r="CV15" s="664"/>
      <c r="CW15" s="664"/>
      <c r="CX15" s="664"/>
      <c r="CY15" s="665"/>
      <c r="CZ15" s="723">
        <v>8.8000000000000007</v>
      </c>
      <c r="DA15" s="723"/>
      <c r="DB15" s="723"/>
      <c r="DC15" s="723"/>
      <c r="DD15" s="669">
        <v>495084</v>
      </c>
      <c r="DE15" s="664"/>
      <c r="DF15" s="664"/>
      <c r="DG15" s="664"/>
      <c r="DH15" s="664"/>
      <c r="DI15" s="664"/>
      <c r="DJ15" s="664"/>
      <c r="DK15" s="664"/>
      <c r="DL15" s="664"/>
      <c r="DM15" s="664"/>
      <c r="DN15" s="664"/>
      <c r="DO15" s="664"/>
      <c r="DP15" s="665"/>
      <c r="DQ15" s="669">
        <v>1208145</v>
      </c>
      <c r="DR15" s="664"/>
      <c r="DS15" s="664"/>
      <c r="DT15" s="664"/>
      <c r="DU15" s="664"/>
      <c r="DV15" s="664"/>
      <c r="DW15" s="664"/>
      <c r="DX15" s="664"/>
      <c r="DY15" s="664"/>
      <c r="DZ15" s="664"/>
      <c r="EA15" s="664"/>
      <c r="EB15" s="664"/>
      <c r="EC15" s="704"/>
    </row>
    <row r="16" spans="2:143" ht="11.25" customHeight="1">
      <c r="B16" s="658" t="s">
        <v>263</v>
      </c>
      <c r="C16" s="659"/>
      <c r="D16" s="659"/>
      <c r="E16" s="659"/>
      <c r="F16" s="659"/>
      <c r="G16" s="659"/>
      <c r="H16" s="659"/>
      <c r="I16" s="659"/>
      <c r="J16" s="659"/>
      <c r="K16" s="659"/>
      <c r="L16" s="659"/>
      <c r="M16" s="659"/>
      <c r="N16" s="659"/>
      <c r="O16" s="659"/>
      <c r="P16" s="659"/>
      <c r="Q16" s="660"/>
      <c r="R16" s="661" t="s">
        <v>127</v>
      </c>
      <c r="S16" s="664"/>
      <c r="T16" s="664"/>
      <c r="U16" s="664"/>
      <c r="V16" s="664"/>
      <c r="W16" s="664"/>
      <c r="X16" s="664"/>
      <c r="Y16" s="665"/>
      <c r="Z16" s="723" t="s">
        <v>179</v>
      </c>
      <c r="AA16" s="723"/>
      <c r="AB16" s="723"/>
      <c r="AC16" s="723"/>
      <c r="AD16" s="724" t="s">
        <v>179</v>
      </c>
      <c r="AE16" s="724"/>
      <c r="AF16" s="724"/>
      <c r="AG16" s="724"/>
      <c r="AH16" s="724"/>
      <c r="AI16" s="724"/>
      <c r="AJ16" s="724"/>
      <c r="AK16" s="724"/>
      <c r="AL16" s="666" t="s">
        <v>127</v>
      </c>
      <c r="AM16" s="667"/>
      <c r="AN16" s="667"/>
      <c r="AO16" s="725"/>
      <c r="AP16" s="658" t="s">
        <v>264</v>
      </c>
      <c r="AQ16" s="659"/>
      <c r="AR16" s="659"/>
      <c r="AS16" s="659"/>
      <c r="AT16" s="659"/>
      <c r="AU16" s="659"/>
      <c r="AV16" s="659"/>
      <c r="AW16" s="659"/>
      <c r="AX16" s="659"/>
      <c r="AY16" s="659"/>
      <c r="AZ16" s="659"/>
      <c r="BA16" s="659"/>
      <c r="BB16" s="659"/>
      <c r="BC16" s="659"/>
      <c r="BD16" s="659"/>
      <c r="BE16" s="659"/>
      <c r="BF16" s="660"/>
      <c r="BG16" s="661">
        <v>2001</v>
      </c>
      <c r="BH16" s="664"/>
      <c r="BI16" s="664"/>
      <c r="BJ16" s="664"/>
      <c r="BK16" s="664"/>
      <c r="BL16" s="664"/>
      <c r="BM16" s="664"/>
      <c r="BN16" s="665"/>
      <c r="BO16" s="723">
        <v>0</v>
      </c>
      <c r="BP16" s="723"/>
      <c r="BQ16" s="723"/>
      <c r="BR16" s="723"/>
      <c r="BS16" s="669">
        <v>318</v>
      </c>
      <c r="BT16" s="664"/>
      <c r="BU16" s="664"/>
      <c r="BV16" s="664"/>
      <c r="BW16" s="664"/>
      <c r="BX16" s="664"/>
      <c r="BY16" s="664"/>
      <c r="BZ16" s="664"/>
      <c r="CA16" s="664"/>
      <c r="CB16" s="704"/>
      <c r="CD16" s="705" t="s">
        <v>265</v>
      </c>
      <c r="CE16" s="702"/>
      <c r="CF16" s="702"/>
      <c r="CG16" s="702"/>
      <c r="CH16" s="702"/>
      <c r="CI16" s="702"/>
      <c r="CJ16" s="702"/>
      <c r="CK16" s="702"/>
      <c r="CL16" s="702"/>
      <c r="CM16" s="702"/>
      <c r="CN16" s="702"/>
      <c r="CO16" s="702"/>
      <c r="CP16" s="702"/>
      <c r="CQ16" s="703"/>
      <c r="CR16" s="661">
        <v>76567</v>
      </c>
      <c r="CS16" s="664"/>
      <c r="CT16" s="664"/>
      <c r="CU16" s="664"/>
      <c r="CV16" s="664"/>
      <c r="CW16" s="664"/>
      <c r="CX16" s="664"/>
      <c r="CY16" s="665"/>
      <c r="CZ16" s="723">
        <v>0.4</v>
      </c>
      <c r="DA16" s="723"/>
      <c r="DB16" s="723"/>
      <c r="DC16" s="723"/>
      <c r="DD16" s="669" t="s">
        <v>127</v>
      </c>
      <c r="DE16" s="664"/>
      <c r="DF16" s="664"/>
      <c r="DG16" s="664"/>
      <c r="DH16" s="664"/>
      <c r="DI16" s="664"/>
      <c r="DJ16" s="664"/>
      <c r="DK16" s="664"/>
      <c r="DL16" s="664"/>
      <c r="DM16" s="664"/>
      <c r="DN16" s="664"/>
      <c r="DO16" s="664"/>
      <c r="DP16" s="665"/>
      <c r="DQ16" s="669">
        <v>17953</v>
      </c>
      <c r="DR16" s="664"/>
      <c r="DS16" s="664"/>
      <c r="DT16" s="664"/>
      <c r="DU16" s="664"/>
      <c r="DV16" s="664"/>
      <c r="DW16" s="664"/>
      <c r="DX16" s="664"/>
      <c r="DY16" s="664"/>
      <c r="DZ16" s="664"/>
      <c r="EA16" s="664"/>
      <c r="EB16" s="664"/>
      <c r="EC16" s="704"/>
    </row>
    <row r="17" spans="2:133" ht="11.25" customHeight="1">
      <c r="B17" s="658" t="s">
        <v>266</v>
      </c>
      <c r="C17" s="659"/>
      <c r="D17" s="659"/>
      <c r="E17" s="659"/>
      <c r="F17" s="659"/>
      <c r="G17" s="659"/>
      <c r="H17" s="659"/>
      <c r="I17" s="659"/>
      <c r="J17" s="659"/>
      <c r="K17" s="659"/>
      <c r="L17" s="659"/>
      <c r="M17" s="659"/>
      <c r="N17" s="659"/>
      <c r="O17" s="659"/>
      <c r="P17" s="659"/>
      <c r="Q17" s="660"/>
      <c r="R17" s="661">
        <v>28072</v>
      </c>
      <c r="S17" s="664"/>
      <c r="T17" s="664"/>
      <c r="U17" s="664"/>
      <c r="V17" s="664"/>
      <c r="W17" s="664"/>
      <c r="X17" s="664"/>
      <c r="Y17" s="665"/>
      <c r="Z17" s="723">
        <v>0.1</v>
      </c>
      <c r="AA17" s="723"/>
      <c r="AB17" s="723"/>
      <c r="AC17" s="723"/>
      <c r="AD17" s="724">
        <v>28072</v>
      </c>
      <c r="AE17" s="724"/>
      <c r="AF17" s="724"/>
      <c r="AG17" s="724"/>
      <c r="AH17" s="724"/>
      <c r="AI17" s="724"/>
      <c r="AJ17" s="724"/>
      <c r="AK17" s="724"/>
      <c r="AL17" s="666">
        <v>0.3</v>
      </c>
      <c r="AM17" s="667"/>
      <c r="AN17" s="667"/>
      <c r="AO17" s="725"/>
      <c r="AP17" s="658" t="s">
        <v>267</v>
      </c>
      <c r="AQ17" s="659"/>
      <c r="AR17" s="659"/>
      <c r="AS17" s="659"/>
      <c r="AT17" s="659"/>
      <c r="AU17" s="659"/>
      <c r="AV17" s="659"/>
      <c r="AW17" s="659"/>
      <c r="AX17" s="659"/>
      <c r="AY17" s="659"/>
      <c r="AZ17" s="659"/>
      <c r="BA17" s="659"/>
      <c r="BB17" s="659"/>
      <c r="BC17" s="659"/>
      <c r="BD17" s="659"/>
      <c r="BE17" s="659"/>
      <c r="BF17" s="660"/>
      <c r="BG17" s="661" t="s">
        <v>179</v>
      </c>
      <c r="BH17" s="664"/>
      <c r="BI17" s="664"/>
      <c r="BJ17" s="664"/>
      <c r="BK17" s="664"/>
      <c r="BL17" s="664"/>
      <c r="BM17" s="664"/>
      <c r="BN17" s="665"/>
      <c r="BO17" s="723" t="s">
        <v>179</v>
      </c>
      <c r="BP17" s="723"/>
      <c r="BQ17" s="723"/>
      <c r="BR17" s="723"/>
      <c r="BS17" s="669" t="s">
        <v>179</v>
      </c>
      <c r="BT17" s="664"/>
      <c r="BU17" s="664"/>
      <c r="BV17" s="664"/>
      <c r="BW17" s="664"/>
      <c r="BX17" s="664"/>
      <c r="BY17" s="664"/>
      <c r="BZ17" s="664"/>
      <c r="CA17" s="664"/>
      <c r="CB17" s="704"/>
      <c r="CD17" s="705" t="s">
        <v>268</v>
      </c>
      <c r="CE17" s="702"/>
      <c r="CF17" s="702"/>
      <c r="CG17" s="702"/>
      <c r="CH17" s="702"/>
      <c r="CI17" s="702"/>
      <c r="CJ17" s="702"/>
      <c r="CK17" s="702"/>
      <c r="CL17" s="702"/>
      <c r="CM17" s="702"/>
      <c r="CN17" s="702"/>
      <c r="CO17" s="702"/>
      <c r="CP17" s="702"/>
      <c r="CQ17" s="703"/>
      <c r="CR17" s="661">
        <v>1771838</v>
      </c>
      <c r="CS17" s="664"/>
      <c r="CT17" s="664"/>
      <c r="CU17" s="664"/>
      <c r="CV17" s="664"/>
      <c r="CW17" s="664"/>
      <c r="CX17" s="664"/>
      <c r="CY17" s="665"/>
      <c r="CZ17" s="723">
        <v>8.6</v>
      </c>
      <c r="DA17" s="723"/>
      <c r="DB17" s="723"/>
      <c r="DC17" s="723"/>
      <c r="DD17" s="669" t="s">
        <v>179</v>
      </c>
      <c r="DE17" s="664"/>
      <c r="DF17" s="664"/>
      <c r="DG17" s="664"/>
      <c r="DH17" s="664"/>
      <c r="DI17" s="664"/>
      <c r="DJ17" s="664"/>
      <c r="DK17" s="664"/>
      <c r="DL17" s="664"/>
      <c r="DM17" s="664"/>
      <c r="DN17" s="664"/>
      <c r="DO17" s="664"/>
      <c r="DP17" s="665"/>
      <c r="DQ17" s="669">
        <v>1655933</v>
      </c>
      <c r="DR17" s="664"/>
      <c r="DS17" s="664"/>
      <c r="DT17" s="664"/>
      <c r="DU17" s="664"/>
      <c r="DV17" s="664"/>
      <c r="DW17" s="664"/>
      <c r="DX17" s="664"/>
      <c r="DY17" s="664"/>
      <c r="DZ17" s="664"/>
      <c r="EA17" s="664"/>
      <c r="EB17" s="664"/>
      <c r="EC17" s="704"/>
    </row>
    <row r="18" spans="2:133" ht="11.25" customHeight="1">
      <c r="B18" s="658" t="s">
        <v>269</v>
      </c>
      <c r="C18" s="659"/>
      <c r="D18" s="659"/>
      <c r="E18" s="659"/>
      <c r="F18" s="659"/>
      <c r="G18" s="659"/>
      <c r="H18" s="659"/>
      <c r="I18" s="659"/>
      <c r="J18" s="659"/>
      <c r="K18" s="659"/>
      <c r="L18" s="659"/>
      <c r="M18" s="659"/>
      <c r="N18" s="659"/>
      <c r="O18" s="659"/>
      <c r="P18" s="659"/>
      <c r="Q18" s="660"/>
      <c r="R18" s="661">
        <v>4076049</v>
      </c>
      <c r="S18" s="664"/>
      <c r="T18" s="664"/>
      <c r="U18" s="664"/>
      <c r="V18" s="664"/>
      <c r="W18" s="664"/>
      <c r="X18" s="664"/>
      <c r="Y18" s="665"/>
      <c r="Z18" s="723">
        <v>18.8</v>
      </c>
      <c r="AA18" s="723"/>
      <c r="AB18" s="723"/>
      <c r="AC18" s="723"/>
      <c r="AD18" s="724">
        <v>3293242</v>
      </c>
      <c r="AE18" s="724"/>
      <c r="AF18" s="724"/>
      <c r="AG18" s="724"/>
      <c r="AH18" s="724"/>
      <c r="AI18" s="724"/>
      <c r="AJ18" s="724"/>
      <c r="AK18" s="724"/>
      <c r="AL18" s="666">
        <v>30.6</v>
      </c>
      <c r="AM18" s="667"/>
      <c r="AN18" s="667"/>
      <c r="AO18" s="725"/>
      <c r="AP18" s="658" t="s">
        <v>270</v>
      </c>
      <c r="AQ18" s="659"/>
      <c r="AR18" s="659"/>
      <c r="AS18" s="659"/>
      <c r="AT18" s="659"/>
      <c r="AU18" s="659"/>
      <c r="AV18" s="659"/>
      <c r="AW18" s="659"/>
      <c r="AX18" s="659"/>
      <c r="AY18" s="659"/>
      <c r="AZ18" s="659"/>
      <c r="BA18" s="659"/>
      <c r="BB18" s="659"/>
      <c r="BC18" s="659"/>
      <c r="BD18" s="659"/>
      <c r="BE18" s="659"/>
      <c r="BF18" s="660"/>
      <c r="BG18" s="661" t="s">
        <v>179</v>
      </c>
      <c r="BH18" s="664"/>
      <c r="BI18" s="664"/>
      <c r="BJ18" s="664"/>
      <c r="BK18" s="664"/>
      <c r="BL18" s="664"/>
      <c r="BM18" s="664"/>
      <c r="BN18" s="665"/>
      <c r="BO18" s="723" t="s">
        <v>179</v>
      </c>
      <c r="BP18" s="723"/>
      <c r="BQ18" s="723"/>
      <c r="BR18" s="723"/>
      <c r="BS18" s="669" t="s">
        <v>127</v>
      </c>
      <c r="BT18" s="664"/>
      <c r="BU18" s="664"/>
      <c r="BV18" s="664"/>
      <c r="BW18" s="664"/>
      <c r="BX18" s="664"/>
      <c r="BY18" s="664"/>
      <c r="BZ18" s="664"/>
      <c r="CA18" s="664"/>
      <c r="CB18" s="704"/>
      <c r="CD18" s="705" t="s">
        <v>271</v>
      </c>
      <c r="CE18" s="702"/>
      <c r="CF18" s="702"/>
      <c r="CG18" s="702"/>
      <c r="CH18" s="702"/>
      <c r="CI18" s="702"/>
      <c r="CJ18" s="702"/>
      <c r="CK18" s="702"/>
      <c r="CL18" s="702"/>
      <c r="CM18" s="702"/>
      <c r="CN18" s="702"/>
      <c r="CO18" s="702"/>
      <c r="CP18" s="702"/>
      <c r="CQ18" s="703"/>
      <c r="CR18" s="661" t="s">
        <v>179</v>
      </c>
      <c r="CS18" s="664"/>
      <c r="CT18" s="664"/>
      <c r="CU18" s="664"/>
      <c r="CV18" s="664"/>
      <c r="CW18" s="664"/>
      <c r="CX18" s="664"/>
      <c r="CY18" s="665"/>
      <c r="CZ18" s="723" t="s">
        <v>179</v>
      </c>
      <c r="DA18" s="723"/>
      <c r="DB18" s="723"/>
      <c r="DC18" s="723"/>
      <c r="DD18" s="669" t="s">
        <v>179</v>
      </c>
      <c r="DE18" s="664"/>
      <c r="DF18" s="664"/>
      <c r="DG18" s="664"/>
      <c r="DH18" s="664"/>
      <c r="DI18" s="664"/>
      <c r="DJ18" s="664"/>
      <c r="DK18" s="664"/>
      <c r="DL18" s="664"/>
      <c r="DM18" s="664"/>
      <c r="DN18" s="664"/>
      <c r="DO18" s="664"/>
      <c r="DP18" s="665"/>
      <c r="DQ18" s="669" t="s">
        <v>127</v>
      </c>
      <c r="DR18" s="664"/>
      <c r="DS18" s="664"/>
      <c r="DT18" s="664"/>
      <c r="DU18" s="664"/>
      <c r="DV18" s="664"/>
      <c r="DW18" s="664"/>
      <c r="DX18" s="664"/>
      <c r="DY18" s="664"/>
      <c r="DZ18" s="664"/>
      <c r="EA18" s="664"/>
      <c r="EB18" s="664"/>
      <c r="EC18" s="704"/>
    </row>
    <row r="19" spans="2:133" ht="11.25" customHeight="1">
      <c r="B19" s="658" t="s">
        <v>272</v>
      </c>
      <c r="C19" s="659"/>
      <c r="D19" s="659"/>
      <c r="E19" s="659"/>
      <c r="F19" s="659"/>
      <c r="G19" s="659"/>
      <c r="H19" s="659"/>
      <c r="I19" s="659"/>
      <c r="J19" s="659"/>
      <c r="K19" s="659"/>
      <c r="L19" s="659"/>
      <c r="M19" s="659"/>
      <c r="N19" s="659"/>
      <c r="O19" s="659"/>
      <c r="P19" s="659"/>
      <c r="Q19" s="660"/>
      <c r="R19" s="661">
        <v>3293242</v>
      </c>
      <c r="S19" s="664"/>
      <c r="T19" s="664"/>
      <c r="U19" s="664"/>
      <c r="V19" s="664"/>
      <c r="W19" s="664"/>
      <c r="X19" s="664"/>
      <c r="Y19" s="665"/>
      <c r="Z19" s="723">
        <v>15.2</v>
      </c>
      <c r="AA19" s="723"/>
      <c r="AB19" s="723"/>
      <c r="AC19" s="723"/>
      <c r="AD19" s="724">
        <v>3293242</v>
      </c>
      <c r="AE19" s="724"/>
      <c r="AF19" s="724"/>
      <c r="AG19" s="724"/>
      <c r="AH19" s="724"/>
      <c r="AI19" s="724"/>
      <c r="AJ19" s="724"/>
      <c r="AK19" s="724"/>
      <c r="AL19" s="666">
        <v>30.6</v>
      </c>
      <c r="AM19" s="667"/>
      <c r="AN19" s="667"/>
      <c r="AO19" s="725"/>
      <c r="AP19" s="658" t="s">
        <v>273</v>
      </c>
      <c r="AQ19" s="659"/>
      <c r="AR19" s="659"/>
      <c r="AS19" s="659"/>
      <c r="AT19" s="659"/>
      <c r="AU19" s="659"/>
      <c r="AV19" s="659"/>
      <c r="AW19" s="659"/>
      <c r="AX19" s="659"/>
      <c r="AY19" s="659"/>
      <c r="AZ19" s="659"/>
      <c r="BA19" s="659"/>
      <c r="BB19" s="659"/>
      <c r="BC19" s="659"/>
      <c r="BD19" s="659"/>
      <c r="BE19" s="659"/>
      <c r="BF19" s="660"/>
      <c r="BG19" s="661" t="s">
        <v>127</v>
      </c>
      <c r="BH19" s="664"/>
      <c r="BI19" s="664"/>
      <c r="BJ19" s="664"/>
      <c r="BK19" s="664"/>
      <c r="BL19" s="664"/>
      <c r="BM19" s="664"/>
      <c r="BN19" s="665"/>
      <c r="BO19" s="723" t="s">
        <v>127</v>
      </c>
      <c r="BP19" s="723"/>
      <c r="BQ19" s="723"/>
      <c r="BR19" s="723"/>
      <c r="BS19" s="669" t="s">
        <v>179</v>
      </c>
      <c r="BT19" s="664"/>
      <c r="BU19" s="664"/>
      <c r="BV19" s="664"/>
      <c r="BW19" s="664"/>
      <c r="BX19" s="664"/>
      <c r="BY19" s="664"/>
      <c r="BZ19" s="664"/>
      <c r="CA19" s="664"/>
      <c r="CB19" s="704"/>
      <c r="CD19" s="705" t="s">
        <v>274</v>
      </c>
      <c r="CE19" s="702"/>
      <c r="CF19" s="702"/>
      <c r="CG19" s="702"/>
      <c r="CH19" s="702"/>
      <c r="CI19" s="702"/>
      <c r="CJ19" s="702"/>
      <c r="CK19" s="702"/>
      <c r="CL19" s="702"/>
      <c r="CM19" s="702"/>
      <c r="CN19" s="702"/>
      <c r="CO19" s="702"/>
      <c r="CP19" s="702"/>
      <c r="CQ19" s="703"/>
      <c r="CR19" s="661" t="s">
        <v>179</v>
      </c>
      <c r="CS19" s="664"/>
      <c r="CT19" s="664"/>
      <c r="CU19" s="664"/>
      <c r="CV19" s="664"/>
      <c r="CW19" s="664"/>
      <c r="CX19" s="664"/>
      <c r="CY19" s="665"/>
      <c r="CZ19" s="723" t="s">
        <v>179</v>
      </c>
      <c r="DA19" s="723"/>
      <c r="DB19" s="723"/>
      <c r="DC19" s="723"/>
      <c r="DD19" s="669" t="s">
        <v>179</v>
      </c>
      <c r="DE19" s="664"/>
      <c r="DF19" s="664"/>
      <c r="DG19" s="664"/>
      <c r="DH19" s="664"/>
      <c r="DI19" s="664"/>
      <c r="DJ19" s="664"/>
      <c r="DK19" s="664"/>
      <c r="DL19" s="664"/>
      <c r="DM19" s="664"/>
      <c r="DN19" s="664"/>
      <c r="DO19" s="664"/>
      <c r="DP19" s="665"/>
      <c r="DQ19" s="669" t="s">
        <v>179</v>
      </c>
      <c r="DR19" s="664"/>
      <c r="DS19" s="664"/>
      <c r="DT19" s="664"/>
      <c r="DU19" s="664"/>
      <c r="DV19" s="664"/>
      <c r="DW19" s="664"/>
      <c r="DX19" s="664"/>
      <c r="DY19" s="664"/>
      <c r="DZ19" s="664"/>
      <c r="EA19" s="664"/>
      <c r="EB19" s="664"/>
      <c r="EC19" s="704"/>
    </row>
    <row r="20" spans="2:133" ht="11.25" customHeight="1">
      <c r="B20" s="658" t="s">
        <v>275</v>
      </c>
      <c r="C20" s="659"/>
      <c r="D20" s="659"/>
      <c r="E20" s="659"/>
      <c r="F20" s="659"/>
      <c r="G20" s="659"/>
      <c r="H20" s="659"/>
      <c r="I20" s="659"/>
      <c r="J20" s="659"/>
      <c r="K20" s="659"/>
      <c r="L20" s="659"/>
      <c r="M20" s="659"/>
      <c r="N20" s="659"/>
      <c r="O20" s="659"/>
      <c r="P20" s="659"/>
      <c r="Q20" s="660"/>
      <c r="R20" s="661">
        <v>782807</v>
      </c>
      <c r="S20" s="664"/>
      <c r="T20" s="664"/>
      <c r="U20" s="664"/>
      <c r="V20" s="664"/>
      <c r="W20" s="664"/>
      <c r="X20" s="664"/>
      <c r="Y20" s="665"/>
      <c r="Z20" s="723">
        <v>3.6</v>
      </c>
      <c r="AA20" s="723"/>
      <c r="AB20" s="723"/>
      <c r="AC20" s="723"/>
      <c r="AD20" s="724" t="s">
        <v>179</v>
      </c>
      <c r="AE20" s="724"/>
      <c r="AF20" s="724"/>
      <c r="AG20" s="724"/>
      <c r="AH20" s="724"/>
      <c r="AI20" s="724"/>
      <c r="AJ20" s="724"/>
      <c r="AK20" s="724"/>
      <c r="AL20" s="666" t="s">
        <v>127</v>
      </c>
      <c r="AM20" s="667"/>
      <c r="AN20" s="667"/>
      <c r="AO20" s="725"/>
      <c r="AP20" s="658" t="s">
        <v>276</v>
      </c>
      <c r="AQ20" s="659"/>
      <c r="AR20" s="659"/>
      <c r="AS20" s="659"/>
      <c r="AT20" s="659"/>
      <c r="AU20" s="659"/>
      <c r="AV20" s="659"/>
      <c r="AW20" s="659"/>
      <c r="AX20" s="659"/>
      <c r="AY20" s="659"/>
      <c r="AZ20" s="659"/>
      <c r="BA20" s="659"/>
      <c r="BB20" s="659"/>
      <c r="BC20" s="659"/>
      <c r="BD20" s="659"/>
      <c r="BE20" s="659"/>
      <c r="BF20" s="660"/>
      <c r="BG20" s="661" t="s">
        <v>179</v>
      </c>
      <c r="BH20" s="664"/>
      <c r="BI20" s="664"/>
      <c r="BJ20" s="664"/>
      <c r="BK20" s="664"/>
      <c r="BL20" s="664"/>
      <c r="BM20" s="664"/>
      <c r="BN20" s="665"/>
      <c r="BO20" s="723" t="s">
        <v>179</v>
      </c>
      <c r="BP20" s="723"/>
      <c r="BQ20" s="723"/>
      <c r="BR20" s="723"/>
      <c r="BS20" s="669" t="s">
        <v>179</v>
      </c>
      <c r="BT20" s="664"/>
      <c r="BU20" s="664"/>
      <c r="BV20" s="664"/>
      <c r="BW20" s="664"/>
      <c r="BX20" s="664"/>
      <c r="BY20" s="664"/>
      <c r="BZ20" s="664"/>
      <c r="CA20" s="664"/>
      <c r="CB20" s="704"/>
      <c r="CD20" s="705" t="s">
        <v>277</v>
      </c>
      <c r="CE20" s="702"/>
      <c r="CF20" s="702"/>
      <c r="CG20" s="702"/>
      <c r="CH20" s="702"/>
      <c r="CI20" s="702"/>
      <c r="CJ20" s="702"/>
      <c r="CK20" s="702"/>
      <c r="CL20" s="702"/>
      <c r="CM20" s="702"/>
      <c r="CN20" s="702"/>
      <c r="CO20" s="702"/>
      <c r="CP20" s="702"/>
      <c r="CQ20" s="703"/>
      <c r="CR20" s="661">
        <v>20683052</v>
      </c>
      <c r="CS20" s="664"/>
      <c r="CT20" s="664"/>
      <c r="CU20" s="664"/>
      <c r="CV20" s="664"/>
      <c r="CW20" s="664"/>
      <c r="CX20" s="664"/>
      <c r="CY20" s="665"/>
      <c r="CZ20" s="723">
        <v>100</v>
      </c>
      <c r="DA20" s="723"/>
      <c r="DB20" s="723"/>
      <c r="DC20" s="723"/>
      <c r="DD20" s="669">
        <v>2821967</v>
      </c>
      <c r="DE20" s="664"/>
      <c r="DF20" s="664"/>
      <c r="DG20" s="664"/>
      <c r="DH20" s="664"/>
      <c r="DI20" s="664"/>
      <c r="DJ20" s="664"/>
      <c r="DK20" s="664"/>
      <c r="DL20" s="664"/>
      <c r="DM20" s="664"/>
      <c r="DN20" s="664"/>
      <c r="DO20" s="664"/>
      <c r="DP20" s="665"/>
      <c r="DQ20" s="669">
        <v>12223859</v>
      </c>
      <c r="DR20" s="664"/>
      <c r="DS20" s="664"/>
      <c r="DT20" s="664"/>
      <c r="DU20" s="664"/>
      <c r="DV20" s="664"/>
      <c r="DW20" s="664"/>
      <c r="DX20" s="664"/>
      <c r="DY20" s="664"/>
      <c r="DZ20" s="664"/>
      <c r="EA20" s="664"/>
      <c r="EB20" s="664"/>
      <c r="EC20" s="704"/>
    </row>
    <row r="21" spans="2:133" ht="11.25" customHeight="1">
      <c r="B21" s="658" t="s">
        <v>278</v>
      </c>
      <c r="C21" s="659"/>
      <c r="D21" s="659"/>
      <c r="E21" s="659"/>
      <c r="F21" s="659"/>
      <c r="G21" s="659"/>
      <c r="H21" s="659"/>
      <c r="I21" s="659"/>
      <c r="J21" s="659"/>
      <c r="K21" s="659"/>
      <c r="L21" s="659"/>
      <c r="M21" s="659"/>
      <c r="N21" s="659"/>
      <c r="O21" s="659"/>
      <c r="P21" s="659"/>
      <c r="Q21" s="660"/>
      <c r="R21" s="661" t="s">
        <v>179</v>
      </c>
      <c r="S21" s="664"/>
      <c r="T21" s="664"/>
      <c r="U21" s="664"/>
      <c r="V21" s="664"/>
      <c r="W21" s="664"/>
      <c r="X21" s="664"/>
      <c r="Y21" s="665"/>
      <c r="Z21" s="723" t="s">
        <v>179</v>
      </c>
      <c r="AA21" s="723"/>
      <c r="AB21" s="723"/>
      <c r="AC21" s="723"/>
      <c r="AD21" s="724" t="s">
        <v>179</v>
      </c>
      <c r="AE21" s="724"/>
      <c r="AF21" s="724"/>
      <c r="AG21" s="724"/>
      <c r="AH21" s="724"/>
      <c r="AI21" s="724"/>
      <c r="AJ21" s="724"/>
      <c r="AK21" s="724"/>
      <c r="AL21" s="666" t="s">
        <v>179</v>
      </c>
      <c r="AM21" s="667"/>
      <c r="AN21" s="667"/>
      <c r="AO21" s="725"/>
      <c r="AP21" s="769" t="s">
        <v>279</v>
      </c>
      <c r="AQ21" s="776"/>
      <c r="AR21" s="776"/>
      <c r="AS21" s="776"/>
      <c r="AT21" s="776"/>
      <c r="AU21" s="776"/>
      <c r="AV21" s="776"/>
      <c r="AW21" s="776"/>
      <c r="AX21" s="776"/>
      <c r="AY21" s="776"/>
      <c r="AZ21" s="776"/>
      <c r="BA21" s="776"/>
      <c r="BB21" s="776"/>
      <c r="BC21" s="776"/>
      <c r="BD21" s="776"/>
      <c r="BE21" s="776"/>
      <c r="BF21" s="771"/>
      <c r="BG21" s="661" t="s">
        <v>179</v>
      </c>
      <c r="BH21" s="664"/>
      <c r="BI21" s="664"/>
      <c r="BJ21" s="664"/>
      <c r="BK21" s="664"/>
      <c r="BL21" s="664"/>
      <c r="BM21" s="664"/>
      <c r="BN21" s="665"/>
      <c r="BO21" s="723" t="s">
        <v>179</v>
      </c>
      <c r="BP21" s="723"/>
      <c r="BQ21" s="723"/>
      <c r="BR21" s="723"/>
      <c r="BS21" s="669" t="s">
        <v>127</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280</v>
      </c>
      <c r="C22" s="659"/>
      <c r="D22" s="659"/>
      <c r="E22" s="659"/>
      <c r="F22" s="659"/>
      <c r="G22" s="659"/>
      <c r="H22" s="659"/>
      <c r="I22" s="659"/>
      <c r="J22" s="659"/>
      <c r="K22" s="659"/>
      <c r="L22" s="659"/>
      <c r="M22" s="659"/>
      <c r="N22" s="659"/>
      <c r="O22" s="659"/>
      <c r="P22" s="659"/>
      <c r="Q22" s="660"/>
      <c r="R22" s="661">
        <v>11524957</v>
      </c>
      <c r="S22" s="664"/>
      <c r="T22" s="664"/>
      <c r="U22" s="664"/>
      <c r="V22" s="664"/>
      <c r="W22" s="664"/>
      <c r="X22" s="664"/>
      <c r="Y22" s="665"/>
      <c r="Z22" s="723">
        <v>53.3</v>
      </c>
      <c r="AA22" s="723"/>
      <c r="AB22" s="723"/>
      <c r="AC22" s="723"/>
      <c r="AD22" s="724">
        <v>10742150</v>
      </c>
      <c r="AE22" s="724"/>
      <c r="AF22" s="724"/>
      <c r="AG22" s="724"/>
      <c r="AH22" s="724"/>
      <c r="AI22" s="724"/>
      <c r="AJ22" s="724"/>
      <c r="AK22" s="724"/>
      <c r="AL22" s="666">
        <v>99.8</v>
      </c>
      <c r="AM22" s="667"/>
      <c r="AN22" s="667"/>
      <c r="AO22" s="725"/>
      <c r="AP22" s="769" t="s">
        <v>281</v>
      </c>
      <c r="AQ22" s="776"/>
      <c r="AR22" s="776"/>
      <c r="AS22" s="776"/>
      <c r="AT22" s="776"/>
      <c r="AU22" s="776"/>
      <c r="AV22" s="776"/>
      <c r="AW22" s="776"/>
      <c r="AX22" s="776"/>
      <c r="AY22" s="776"/>
      <c r="AZ22" s="776"/>
      <c r="BA22" s="776"/>
      <c r="BB22" s="776"/>
      <c r="BC22" s="776"/>
      <c r="BD22" s="776"/>
      <c r="BE22" s="776"/>
      <c r="BF22" s="771"/>
      <c r="BG22" s="661" t="s">
        <v>127</v>
      </c>
      <c r="BH22" s="664"/>
      <c r="BI22" s="664"/>
      <c r="BJ22" s="664"/>
      <c r="BK22" s="664"/>
      <c r="BL22" s="664"/>
      <c r="BM22" s="664"/>
      <c r="BN22" s="665"/>
      <c r="BO22" s="723" t="s">
        <v>127</v>
      </c>
      <c r="BP22" s="723"/>
      <c r="BQ22" s="723"/>
      <c r="BR22" s="723"/>
      <c r="BS22" s="669" t="s">
        <v>179</v>
      </c>
      <c r="BT22" s="664"/>
      <c r="BU22" s="664"/>
      <c r="BV22" s="664"/>
      <c r="BW22" s="664"/>
      <c r="BX22" s="664"/>
      <c r="BY22" s="664"/>
      <c r="BZ22" s="664"/>
      <c r="CA22" s="664"/>
      <c r="CB22" s="704"/>
      <c r="CD22" s="778" t="s">
        <v>282</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283</v>
      </c>
      <c r="C23" s="659"/>
      <c r="D23" s="659"/>
      <c r="E23" s="659"/>
      <c r="F23" s="659"/>
      <c r="G23" s="659"/>
      <c r="H23" s="659"/>
      <c r="I23" s="659"/>
      <c r="J23" s="659"/>
      <c r="K23" s="659"/>
      <c r="L23" s="659"/>
      <c r="M23" s="659"/>
      <c r="N23" s="659"/>
      <c r="O23" s="659"/>
      <c r="P23" s="659"/>
      <c r="Q23" s="660"/>
      <c r="R23" s="661">
        <v>5663</v>
      </c>
      <c r="S23" s="664"/>
      <c r="T23" s="664"/>
      <c r="U23" s="664"/>
      <c r="V23" s="664"/>
      <c r="W23" s="664"/>
      <c r="X23" s="664"/>
      <c r="Y23" s="665"/>
      <c r="Z23" s="723">
        <v>0</v>
      </c>
      <c r="AA23" s="723"/>
      <c r="AB23" s="723"/>
      <c r="AC23" s="723"/>
      <c r="AD23" s="724">
        <v>5663</v>
      </c>
      <c r="AE23" s="724"/>
      <c r="AF23" s="724"/>
      <c r="AG23" s="724"/>
      <c r="AH23" s="724"/>
      <c r="AI23" s="724"/>
      <c r="AJ23" s="724"/>
      <c r="AK23" s="724"/>
      <c r="AL23" s="666">
        <v>0.1</v>
      </c>
      <c r="AM23" s="667"/>
      <c r="AN23" s="667"/>
      <c r="AO23" s="725"/>
      <c r="AP23" s="769" t="s">
        <v>284</v>
      </c>
      <c r="AQ23" s="776"/>
      <c r="AR23" s="776"/>
      <c r="AS23" s="776"/>
      <c r="AT23" s="776"/>
      <c r="AU23" s="776"/>
      <c r="AV23" s="776"/>
      <c r="AW23" s="776"/>
      <c r="AX23" s="776"/>
      <c r="AY23" s="776"/>
      <c r="AZ23" s="776"/>
      <c r="BA23" s="776"/>
      <c r="BB23" s="776"/>
      <c r="BC23" s="776"/>
      <c r="BD23" s="776"/>
      <c r="BE23" s="776"/>
      <c r="BF23" s="771"/>
      <c r="BG23" s="661" t="s">
        <v>179</v>
      </c>
      <c r="BH23" s="664"/>
      <c r="BI23" s="664"/>
      <c r="BJ23" s="664"/>
      <c r="BK23" s="664"/>
      <c r="BL23" s="664"/>
      <c r="BM23" s="664"/>
      <c r="BN23" s="665"/>
      <c r="BO23" s="723" t="s">
        <v>179</v>
      </c>
      <c r="BP23" s="723"/>
      <c r="BQ23" s="723"/>
      <c r="BR23" s="723"/>
      <c r="BS23" s="669" t="s">
        <v>179</v>
      </c>
      <c r="BT23" s="664"/>
      <c r="BU23" s="664"/>
      <c r="BV23" s="664"/>
      <c r="BW23" s="664"/>
      <c r="BX23" s="664"/>
      <c r="BY23" s="664"/>
      <c r="BZ23" s="664"/>
      <c r="CA23" s="664"/>
      <c r="CB23" s="704"/>
      <c r="CD23" s="778" t="s">
        <v>224</v>
      </c>
      <c r="CE23" s="779"/>
      <c r="CF23" s="779"/>
      <c r="CG23" s="779"/>
      <c r="CH23" s="779"/>
      <c r="CI23" s="779"/>
      <c r="CJ23" s="779"/>
      <c r="CK23" s="779"/>
      <c r="CL23" s="779"/>
      <c r="CM23" s="779"/>
      <c r="CN23" s="779"/>
      <c r="CO23" s="779"/>
      <c r="CP23" s="779"/>
      <c r="CQ23" s="780"/>
      <c r="CR23" s="778" t="s">
        <v>285</v>
      </c>
      <c r="CS23" s="779"/>
      <c r="CT23" s="779"/>
      <c r="CU23" s="779"/>
      <c r="CV23" s="779"/>
      <c r="CW23" s="779"/>
      <c r="CX23" s="779"/>
      <c r="CY23" s="780"/>
      <c r="CZ23" s="778" t="s">
        <v>286</v>
      </c>
      <c r="DA23" s="779"/>
      <c r="DB23" s="779"/>
      <c r="DC23" s="780"/>
      <c r="DD23" s="778" t="s">
        <v>287</v>
      </c>
      <c r="DE23" s="779"/>
      <c r="DF23" s="779"/>
      <c r="DG23" s="779"/>
      <c r="DH23" s="779"/>
      <c r="DI23" s="779"/>
      <c r="DJ23" s="779"/>
      <c r="DK23" s="780"/>
      <c r="DL23" s="787" t="s">
        <v>288</v>
      </c>
      <c r="DM23" s="788"/>
      <c r="DN23" s="788"/>
      <c r="DO23" s="788"/>
      <c r="DP23" s="788"/>
      <c r="DQ23" s="788"/>
      <c r="DR23" s="788"/>
      <c r="DS23" s="788"/>
      <c r="DT23" s="788"/>
      <c r="DU23" s="788"/>
      <c r="DV23" s="789"/>
      <c r="DW23" s="778" t="s">
        <v>289</v>
      </c>
      <c r="DX23" s="779"/>
      <c r="DY23" s="779"/>
      <c r="DZ23" s="779"/>
      <c r="EA23" s="779"/>
      <c r="EB23" s="779"/>
      <c r="EC23" s="780"/>
    </row>
    <row r="24" spans="2:133" ht="11.25" customHeight="1">
      <c r="B24" s="658" t="s">
        <v>290</v>
      </c>
      <c r="C24" s="659"/>
      <c r="D24" s="659"/>
      <c r="E24" s="659"/>
      <c r="F24" s="659"/>
      <c r="G24" s="659"/>
      <c r="H24" s="659"/>
      <c r="I24" s="659"/>
      <c r="J24" s="659"/>
      <c r="K24" s="659"/>
      <c r="L24" s="659"/>
      <c r="M24" s="659"/>
      <c r="N24" s="659"/>
      <c r="O24" s="659"/>
      <c r="P24" s="659"/>
      <c r="Q24" s="660"/>
      <c r="R24" s="661">
        <v>221809</v>
      </c>
      <c r="S24" s="664"/>
      <c r="T24" s="664"/>
      <c r="U24" s="664"/>
      <c r="V24" s="664"/>
      <c r="W24" s="664"/>
      <c r="X24" s="664"/>
      <c r="Y24" s="665"/>
      <c r="Z24" s="723">
        <v>1</v>
      </c>
      <c r="AA24" s="723"/>
      <c r="AB24" s="723"/>
      <c r="AC24" s="723"/>
      <c r="AD24" s="724" t="s">
        <v>127</v>
      </c>
      <c r="AE24" s="724"/>
      <c r="AF24" s="724"/>
      <c r="AG24" s="724"/>
      <c r="AH24" s="724"/>
      <c r="AI24" s="724"/>
      <c r="AJ24" s="724"/>
      <c r="AK24" s="724"/>
      <c r="AL24" s="666" t="s">
        <v>127</v>
      </c>
      <c r="AM24" s="667"/>
      <c r="AN24" s="667"/>
      <c r="AO24" s="725"/>
      <c r="AP24" s="769" t="s">
        <v>291</v>
      </c>
      <c r="AQ24" s="776"/>
      <c r="AR24" s="776"/>
      <c r="AS24" s="776"/>
      <c r="AT24" s="776"/>
      <c r="AU24" s="776"/>
      <c r="AV24" s="776"/>
      <c r="AW24" s="776"/>
      <c r="AX24" s="776"/>
      <c r="AY24" s="776"/>
      <c r="AZ24" s="776"/>
      <c r="BA24" s="776"/>
      <c r="BB24" s="776"/>
      <c r="BC24" s="776"/>
      <c r="BD24" s="776"/>
      <c r="BE24" s="776"/>
      <c r="BF24" s="771"/>
      <c r="BG24" s="661" t="s">
        <v>127</v>
      </c>
      <c r="BH24" s="664"/>
      <c r="BI24" s="664"/>
      <c r="BJ24" s="664"/>
      <c r="BK24" s="664"/>
      <c r="BL24" s="664"/>
      <c r="BM24" s="664"/>
      <c r="BN24" s="665"/>
      <c r="BO24" s="723" t="s">
        <v>127</v>
      </c>
      <c r="BP24" s="723"/>
      <c r="BQ24" s="723"/>
      <c r="BR24" s="723"/>
      <c r="BS24" s="669" t="s">
        <v>179</v>
      </c>
      <c r="BT24" s="664"/>
      <c r="BU24" s="664"/>
      <c r="BV24" s="664"/>
      <c r="BW24" s="664"/>
      <c r="BX24" s="664"/>
      <c r="BY24" s="664"/>
      <c r="BZ24" s="664"/>
      <c r="CA24" s="664"/>
      <c r="CB24" s="704"/>
      <c r="CD24" s="732" t="s">
        <v>292</v>
      </c>
      <c r="CE24" s="733"/>
      <c r="CF24" s="733"/>
      <c r="CG24" s="733"/>
      <c r="CH24" s="733"/>
      <c r="CI24" s="733"/>
      <c r="CJ24" s="733"/>
      <c r="CK24" s="733"/>
      <c r="CL24" s="733"/>
      <c r="CM24" s="733"/>
      <c r="CN24" s="733"/>
      <c r="CO24" s="733"/>
      <c r="CP24" s="733"/>
      <c r="CQ24" s="734"/>
      <c r="CR24" s="726">
        <v>11000300</v>
      </c>
      <c r="CS24" s="727"/>
      <c r="CT24" s="727"/>
      <c r="CU24" s="727"/>
      <c r="CV24" s="727"/>
      <c r="CW24" s="727"/>
      <c r="CX24" s="727"/>
      <c r="CY24" s="773"/>
      <c r="CZ24" s="774">
        <v>53.2</v>
      </c>
      <c r="DA24" s="743"/>
      <c r="DB24" s="743"/>
      <c r="DC24" s="777"/>
      <c r="DD24" s="772">
        <v>6582803</v>
      </c>
      <c r="DE24" s="727"/>
      <c r="DF24" s="727"/>
      <c r="DG24" s="727"/>
      <c r="DH24" s="727"/>
      <c r="DI24" s="727"/>
      <c r="DJ24" s="727"/>
      <c r="DK24" s="773"/>
      <c r="DL24" s="772">
        <v>6569562</v>
      </c>
      <c r="DM24" s="727"/>
      <c r="DN24" s="727"/>
      <c r="DO24" s="727"/>
      <c r="DP24" s="727"/>
      <c r="DQ24" s="727"/>
      <c r="DR24" s="727"/>
      <c r="DS24" s="727"/>
      <c r="DT24" s="727"/>
      <c r="DU24" s="727"/>
      <c r="DV24" s="773"/>
      <c r="DW24" s="774">
        <v>57.3</v>
      </c>
      <c r="DX24" s="743"/>
      <c r="DY24" s="743"/>
      <c r="DZ24" s="743"/>
      <c r="EA24" s="743"/>
      <c r="EB24" s="743"/>
      <c r="EC24" s="775"/>
    </row>
    <row r="25" spans="2:133" ht="11.25" customHeight="1">
      <c r="B25" s="658" t="s">
        <v>293</v>
      </c>
      <c r="C25" s="659"/>
      <c r="D25" s="659"/>
      <c r="E25" s="659"/>
      <c r="F25" s="659"/>
      <c r="G25" s="659"/>
      <c r="H25" s="659"/>
      <c r="I25" s="659"/>
      <c r="J25" s="659"/>
      <c r="K25" s="659"/>
      <c r="L25" s="659"/>
      <c r="M25" s="659"/>
      <c r="N25" s="659"/>
      <c r="O25" s="659"/>
      <c r="P25" s="659"/>
      <c r="Q25" s="660"/>
      <c r="R25" s="661">
        <v>322279</v>
      </c>
      <c r="S25" s="664"/>
      <c r="T25" s="664"/>
      <c r="U25" s="664"/>
      <c r="V25" s="664"/>
      <c r="W25" s="664"/>
      <c r="X25" s="664"/>
      <c r="Y25" s="665"/>
      <c r="Z25" s="723">
        <v>1.5</v>
      </c>
      <c r="AA25" s="723"/>
      <c r="AB25" s="723"/>
      <c r="AC25" s="723"/>
      <c r="AD25" s="724">
        <v>8948</v>
      </c>
      <c r="AE25" s="724"/>
      <c r="AF25" s="724"/>
      <c r="AG25" s="724"/>
      <c r="AH25" s="724"/>
      <c r="AI25" s="724"/>
      <c r="AJ25" s="724"/>
      <c r="AK25" s="724"/>
      <c r="AL25" s="666">
        <v>0.1</v>
      </c>
      <c r="AM25" s="667"/>
      <c r="AN25" s="667"/>
      <c r="AO25" s="725"/>
      <c r="AP25" s="769" t="s">
        <v>294</v>
      </c>
      <c r="AQ25" s="776"/>
      <c r="AR25" s="776"/>
      <c r="AS25" s="776"/>
      <c r="AT25" s="776"/>
      <c r="AU25" s="776"/>
      <c r="AV25" s="776"/>
      <c r="AW25" s="776"/>
      <c r="AX25" s="776"/>
      <c r="AY25" s="776"/>
      <c r="AZ25" s="776"/>
      <c r="BA25" s="776"/>
      <c r="BB25" s="776"/>
      <c r="BC25" s="776"/>
      <c r="BD25" s="776"/>
      <c r="BE25" s="776"/>
      <c r="BF25" s="771"/>
      <c r="BG25" s="661" t="s">
        <v>179</v>
      </c>
      <c r="BH25" s="664"/>
      <c r="BI25" s="664"/>
      <c r="BJ25" s="664"/>
      <c r="BK25" s="664"/>
      <c r="BL25" s="664"/>
      <c r="BM25" s="664"/>
      <c r="BN25" s="665"/>
      <c r="BO25" s="723" t="s">
        <v>127</v>
      </c>
      <c r="BP25" s="723"/>
      <c r="BQ25" s="723"/>
      <c r="BR25" s="723"/>
      <c r="BS25" s="669" t="s">
        <v>179</v>
      </c>
      <c r="BT25" s="664"/>
      <c r="BU25" s="664"/>
      <c r="BV25" s="664"/>
      <c r="BW25" s="664"/>
      <c r="BX25" s="664"/>
      <c r="BY25" s="664"/>
      <c r="BZ25" s="664"/>
      <c r="CA25" s="664"/>
      <c r="CB25" s="704"/>
      <c r="CD25" s="705" t="s">
        <v>295</v>
      </c>
      <c r="CE25" s="702"/>
      <c r="CF25" s="702"/>
      <c r="CG25" s="702"/>
      <c r="CH25" s="702"/>
      <c r="CI25" s="702"/>
      <c r="CJ25" s="702"/>
      <c r="CK25" s="702"/>
      <c r="CL25" s="702"/>
      <c r="CM25" s="702"/>
      <c r="CN25" s="702"/>
      <c r="CO25" s="702"/>
      <c r="CP25" s="702"/>
      <c r="CQ25" s="703"/>
      <c r="CR25" s="661">
        <v>3436167</v>
      </c>
      <c r="CS25" s="662"/>
      <c r="CT25" s="662"/>
      <c r="CU25" s="662"/>
      <c r="CV25" s="662"/>
      <c r="CW25" s="662"/>
      <c r="CX25" s="662"/>
      <c r="CY25" s="663"/>
      <c r="CZ25" s="666">
        <v>16.600000000000001</v>
      </c>
      <c r="DA25" s="695"/>
      <c r="DB25" s="695"/>
      <c r="DC25" s="696"/>
      <c r="DD25" s="669">
        <v>3161954</v>
      </c>
      <c r="DE25" s="662"/>
      <c r="DF25" s="662"/>
      <c r="DG25" s="662"/>
      <c r="DH25" s="662"/>
      <c r="DI25" s="662"/>
      <c r="DJ25" s="662"/>
      <c r="DK25" s="663"/>
      <c r="DL25" s="669">
        <v>3149645</v>
      </c>
      <c r="DM25" s="662"/>
      <c r="DN25" s="662"/>
      <c r="DO25" s="662"/>
      <c r="DP25" s="662"/>
      <c r="DQ25" s="662"/>
      <c r="DR25" s="662"/>
      <c r="DS25" s="662"/>
      <c r="DT25" s="662"/>
      <c r="DU25" s="662"/>
      <c r="DV25" s="663"/>
      <c r="DW25" s="666">
        <v>27.5</v>
      </c>
      <c r="DX25" s="695"/>
      <c r="DY25" s="695"/>
      <c r="DZ25" s="695"/>
      <c r="EA25" s="695"/>
      <c r="EB25" s="695"/>
      <c r="EC25" s="697"/>
    </row>
    <row r="26" spans="2:133" ht="11.25" customHeight="1">
      <c r="B26" s="658" t="s">
        <v>296</v>
      </c>
      <c r="C26" s="659"/>
      <c r="D26" s="659"/>
      <c r="E26" s="659"/>
      <c r="F26" s="659"/>
      <c r="G26" s="659"/>
      <c r="H26" s="659"/>
      <c r="I26" s="659"/>
      <c r="J26" s="659"/>
      <c r="K26" s="659"/>
      <c r="L26" s="659"/>
      <c r="M26" s="659"/>
      <c r="N26" s="659"/>
      <c r="O26" s="659"/>
      <c r="P26" s="659"/>
      <c r="Q26" s="660"/>
      <c r="R26" s="661">
        <v>176824</v>
      </c>
      <c r="S26" s="664"/>
      <c r="T26" s="664"/>
      <c r="U26" s="664"/>
      <c r="V26" s="664"/>
      <c r="W26" s="664"/>
      <c r="X26" s="664"/>
      <c r="Y26" s="665"/>
      <c r="Z26" s="723">
        <v>0.8</v>
      </c>
      <c r="AA26" s="723"/>
      <c r="AB26" s="723"/>
      <c r="AC26" s="723"/>
      <c r="AD26" s="724" t="s">
        <v>127</v>
      </c>
      <c r="AE26" s="724"/>
      <c r="AF26" s="724"/>
      <c r="AG26" s="724"/>
      <c r="AH26" s="724"/>
      <c r="AI26" s="724"/>
      <c r="AJ26" s="724"/>
      <c r="AK26" s="724"/>
      <c r="AL26" s="666" t="s">
        <v>179</v>
      </c>
      <c r="AM26" s="667"/>
      <c r="AN26" s="667"/>
      <c r="AO26" s="725"/>
      <c r="AP26" s="769" t="s">
        <v>297</v>
      </c>
      <c r="AQ26" s="770"/>
      <c r="AR26" s="770"/>
      <c r="AS26" s="770"/>
      <c r="AT26" s="770"/>
      <c r="AU26" s="770"/>
      <c r="AV26" s="770"/>
      <c r="AW26" s="770"/>
      <c r="AX26" s="770"/>
      <c r="AY26" s="770"/>
      <c r="AZ26" s="770"/>
      <c r="BA26" s="770"/>
      <c r="BB26" s="770"/>
      <c r="BC26" s="770"/>
      <c r="BD26" s="770"/>
      <c r="BE26" s="770"/>
      <c r="BF26" s="771"/>
      <c r="BG26" s="661" t="s">
        <v>179</v>
      </c>
      <c r="BH26" s="664"/>
      <c r="BI26" s="664"/>
      <c r="BJ26" s="664"/>
      <c r="BK26" s="664"/>
      <c r="BL26" s="664"/>
      <c r="BM26" s="664"/>
      <c r="BN26" s="665"/>
      <c r="BO26" s="723" t="s">
        <v>179</v>
      </c>
      <c r="BP26" s="723"/>
      <c r="BQ26" s="723"/>
      <c r="BR26" s="723"/>
      <c r="BS26" s="669" t="s">
        <v>179</v>
      </c>
      <c r="BT26" s="664"/>
      <c r="BU26" s="664"/>
      <c r="BV26" s="664"/>
      <c r="BW26" s="664"/>
      <c r="BX26" s="664"/>
      <c r="BY26" s="664"/>
      <c r="BZ26" s="664"/>
      <c r="CA26" s="664"/>
      <c r="CB26" s="704"/>
      <c r="CD26" s="705" t="s">
        <v>298</v>
      </c>
      <c r="CE26" s="702"/>
      <c r="CF26" s="702"/>
      <c r="CG26" s="702"/>
      <c r="CH26" s="702"/>
      <c r="CI26" s="702"/>
      <c r="CJ26" s="702"/>
      <c r="CK26" s="702"/>
      <c r="CL26" s="702"/>
      <c r="CM26" s="702"/>
      <c r="CN26" s="702"/>
      <c r="CO26" s="702"/>
      <c r="CP26" s="702"/>
      <c r="CQ26" s="703"/>
      <c r="CR26" s="661">
        <v>2241090</v>
      </c>
      <c r="CS26" s="664"/>
      <c r="CT26" s="664"/>
      <c r="CU26" s="664"/>
      <c r="CV26" s="664"/>
      <c r="CW26" s="664"/>
      <c r="CX26" s="664"/>
      <c r="CY26" s="665"/>
      <c r="CZ26" s="666">
        <v>10.8</v>
      </c>
      <c r="DA26" s="695"/>
      <c r="DB26" s="695"/>
      <c r="DC26" s="696"/>
      <c r="DD26" s="669">
        <v>2002788</v>
      </c>
      <c r="DE26" s="664"/>
      <c r="DF26" s="664"/>
      <c r="DG26" s="664"/>
      <c r="DH26" s="664"/>
      <c r="DI26" s="664"/>
      <c r="DJ26" s="664"/>
      <c r="DK26" s="665"/>
      <c r="DL26" s="669" t="s">
        <v>179</v>
      </c>
      <c r="DM26" s="664"/>
      <c r="DN26" s="664"/>
      <c r="DO26" s="664"/>
      <c r="DP26" s="664"/>
      <c r="DQ26" s="664"/>
      <c r="DR26" s="664"/>
      <c r="DS26" s="664"/>
      <c r="DT26" s="664"/>
      <c r="DU26" s="664"/>
      <c r="DV26" s="665"/>
      <c r="DW26" s="666" t="s">
        <v>179</v>
      </c>
      <c r="DX26" s="695"/>
      <c r="DY26" s="695"/>
      <c r="DZ26" s="695"/>
      <c r="EA26" s="695"/>
      <c r="EB26" s="695"/>
      <c r="EC26" s="697"/>
    </row>
    <row r="27" spans="2:133" ht="11.25" customHeight="1">
      <c r="B27" s="658" t="s">
        <v>299</v>
      </c>
      <c r="C27" s="659"/>
      <c r="D27" s="659"/>
      <c r="E27" s="659"/>
      <c r="F27" s="659"/>
      <c r="G27" s="659"/>
      <c r="H27" s="659"/>
      <c r="I27" s="659"/>
      <c r="J27" s="659"/>
      <c r="K27" s="659"/>
      <c r="L27" s="659"/>
      <c r="M27" s="659"/>
      <c r="N27" s="659"/>
      <c r="O27" s="659"/>
      <c r="P27" s="659"/>
      <c r="Q27" s="660"/>
      <c r="R27" s="661">
        <v>4095240</v>
      </c>
      <c r="S27" s="664"/>
      <c r="T27" s="664"/>
      <c r="U27" s="664"/>
      <c r="V27" s="664"/>
      <c r="W27" s="664"/>
      <c r="X27" s="664"/>
      <c r="Y27" s="665"/>
      <c r="Z27" s="723">
        <v>18.899999999999999</v>
      </c>
      <c r="AA27" s="723"/>
      <c r="AB27" s="723"/>
      <c r="AC27" s="723"/>
      <c r="AD27" s="724" t="s">
        <v>127</v>
      </c>
      <c r="AE27" s="724"/>
      <c r="AF27" s="724"/>
      <c r="AG27" s="724"/>
      <c r="AH27" s="724"/>
      <c r="AI27" s="724"/>
      <c r="AJ27" s="724"/>
      <c r="AK27" s="724"/>
      <c r="AL27" s="666" t="s">
        <v>127</v>
      </c>
      <c r="AM27" s="667"/>
      <c r="AN27" s="667"/>
      <c r="AO27" s="725"/>
      <c r="AP27" s="658" t="s">
        <v>300</v>
      </c>
      <c r="AQ27" s="659"/>
      <c r="AR27" s="659"/>
      <c r="AS27" s="659"/>
      <c r="AT27" s="659"/>
      <c r="AU27" s="659"/>
      <c r="AV27" s="659"/>
      <c r="AW27" s="659"/>
      <c r="AX27" s="659"/>
      <c r="AY27" s="659"/>
      <c r="AZ27" s="659"/>
      <c r="BA27" s="659"/>
      <c r="BB27" s="659"/>
      <c r="BC27" s="659"/>
      <c r="BD27" s="659"/>
      <c r="BE27" s="659"/>
      <c r="BF27" s="660"/>
      <c r="BG27" s="661">
        <v>6167788</v>
      </c>
      <c r="BH27" s="664"/>
      <c r="BI27" s="664"/>
      <c r="BJ27" s="664"/>
      <c r="BK27" s="664"/>
      <c r="BL27" s="664"/>
      <c r="BM27" s="664"/>
      <c r="BN27" s="665"/>
      <c r="BO27" s="723">
        <v>100</v>
      </c>
      <c r="BP27" s="723"/>
      <c r="BQ27" s="723"/>
      <c r="BR27" s="723"/>
      <c r="BS27" s="669">
        <v>114423</v>
      </c>
      <c r="BT27" s="664"/>
      <c r="BU27" s="664"/>
      <c r="BV27" s="664"/>
      <c r="BW27" s="664"/>
      <c r="BX27" s="664"/>
      <c r="BY27" s="664"/>
      <c r="BZ27" s="664"/>
      <c r="CA27" s="664"/>
      <c r="CB27" s="704"/>
      <c r="CD27" s="705" t="s">
        <v>301</v>
      </c>
      <c r="CE27" s="702"/>
      <c r="CF27" s="702"/>
      <c r="CG27" s="702"/>
      <c r="CH27" s="702"/>
      <c r="CI27" s="702"/>
      <c r="CJ27" s="702"/>
      <c r="CK27" s="702"/>
      <c r="CL27" s="702"/>
      <c r="CM27" s="702"/>
      <c r="CN27" s="702"/>
      <c r="CO27" s="702"/>
      <c r="CP27" s="702"/>
      <c r="CQ27" s="703"/>
      <c r="CR27" s="661">
        <v>5792295</v>
      </c>
      <c r="CS27" s="662"/>
      <c r="CT27" s="662"/>
      <c r="CU27" s="662"/>
      <c r="CV27" s="662"/>
      <c r="CW27" s="662"/>
      <c r="CX27" s="662"/>
      <c r="CY27" s="663"/>
      <c r="CZ27" s="666">
        <v>28</v>
      </c>
      <c r="DA27" s="695"/>
      <c r="DB27" s="695"/>
      <c r="DC27" s="696"/>
      <c r="DD27" s="669">
        <v>1764916</v>
      </c>
      <c r="DE27" s="662"/>
      <c r="DF27" s="662"/>
      <c r="DG27" s="662"/>
      <c r="DH27" s="662"/>
      <c r="DI27" s="662"/>
      <c r="DJ27" s="662"/>
      <c r="DK27" s="663"/>
      <c r="DL27" s="669">
        <v>1763984</v>
      </c>
      <c r="DM27" s="662"/>
      <c r="DN27" s="662"/>
      <c r="DO27" s="662"/>
      <c r="DP27" s="662"/>
      <c r="DQ27" s="662"/>
      <c r="DR27" s="662"/>
      <c r="DS27" s="662"/>
      <c r="DT27" s="662"/>
      <c r="DU27" s="662"/>
      <c r="DV27" s="663"/>
      <c r="DW27" s="666">
        <v>15.4</v>
      </c>
      <c r="DX27" s="695"/>
      <c r="DY27" s="695"/>
      <c r="DZ27" s="695"/>
      <c r="EA27" s="695"/>
      <c r="EB27" s="695"/>
      <c r="EC27" s="697"/>
    </row>
    <row r="28" spans="2:133" ht="11.25" customHeight="1">
      <c r="B28" s="766" t="s">
        <v>302</v>
      </c>
      <c r="C28" s="767"/>
      <c r="D28" s="767"/>
      <c r="E28" s="767"/>
      <c r="F28" s="767"/>
      <c r="G28" s="767"/>
      <c r="H28" s="767"/>
      <c r="I28" s="767"/>
      <c r="J28" s="767"/>
      <c r="K28" s="767"/>
      <c r="L28" s="767"/>
      <c r="M28" s="767"/>
      <c r="N28" s="767"/>
      <c r="O28" s="767"/>
      <c r="P28" s="767"/>
      <c r="Q28" s="768"/>
      <c r="R28" s="661" t="s">
        <v>127</v>
      </c>
      <c r="S28" s="664"/>
      <c r="T28" s="664"/>
      <c r="U28" s="664"/>
      <c r="V28" s="664"/>
      <c r="W28" s="664"/>
      <c r="X28" s="664"/>
      <c r="Y28" s="665"/>
      <c r="Z28" s="723" t="s">
        <v>179</v>
      </c>
      <c r="AA28" s="723"/>
      <c r="AB28" s="723"/>
      <c r="AC28" s="723"/>
      <c r="AD28" s="724" t="s">
        <v>127</v>
      </c>
      <c r="AE28" s="724"/>
      <c r="AF28" s="724"/>
      <c r="AG28" s="724"/>
      <c r="AH28" s="724"/>
      <c r="AI28" s="724"/>
      <c r="AJ28" s="724"/>
      <c r="AK28" s="724"/>
      <c r="AL28" s="666" t="s">
        <v>179</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303</v>
      </c>
      <c r="CE28" s="702"/>
      <c r="CF28" s="702"/>
      <c r="CG28" s="702"/>
      <c r="CH28" s="702"/>
      <c r="CI28" s="702"/>
      <c r="CJ28" s="702"/>
      <c r="CK28" s="702"/>
      <c r="CL28" s="702"/>
      <c r="CM28" s="702"/>
      <c r="CN28" s="702"/>
      <c r="CO28" s="702"/>
      <c r="CP28" s="702"/>
      <c r="CQ28" s="703"/>
      <c r="CR28" s="661">
        <v>1771838</v>
      </c>
      <c r="CS28" s="664"/>
      <c r="CT28" s="664"/>
      <c r="CU28" s="664"/>
      <c r="CV28" s="664"/>
      <c r="CW28" s="664"/>
      <c r="CX28" s="664"/>
      <c r="CY28" s="665"/>
      <c r="CZ28" s="666">
        <v>8.6</v>
      </c>
      <c r="DA28" s="695"/>
      <c r="DB28" s="695"/>
      <c r="DC28" s="696"/>
      <c r="DD28" s="669">
        <v>1655933</v>
      </c>
      <c r="DE28" s="664"/>
      <c r="DF28" s="664"/>
      <c r="DG28" s="664"/>
      <c r="DH28" s="664"/>
      <c r="DI28" s="664"/>
      <c r="DJ28" s="664"/>
      <c r="DK28" s="665"/>
      <c r="DL28" s="669">
        <v>1655933</v>
      </c>
      <c r="DM28" s="664"/>
      <c r="DN28" s="664"/>
      <c r="DO28" s="664"/>
      <c r="DP28" s="664"/>
      <c r="DQ28" s="664"/>
      <c r="DR28" s="664"/>
      <c r="DS28" s="664"/>
      <c r="DT28" s="664"/>
      <c r="DU28" s="664"/>
      <c r="DV28" s="665"/>
      <c r="DW28" s="666">
        <v>14.4</v>
      </c>
      <c r="DX28" s="695"/>
      <c r="DY28" s="695"/>
      <c r="DZ28" s="695"/>
      <c r="EA28" s="695"/>
      <c r="EB28" s="695"/>
      <c r="EC28" s="697"/>
    </row>
    <row r="29" spans="2:133" ht="11.25" customHeight="1">
      <c r="B29" s="658" t="s">
        <v>304</v>
      </c>
      <c r="C29" s="659"/>
      <c r="D29" s="659"/>
      <c r="E29" s="659"/>
      <c r="F29" s="659"/>
      <c r="G29" s="659"/>
      <c r="H29" s="659"/>
      <c r="I29" s="659"/>
      <c r="J29" s="659"/>
      <c r="K29" s="659"/>
      <c r="L29" s="659"/>
      <c r="M29" s="659"/>
      <c r="N29" s="659"/>
      <c r="O29" s="659"/>
      <c r="P29" s="659"/>
      <c r="Q29" s="660"/>
      <c r="R29" s="661">
        <v>1772048</v>
      </c>
      <c r="S29" s="664"/>
      <c r="T29" s="664"/>
      <c r="U29" s="664"/>
      <c r="V29" s="664"/>
      <c r="W29" s="664"/>
      <c r="X29" s="664"/>
      <c r="Y29" s="665"/>
      <c r="Z29" s="723">
        <v>8.1999999999999993</v>
      </c>
      <c r="AA29" s="723"/>
      <c r="AB29" s="723"/>
      <c r="AC29" s="723"/>
      <c r="AD29" s="724" t="s">
        <v>179</v>
      </c>
      <c r="AE29" s="724"/>
      <c r="AF29" s="724"/>
      <c r="AG29" s="724"/>
      <c r="AH29" s="724"/>
      <c r="AI29" s="724"/>
      <c r="AJ29" s="724"/>
      <c r="AK29" s="724"/>
      <c r="AL29" s="666" t="s">
        <v>179</v>
      </c>
      <c r="AM29" s="667"/>
      <c r="AN29" s="667"/>
      <c r="AO29" s="725"/>
      <c r="AP29" s="735" t="s">
        <v>224</v>
      </c>
      <c r="AQ29" s="736"/>
      <c r="AR29" s="736"/>
      <c r="AS29" s="736"/>
      <c r="AT29" s="736"/>
      <c r="AU29" s="736"/>
      <c r="AV29" s="736"/>
      <c r="AW29" s="736"/>
      <c r="AX29" s="736"/>
      <c r="AY29" s="736"/>
      <c r="AZ29" s="736"/>
      <c r="BA29" s="736"/>
      <c r="BB29" s="736"/>
      <c r="BC29" s="736"/>
      <c r="BD29" s="736"/>
      <c r="BE29" s="736"/>
      <c r="BF29" s="737"/>
      <c r="BG29" s="735" t="s">
        <v>305</v>
      </c>
      <c r="BH29" s="763"/>
      <c r="BI29" s="763"/>
      <c r="BJ29" s="763"/>
      <c r="BK29" s="763"/>
      <c r="BL29" s="763"/>
      <c r="BM29" s="763"/>
      <c r="BN29" s="763"/>
      <c r="BO29" s="763"/>
      <c r="BP29" s="763"/>
      <c r="BQ29" s="764"/>
      <c r="BR29" s="735" t="s">
        <v>306</v>
      </c>
      <c r="BS29" s="763"/>
      <c r="BT29" s="763"/>
      <c r="BU29" s="763"/>
      <c r="BV29" s="763"/>
      <c r="BW29" s="763"/>
      <c r="BX29" s="763"/>
      <c r="BY29" s="763"/>
      <c r="BZ29" s="763"/>
      <c r="CA29" s="763"/>
      <c r="CB29" s="764"/>
      <c r="CD29" s="745" t="s">
        <v>307</v>
      </c>
      <c r="CE29" s="746"/>
      <c r="CF29" s="705" t="s">
        <v>69</v>
      </c>
      <c r="CG29" s="702"/>
      <c r="CH29" s="702"/>
      <c r="CI29" s="702"/>
      <c r="CJ29" s="702"/>
      <c r="CK29" s="702"/>
      <c r="CL29" s="702"/>
      <c r="CM29" s="702"/>
      <c r="CN29" s="702"/>
      <c r="CO29" s="702"/>
      <c r="CP29" s="702"/>
      <c r="CQ29" s="703"/>
      <c r="CR29" s="661">
        <v>1771838</v>
      </c>
      <c r="CS29" s="662"/>
      <c r="CT29" s="662"/>
      <c r="CU29" s="662"/>
      <c r="CV29" s="662"/>
      <c r="CW29" s="662"/>
      <c r="CX29" s="662"/>
      <c r="CY29" s="663"/>
      <c r="CZ29" s="666">
        <v>8.6</v>
      </c>
      <c r="DA29" s="695"/>
      <c r="DB29" s="695"/>
      <c r="DC29" s="696"/>
      <c r="DD29" s="669">
        <v>1655933</v>
      </c>
      <c r="DE29" s="662"/>
      <c r="DF29" s="662"/>
      <c r="DG29" s="662"/>
      <c r="DH29" s="662"/>
      <c r="DI29" s="662"/>
      <c r="DJ29" s="662"/>
      <c r="DK29" s="663"/>
      <c r="DL29" s="669">
        <v>1655933</v>
      </c>
      <c r="DM29" s="662"/>
      <c r="DN29" s="662"/>
      <c r="DO29" s="662"/>
      <c r="DP29" s="662"/>
      <c r="DQ29" s="662"/>
      <c r="DR29" s="662"/>
      <c r="DS29" s="662"/>
      <c r="DT29" s="662"/>
      <c r="DU29" s="662"/>
      <c r="DV29" s="663"/>
      <c r="DW29" s="666">
        <v>14.4</v>
      </c>
      <c r="DX29" s="695"/>
      <c r="DY29" s="695"/>
      <c r="DZ29" s="695"/>
      <c r="EA29" s="695"/>
      <c r="EB29" s="695"/>
      <c r="EC29" s="697"/>
    </row>
    <row r="30" spans="2:133" ht="11.25" customHeight="1">
      <c r="B30" s="658" t="s">
        <v>308</v>
      </c>
      <c r="C30" s="659"/>
      <c r="D30" s="659"/>
      <c r="E30" s="659"/>
      <c r="F30" s="659"/>
      <c r="G30" s="659"/>
      <c r="H30" s="659"/>
      <c r="I30" s="659"/>
      <c r="J30" s="659"/>
      <c r="K30" s="659"/>
      <c r="L30" s="659"/>
      <c r="M30" s="659"/>
      <c r="N30" s="659"/>
      <c r="O30" s="659"/>
      <c r="P30" s="659"/>
      <c r="Q30" s="660"/>
      <c r="R30" s="661">
        <v>16246</v>
      </c>
      <c r="S30" s="664"/>
      <c r="T30" s="664"/>
      <c r="U30" s="664"/>
      <c r="V30" s="664"/>
      <c r="W30" s="664"/>
      <c r="X30" s="664"/>
      <c r="Y30" s="665"/>
      <c r="Z30" s="723">
        <v>0.1</v>
      </c>
      <c r="AA30" s="723"/>
      <c r="AB30" s="723"/>
      <c r="AC30" s="723"/>
      <c r="AD30" s="724">
        <v>4259</v>
      </c>
      <c r="AE30" s="724"/>
      <c r="AF30" s="724"/>
      <c r="AG30" s="724"/>
      <c r="AH30" s="724"/>
      <c r="AI30" s="724"/>
      <c r="AJ30" s="724"/>
      <c r="AK30" s="724"/>
      <c r="AL30" s="666">
        <v>0</v>
      </c>
      <c r="AM30" s="667"/>
      <c r="AN30" s="667"/>
      <c r="AO30" s="725"/>
      <c r="AP30" s="751" t="s">
        <v>309</v>
      </c>
      <c r="AQ30" s="752"/>
      <c r="AR30" s="752"/>
      <c r="AS30" s="752"/>
      <c r="AT30" s="757" t="s">
        <v>310</v>
      </c>
      <c r="AU30" s="230"/>
      <c r="AV30" s="230"/>
      <c r="AW30" s="230"/>
      <c r="AX30" s="760" t="s">
        <v>187</v>
      </c>
      <c r="AY30" s="761"/>
      <c r="AZ30" s="761"/>
      <c r="BA30" s="761"/>
      <c r="BB30" s="761"/>
      <c r="BC30" s="761"/>
      <c r="BD30" s="761"/>
      <c r="BE30" s="761"/>
      <c r="BF30" s="762"/>
      <c r="BG30" s="741">
        <v>99.1</v>
      </c>
      <c r="BH30" s="742"/>
      <c r="BI30" s="742"/>
      <c r="BJ30" s="742"/>
      <c r="BK30" s="742"/>
      <c r="BL30" s="742"/>
      <c r="BM30" s="743">
        <v>97.7</v>
      </c>
      <c r="BN30" s="742"/>
      <c r="BO30" s="742"/>
      <c r="BP30" s="742"/>
      <c r="BQ30" s="744"/>
      <c r="BR30" s="741">
        <v>99.1</v>
      </c>
      <c r="BS30" s="742"/>
      <c r="BT30" s="742"/>
      <c r="BU30" s="742"/>
      <c r="BV30" s="742"/>
      <c r="BW30" s="742"/>
      <c r="BX30" s="743">
        <v>97.6</v>
      </c>
      <c r="BY30" s="742"/>
      <c r="BZ30" s="742"/>
      <c r="CA30" s="742"/>
      <c r="CB30" s="744"/>
      <c r="CD30" s="747"/>
      <c r="CE30" s="748"/>
      <c r="CF30" s="705" t="s">
        <v>311</v>
      </c>
      <c r="CG30" s="702"/>
      <c r="CH30" s="702"/>
      <c r="CI30" s="702"/>
      <c r="CJ30" s="702"/>
      <c r="CK30" s="702"/>
      <c r="CL30" s="702"/>
      <c r="CM30" s="702"/>
      <c r="CN30" s="702"/>
      <c r="CO30" s="702"/>
      <c r="CP30" s="702"/>
      <c r="CQ30" s="703"/>
      <c r="CR30" s="661">
        <v>1651507</v>
      </c>
      <c r="CS30" s="664"/>
      <c r="CT30" s="664"/>
      <c r="CU30" s="664"/>
      <c r="CV30" s="664"/>
      <c r="CW30" s="664"/>
      <c r="CX30" s="664"/>
      <c r="CY30" s="665"/>
      <c r="CZ30" s="666">
        <v>8</v>
      </c>
      <c r="DA30" s="695"/>
      <c r="DB30" s="695"/>
      <c r="DC30" s="696"/>
      <c r="DD30" s="669">
        <v>1535603</v>
      </c>
      <c r="DE30" s="664"/>
      <c r="DF30" s="664"/>
      <c r="DG30" s="664"/>
      <c r="DH30" s="664"/>
      <c r="DI30" s="664"/>
      <c r="DJ30" s="664"/>
      <c r="DK30" s="665"/>
      <c r="DL30" s="669">
        <v>1535603</v>
      </c>
      <c r="DM30" s="664"/>
      <c r="DN30" s="664"/>
      <c r="DO30" s="664"/>
      <c r="DP30" s="664"/>
      <c r="DQ30" s="664"/>
      <c r="DR30" s="664"/>
      <c r="DS30" s="664"/>
      <c r="DT30" s="664"/>
      <c r="DU30" s="664"/>
      <c r="DV30" s="665"/>
      <c r="DW30" s="666">
        <v>13.4</v>
      </c>
      <c r="DX30" s="695"/>
      <c r="DY30" s="695"/>
      <c r="DZ30" s="695"/>
      <c r="EA30" s="695"/>
      <c r="EB30" s="695"/>
      <c r="EC30" s="697"/>
    </row>
    <row r="31" spans="2:133" ht="11.25" customHeight="1">
      <c r="B31" s="658" t="s">
        <v>312</v>
      </c>
      <c r="C31" s="659"/>
      <c r="D31" s="659"/>
      <c r="E31" s="659"/>
      <c r="F31" s="659"/>
      <c r="G31" s="659"/>
      <c r="H31" s="659"/>
      <c r="I31" s="659"/>
      <c r="J31" s="659"/>
      <c r="K31" s="659"/>
      <c r="L31" s="659"/>
      <c r="M31" s="659"/>
      <c r="N31" s="659"/>
      <c r="O31" s="659"/>
      <c r="P31" s="659"/>
      <c r="Q31" s="660"/>
      <c r="R31" s="661">
        <v>108554</v>
      </c>
      <c r="S31" s="664"/>
      <c r="T31" s="664"/>
      <c r="U31" s="664"/>
      <c r="V31" s="664"/>
      <c r="W31" s="664"/>
      <c r="X31" s="664"/>
      <c r="Y31" s="665"/>
      <c r="Z31" s="723">
        <v>0.5</v>
      </c>
      <c r="AA31" s="723"/>
      <c r="AB31" s="723"/>
      <c r="AC31" s="723"/>
      <c r="AD31" s="724" t="s">
        <v>127</v>
      </c>
      <c r="AE31" s="724"/>
      <c r="AF31" s="724"/>
      <c r="AG31" s="724"/>
      <c r="AH31" s="724"/>
      <c r="AI31" s="724"/>
      <c r="AJ31" s="724"/>
      <c r="AK31" s="724"/>
      <c r="AL31" s="666" t="s">
        <v>179</v>
      </c>
      <c r="AM31" s="667"/>
      <c r="AN31" s="667"/>
      <c r="AO31" s="725"/>
      <c r="AP31" s="753"/>
      <c r="AQ31" s="754"/>
      <c r="AR31" s="754"/>
      <c r="AS31" s="754"/>
      <c r="AT31" s="758"/>
      <c r="AU31" s="229" t="s">
        <v>313</v>
      </c>
      <c r="AV31" s="229"/>
      <c r="AW31" s="229"/>
      <c r="AX31" s="658" t="s">
        <v>314</v>
      </c>
      <c r="AY31" s="659"/>
      <c r="AZ31" s="659"/>
      <c r="BA31" s="659"/>
      <c r="BB31" s="659"/>
      <c r="BC31" s="659"/>
      <c r="BD31" s="659"/>
      <c r="BE31" s="659"/>
      <c r="BF31" s="660"/>
      <c r="BG31" s="739">
        <v>99.2</v>
      </c>
      <c r="BH31" s="662"/>
      <c r="BI31" s="662"/>
      <c r="BJ31" s="662"/>
      <c r="BK31" s="662"/>
      <c r="BL31" s="662"/>
      <c r="BM31" s="667">
        <v>98.2</v>
      </c>
      <c r="BN31" s="740"/>
      <c r="BO31" s="740"/>
      <c r="BP31" s="740"/>
      <c r="BQ31" s="701"/>
      <c r="BR31" s="739">
        <v>99.2</v>
      </c>
      <c r="BS31" s="662"/>
      <c r="BT31" s="662"/>
      <c r="BU31" s="662"/>
      <c r="BV31" s="662"/>
      <c r="BW31" s="662"/>
      <c r="BX31" s="667">
        <v>98.1</v>
      </c>
      <c r="BY31" s="740"/>
      <c r="BZ31" s="740"/>
      <c r="CA31" s="740"/>
      <c r="CB31" s="701"/>
      <c r="CD31" s="747"/>
      <c r="CE31" s="748"/>
      <c r="CF31" s="705" t="s">
        <v>315</v>
      </c>
      <c r="CG31" s="702"/>
      <c r="CH31" s="702"/>
      <c r="CI31" s="702"/>
      <c r="CJ31" s="702"/>
      <c r="CK31" s="702"/>
      <c r="CL31" s="702"/>
      <c r="CM31" s="702"/>
      <c r="CN31" s="702"/>
      <c r="CO31" s="702"/>
      <c r="CP31" s="702"/>
      <c r="CQ31" s="703"/>
      <c r="CR31" s="661">
        <v>120331</v>
      </c>
      <c r="CS31" s="662"/>
      <c r="CT31" s="662"/>
      <c r="CU31" s="662"/>
      <c r="CV31" s="662"/>
      <c r="CW31" s="662"/>
      <c r="CX31" s="662"/>
      <c r="CY31" s="663"/>
      <c r="CZ31" s="666">
        <v>0.6</v>
      </c>
      <c r="DA31" s="695"/>
      <c r="DB31" s="695"/>
      <c r="DC31" s="696"/>
      <c r="DD31" s="669">
        <v>120330</v>
      </c>
      <c r="DE31" s="662"/>
      <c r="DF31" s="662"/>
      <c r="DG31" s="662"/>
      <c r="DH31" s="662"/>
      <c r="DI31" s="662"/>
      <c r="DJ31" s="662"/>
      <c r="DK31" s="663"/>
      <c r="DL31" s="669">
        <v>120330</v>
      </c>
      <c r="DM31" s="662"/>
      <c r="DN31" s="662"/>
      <c r="DO31" s="662"/>
      <c r="DP31" s="662"/>
      <c r="DQ31" s="662"/>
      <c r="DR31" s="662"/>
      <c r="DS31" s="662"/>
      <c r="DT31" s="662"/>
      <c r="DU31" s="662"/>
      <c r="DV31" s="663"/>
      <c r="DW31" s="666">
        <v>1</v>
      </c>
      <c r="DX31" s="695"/>
      <c r="DY31" s="695"/>
      <c r="DZ31" s="695"/>
      <c r="EA31" s="695"/>
      <c r="EB31" s="695"/>
      <c r="EC31" s="697"/>
    </row>
    <row r="32" spans="2:133" ht="11.25" customHeight="1">
      <c r="B32" s="658" t="s">
        <v>316</v>
      </c>
      <c r="C32" s="659"/>
      <c r="D32" s="659"/>
      <c r="E32" s="659"/>
      <c r="F32" s="659"/>
      <c r="G32" s="659"/>
      <c r="H32" s="659"/>
      <c r="I32" s="659"/>
      <c r="J32" s="659"/>
      <c r="K32" s="659"/>
      <c r="L32" s="659"/>
      <c r="M32" s="659"/>
      <c r="N32" s="659"/>
      <c r="O32" s="659"/>
      <c r="P32" s="659"/>
      <c r="Q32" s="660"/>
      <c r="R32" s="661">
        <v>361333</v>
      </c>
      <c r="S32" s="664"/>
      <c r="T32" s="664"/>
      <c r="U32" s="664"/>
      <c r="V32" s="664"/>
      <c r="W32" s="664"/>
      <c r="X32" s="664"/>
      <c r="Y32" s="665"/>
      <c r="Z32" s="723">
        <v>1.7</v>
      </c>
      <c r="AA32" s="723"/>
      <c r="AB32" s="723"/>
      <c r="AC32" s="723"/>
      <c r="AD32" s="724" t="s">
        <v>127</v>
      </c>
      <c r="AE32" s="724"/>
      <c r="AF32" s="724"/>
      <c r="AG32" s="724"/>
      <c r="AH32" s="724"/>
      <c r="AI32" s="724"/>
      <c r="AJ32" s="724"/>
      <c r="AK32" s="724"/>
      <c r="AL32" s="666" t="s">
        <v>179</v>
      </c>
      <c r="AM32" s="667"/>
      <c r="AN32" s="667"/>
      <c r="AO32" s="725"/>
      <c r="AP32" s="755"/>
      <c r="AQ32" s="756"/>
      <c r="AR32" s="756"/>
      <c r="AS32" s="756"/>
      <c r="AT32" s="759"/>
      <c r="AU32" s="231"/>
      <c r="AV32" s="231"/>
      <c r="AW32" s="231"/>
      <c r="AX32" s="673" t="s">
        <v>317</v>
      </c>
      <c r="AY32" s="674"/>
      <c r="AZ32" s="674"/>
      <c r="BA32" s="674"/>
      <c r="BB32" s="674"/>
      <c r="BC32" s="674"/>
      <c r="BD32" s="674"/>
      <c r="BE32" s="674"/>
      <c r="BF32" s="675"/>
      <c r="BG32" s="738">
        <v>99</v>
      </c>
      <c r="BH32" s="677"/>
      <c r="BI32" s="677"/>
      <c r="BJ32" s="677"/>
      <c r="BK32" s="677"/>
      <c r="BL32" s="677"/>
      <c r="BM32" s="721">
        <v>96.9</v>
      </c>
      <c r="BN32" s="677"/>
      <c r="BO32" s="677"/>
      <c r="BP32" s="677"/>
      <c r="BQ32" s="714"/>
      <c r="BR32" s="738">
        <v>99</v>
      </c>
      <c r="BS32" s="677"/>
      <c r="BT32" s="677"/>
      <c r="BU32" s="677"/>
      <c r="BV32" s="677"/>
      <c r="BW32" s="677"/>
      <c r="BX32" s="721">
        <v>96.8</v>
      </c>
      <c r="BY32" s="677"/>
      <c r="BZ32" s="677"/>
      <c r="CA32" s="677"/>
      <c r="CB32" s="714"/>
      <c r="CD32" s="749"/>
      <c r="CE32" s="750"/>
      <c r="CF32" s="705" t="s">
        <v>318</v>
      </c>
      <c r="CG32" s="702"/>
      <c r="CH32" s="702"/>
      <c r="CI32" s="702"/>
      <c r="CJ32" s="702"/>
      <c r="CK32" s="702"/>
      <c r="CL32" s="702"/>
      <c r="CM32" s="702"/>
      <c r="CN32" s="702"/>
      <c r="CO32" s="702"/>
      <c r="CP32" s="702"/>
      <c r="CQ32" s="703"/>
      <c r="CR32" s="661" t="s">
        <v>127</v>
      </c>
      <c r="CS32" s="664"/>
      <c r="CT32" s="664"/>
      <c r="CU32" s="664"/>
      <c r="CV32" s="664"/>
      <c r="CW32" s="664"/>
      <c r="CX32" s="664"/>
      <c r="CY32" s="665"/>
      <c r="CZ32" s="666" t="s">
        <v>179</v>
      </c>
      <c r="DA32" s="695"/>
      <c r="DB32" s="695"/>
      <c r="DC32" s="696"/>
      <c r="DD32" s="669" t="s">
        <v>179</v>
      </c>
      <c r="DE32" s="664"/>
      <c r="DF32" s="664"/>
      <c r="DG32" s="664"/>
      <c r="DH32" s="664"/>
      <c r="DI32" s="664"/>
      <c r="DJ32" s="664"/>
      <c r="DK32" s="665"/>
      <c r="DL32" s="669" t="s">
        <v>179</v>
      </c>
      <c r="DM32" s="664"/>
      <c r="DN32" s="664"/>
      <c r="DO32" s="664"/>
      <c r="DP32" s="664"/>
      <c r="DQ32" s="664"/>
      <c r="DR32" s="664"/>
      <c r="DS32" s="664"/>
      <c r="DT32" s="664"/>
      <c r="DU32" s="664"/>
      <c r="DV32" s="665"/>
      <c r="DW32" s="666" t="s">
        <v>127</v>
      </c>
      <c r="DX32" s="695"/>
      <c r="DY32" s="695"/>
      <c r="DZ32" s="695"/>
      <c r="EA32" s="695"/>
      <c r="EB32" s="695"/>
      <c r="EC32" s="697"/>
    </row>
    <row r="33" spans="2:133" ht="11.25" customHeight="1">
      <c r="B33" s="658" t="s">
        <v>319</v>
      </c>
      <c r="C33" s="659"/>
      <c r="D33" s="659"/>
      <c r="E33" s="659"/>
      <c r="F33" s="659"/>
      <c r="G33" s="659"/>
      <c r="H33" s="659"/>
      <c r="I33" s="659"/>
      <c r="J33" s="659"/>
      <c r="K33" s="659"/>
      <c r="L33" s="659"/>
      <c r="M33" s="659"/>
      <c r="N33" s="659"/>
      <c r="O33" s="659"/>
      <c r="P33" s="659"/>
      <c r="Q33" s="660"/>
      <c r="R33" s="661">
        <v>523974</v>
      </c>
      <c r="S33" s="664"/>
      <c r="T33" s="664"/>
      <c r="U33" s="664"/>
      <c r="V33" s="664"/>
      <c r="W33" s="664"/>
      <c r="X33" s="664"/>
      <c r="Y33" s="665"/>
      <c r="Z33" s="723">
        <v>2.4</v>
      </c>
      <c r="AA33" s="723"/>
      <c r="AB33" s="723"/>
      <c r="AC33" s="723"/>
      <c r="AD33" s="724" t="s">
        <v>127</v>
      </c>
      <c r="AE33" s="724"/>
      <c r="AF33" s="724"/>
      <c r="AG33" s="724"/>
      <c r="AH33" s="724"/>
      <c r="AI33" s="724"/>
      <c r="AJ33" s="724"/>
      <c r="AK33" s="724"/>
      <c r="AL33" s="666" t="s">
        <v>127</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320</v>
      </c>
      <c r="CE33" s="702"/>
      <c r="CF33" s="702"/>
      <c r="CG33" s="702"/>
      <c r="CH33" s="702"/>
      <c r="CI33" s="702"/>
      <c r="CJ33" s="702"/>
      <c r="CK33" s="702"/>
      <c r="CL33" s="702"/>
      <c r="CM33" s="702"/>
      <c r="CN33" s="702"/>
      <c r="CO33" s="702"/>
      <c r="CP33" s="702"/>
      <c r="CQ33" s="703"/>
      <c r="CR33" s="661">
        <v>6784218</v>
      </c>
      <c r="CS33" s="662"/>
      <c r="CT33" s="662"/>
      <c r="CU33" s="662"/>
      <c r="CV33" s="662"/>
      <c r="CW33" s="662"/>
      <c r="CX33" s="662"/>
      <c r="CY33" s="663"/>
      <c r="CZ33" s="666">
        <v>32.799999999999997</v>
      </c>
      <c r="DA33" s="695"/>
      <c r="DB33" s="695"/>
      <c r="DC33" s="696"/>
      <c r="DD33" s="669">
        <v>5296450</v>
      </c>
      <c r="DE33" s="662"/>
      <c r="DF33" s="662"/>
      <c r="DG33" s="662"/>
      <c r="DH33" s="662"/>
      <c r="DI33" s="662"/>
      <c r="DJ33" s="662"/>
      <c r="DK33" s="663"/>
      <c r="DL33" s="669">
        <v>3903924</v>
      </c>
      <c r="DM33" s="662"/>
      <c r="DN33" s="662"/>
      <c r="DO33" s="662"/>
      <c r="DP33" s="662"/>
      <c r="DQ33" s="662"/>
      <c r="DR33" s="662"/>
      <c r="DS33" s="662"/>
      <c r="DT33" s="662"/>
      <c r="DU33" s="662"/>
      <c r="DV33" s="663"/>
      <c r="DW33" s="666">
        <v>34.1</v>
      </c>
      <c r="DX33" s="695"/>
      <c r="DY33" s="695"/>
      <c r="DZ33" s="695"/>
      <c r="EA33" s="695"/>
      <c r="EB33" s="695"/>
      <c r="EC33" s="697"/>
    </row>
    <row r="34" spans="2:133" ht="11.25" customHeight="1">
      <c r="B34" s="658" t="s">
        <v>321</v>
      </c>
      <c r="C34" s="659"/>
      <c r="D34" s="659"/>
      <c r="E34" s="659"/>
      <c r="F34" s="659"/>
      <c r="G34" s="659"/>
      <c r="H34" s="659"/>
      <c r="I34" s="659"/>
      <c r="J34" s="659"/>
      <c r="K34" s="659"/>
      <c r="L34" s="659"/>
      <c r="M34" s="659"/>
      <c r="N34" s="659"/>
      <c r="O34" s="659"/>
      <c r="P34" s="659"/>
      <c r="Q34" s="660"/>
      <c r="R34" s="661">
        <v>343930</v>
      </c>
      <c r="S34" s="664"/>
      <c r="T34" s="664"/>
      <c r="U34" s="664"/>
      <c r="V34" s="664"/>
      <c r="W34" s="664"/>
      <c r="X34" s="664"/>
      <c r="Y34" s="665"/>
      <c r="Z34" s="723">
        <v>1.6</v>
      </c>
      <c r="AA34" s="723"/>
      <c r="AB34" s="723"/>
      <c r="AC34" s="723"/>
      <c r="AD34" s="724">
        <v>1518</v>
      </c>
      <c r="AE34" s="724"/>
      <c r="AF34" s="724"/>
      <c r="AG34" s="724"/>
      <c r="AH34" s="724"/>
      <c r="AI34" s="724"/>
      <c r="AJ34" s="724"/>
      <c r="AK34" s="724"/>
      <c r="AL34" s="666">
        <v>0</v>
      </c>
      <c r="AM34" s="667"/>
      <c r="AN34" s="667"/>
      <c r="AO34" s="725"/>
      <c r="AP34" s="234"/>
      <c r="AQ34" s="735" t="s">
        <v>322</v>
      </c>
      <c r="AR34" s="736"/>
      <c r="AS34" s="736"/>
      <c r="AT34" s="736"/>
      <c r="AU34" s="736"/>
      <c r="AV34" s="736"/>
      <c r="AW34" s="736"/>
      <c r="AX34" s="736"/>
      <c r="AY34" s="736"/>
      <c r="AZ34" s="736"/>
      <c r="BA34" s="736"/>
      <c r="BB34" s="736"/>
      <c r="BC34" s="736"/>
      <c r="BD34" s="736"/>
      <c r="BE34" s="736"/>
      <c r="BF34" s="737"/>
      <c r="BG34" s="735" t="s">
        <v>323</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324</v>
      </c>
      <c r="CE34" s="702"/>
      <c r="CF34" s="702"/>
      <c r="CG34" s="702"/>
      <c r="CH34" s="702"/>
      <c r="CI34" s="702"/>
      <c r="CJ34" s="702"/>
      <c r="CK34" s="702"/>
      <c r="CL34" s="702"/>
      <c r="CM34" s="702"/>
      <c r="CN34" s="702"/>
      <c r="CO34" s="702"/>
      <c r="CP34" s="702"/>
      <c r="CQ34" s="703"/>
      <c r="CR34" s="661">
        <v>2629671</v>
      </c>
      <c r="CS34" s="664"/>
      <c r="CT34" s="664"/>
      <c r="CU34" s="664"/>
      <c r="CV34" s="664"/>
      <c r="CW34" s="664"/>
      <c r="CX34" s="664"/>
      <c r="CY34" s="665"/>
      <c r="CZ34" s="666">
        <v>12.7</v>
      </c>
      <c r="DA34" s="695"/>
      <c r="DB34" s="695"/>
      <c r="DC34" s="696"/>
      <c r="DD34" s="669">
        <v>2047793</v>
      </c>
      <c r="DE34" s="664"/>
      <c r="DF34" s="664"/>
      <c r="DG34" s="664"/>
      <c r="DH34" s="664"/>
      <c r="DI34" s="664"/>
      <c r="DJ34" s="664"/>
      <c r="DK34" s="665"/>
      <c r="DL34" s="669">
        <v>1397561</v>
      </c>
      <c r="DM34" s="664"/>
      <c r="DN34" s="664"/>
      <c r="DO34" s="664"/>
      <c r="DP34" s="664"/>
      <c r="DQ34" s="664"/>
      <c r="DR34" s="664"/>
      <c r="DS34" s="664"/>
      <c r="DT34" s="664"/>
      <c r="DU34" s="664"/>
      <c r="DV34" s="665"/>
      <c r="DW34" s="666">
        <v>12.2</v>
      </c>
      <c r="DX34" s="695"/>
      <c r="DY34" s="695"/>
      <c r="DZ34" s="695"/>
      <c r="EA34" s="695"/>
      <c r="EB34" s="695"/>
      <c r="EC34" s="697"/>
    </row>
    <row r="35" spans="2:133" ht="11.25" customHeight="1">
      <c r="B35" s="658" t="s">
        <v>325</v>
      </c>
      <c r="C35" s="659"/>
      <c r="D35" s="659"/>
      <c r="E35" s="659"/>
      <c r="F35" s="659"/>
      <c r="G35" s="659"/>
      <c r="H35" s="659"/>
      <c r="I35" s="659"/>
      <c r="J35" s="659"/>
      <c r="K35" s="659"/>
      <c r="L35" s="659"/>
      <c r="M35" s="659"/>
      <c r="N35" s="659"/>
      <c r="O35" s="659"/>
      <c r="P35" s="659"/>
      <c r="Q35" s="660"/>
      <c r="R35" s="661">
        <v>2154609</v>
      </c>
      <c r="S35" s="664"/>
      <c r="T35" s="664"/>
      <c r="U35" s="664"/>
      <c r="V35" s="664"/>
      <c r="W35" s="664"/>
      <c r="X35" s="664"/>
      <c r="Y35" s="665"/>
      <c r="Z35" s="723">
        <v>10</v>
      </c>
      <c r="AA35" s="723"/>
      <c r="AB35" s="723"/>
      <c r="AC35" s="723"/>
      <c r="AD35" s="724" t="s">
        <v>179</v>
      </c>
      <c r="AE35" s="724"/>
      <c r="AF35" s="724"/>
      <c r="AG35" s="724"/>
      <c r="AH35" s="724"/>
      <c r="AI35" s="724"/>
      <c r="AJ35" s="724"/>
      <c r="AK35" s="724"/>
      <c r="AL35" s="666" t="s">
        <v>179</v>
      </c>
      <c r="AM35" s="667"/>
      <c r="AN35" s="667"/>
      <c r="AO35" s="725"/>
      <c r="AP35" s="234"/>
      <c r="AQ35" s="729" t="s">
        <v>326</v>
      </c>
      <c r="AR35" s="730"/>
      <c r="AS35" s="730"/>
      <c r="AT35" s="730"/>
      <c r="AU35" s="730"/>
      <c r="AV35" s="730"/>
      <c r="AW35" s="730"/>
      <c r="AX35" s="730"/>
      <c r="AY35" s="731"/>
      <c r="AZ35" s="726">
        <v>2503562</v>
      </c>
      <c r="BA35" s="727"/>
      <c r="BB35" s="727"/>
      <c r="BC35" s="727"/>
      <c r="BD35" s="727"/>
      <c r="BE35" s="727"/>
      <c r="BF35" s="728"/>
      <c r="BG35" s="732" t="s">
        <v>327</v>
      </c>
      <c r="BH35" s="733"/>
      <c r="BI35" s="733"/>
      <c r="BJ35" s="733"/>
      <c r="BK35" s="733"/>
      <c r="BL35" s="733"/>
      <c r="BM35" s="733"/>
      <c r="BN35" s="733"/>
      <c r="BO35" s="733"/>
      <c r="BP35" s="733"/>
      <c r="BQ35" s="733"/>
      <c r="BR35" s="733"/>
      <c r="BS35" s="733"/>
      <c r="BT35" s="733"/>
      <c r="BU35" s="734"/>
      <c r="BV35" s="726">
        <v>120476</v>
      </c>
      <c r="BW35" s="727"/>
      <c r="BX35" s="727"/>
      <c r="BY35" s="727"/>
      <c r="BZ35" s="727"/>
      <c r="CA35" s="727"/>
      <c r="CB35" s="728"/>
      <c r="CD35" s="705" t="s">
        <v>328</v>
      </c>
      <c r="CE35" s="702"/>
      <c r="CF35" s="702"/>
      <c r="CG35" s="702"/>
      <c r="CH35" s="702"/>
      <c r="CI35" s="702"/>
      <c r="CJ35" s="702"/>
      <c r="CK35" s="702"/>
      <c r="CL35" s="702"/>
      <c r="CM35" s="702"/>
      <c r="CN35" s="702"/>
      <c r="CO35" s="702"/>
      <c r="CP35" s="702"/>
      <c r="CQ35" s="703"/>
      <c r="CR35" s="661">
        <v>207417</v>
      </c>
      <c r="CS35" s="662"/>
      <c r="CT35" s="662"/>
      <c r="CU35" s="662"/>
      <c r="CV35" s="662"/>
      <c r="CW35" s="662"/>
      <c r="CX35" s="662"/>
      <c r="CY35" s="663"/>
      <c r="CZ35" s="666">
        <v>1</v>
      </c>
      <c r="DA35" s="695"/>
      <c r="DB35" s="695"/>
      <c r="DC35" s="696"/>
      <c r="DD35" s="669">
        <v>164273</v>
      </c>
      <c r="DE35" s="662"/>
      <c r="DF35" s="662"/>
      <c r="DG35" s="662"/>
      <c r="DH35" s="662"/>
      <c r="DI35" s="662"/>
      <c r="DJ35" s="662"/>
      <c r="DK35" s="663"/>
      <c r="DL35" s="669">
        <v>164273</v>
      </c>
      <c r="DM35" s="662"/>
      <c r="DN35" s="662"/>
      <c r="DO35" s="662"/>
      <c r="DP35" s="662"/>
      <c r="DQ35" s="662"/>
      <c r="DR35" s="662"/>
      <c r="DS35" s="662"/>
      <c r="DT35" s="662"/>
      <c r="DU35" s="662"/>
      <c r="DV35" s="663"/>
      <c r="DW35" s="666">
        <v>1.4</v>
      </c>
      <c r="DX35" s="695"/>
      <c r="DY35" s="695"/>
      <c r="DZ35" s="695"/>
      <c r="EA35" s="695"/>
      <c r="EB35" s="695"/>
      <c r="EC35" s="697"/>
    </row>
    <row r="36" spans="2:133" ht="11.25" customHeight="1">
      <c r="B36" s="658" t="s">
        <v>329</v>
      </c>
      <c r="C36" s="659"/>
      <c r="D36" s="659"/>
      <c r="E36" s="659"/>
      <c r="F36" s="659"/>
      <c r="G36" s="659"/>
      <c r="H36" s="659"/>
      <c r="I36" s="659"/>
      <c r="J36" s="659"/>
      <c r="K36" s="659"/>
      <c r="L36" s="659"/>
      <c r="M36" s="659"/>
      <c r="N36" s="659"/>
      <c r="O36" s="659"/>
      <c r="P36" s="659"/>
      <c r="Q36" s="660"/>
      <c r="R36" s="661" t="s">
        <v>127</v>
      </c>
      <c r="S36" s="664"/>
      <c r="T36" s="664"/>
      <c r="U36" s="664"/>
      <c r="V36" s="664"/>
      <c r="W36" s="664"/>
      <c r="X36" s="664"/>
      <c r="Y36" s="665"/>
      <c r="Z36" s="723" t="s">
        <v>127</v>
      </c>
      <c r="AA36" s="723"/>
      <c r="AB36" s="723"/>
      <c r="AC36" s="723"/>
      <c r="AD36" s="724" t="s">
        <v>179</v>
      </c>
      <c r="AE36" s="724"/>
      <c r="AF36" s="724"/>
      <c r="AG36" s="724"/>
      <c r="AH36" s="724"/>
      <c r="AI36" s="724"/>
      <c r="AJ36" s="724"/>
      <c r="AK36" s="724"/>
      <c r="AL36" s="666" t="s">
        <v>127</v>
      </c>
      <c r="AM36" s="667"/>
      <c r="AN36" s="667"/>
      <c r="AO36" s="725"/>
      <c r="AQ36" s="698" t="s">
        <v>330</v>
      </c>
      <c r="AR36" s="699"/>
      <c r="AS36" s="699"/>
      <c r="AT36" s="699"/>
      <c r="AU36" s="699"/>
      <c r="AV36" s="699"/>
      <c r="AW36" s="699"/>
      <c r="AX36" s="699"/>
      <c r="AY36" s="700"/>
      <c r="AZ36" s="661">
        <v>416723</v>
      </c>
      <c r="BA36" s="664"/>
      <c r="BB36" s="664"/>
      <c r="BC36" s="664"/>
      <c r="BD36" s="662"/>
      <c r="BE36" s="662"/>
      <c r="BF36" s="701"/>
      <c r="BG36" s="705" t="s">
        <v>331</v>
      </c>
      <c r="BH36" s="702"/>
      <c r="BI36" s="702"/>
      <c r="BJ36" s="702"/>
      <c r="BK36" s="702"/>
      <c r="BL36" s="702"/>
      <c r="BM36" s="702"/>
      <c r="BN36" s="702"/>
      <c r="BO36" s="702"/>
      <c r="BP36" s="702"/>
      <c r="BQ36" s="702"/>
      <c r="BR36" s="702"/>
      <c r="BS36" s="702"/>
      <c r="BT36" s="702"/>
      <c r="BU36" s="703"/>
      <c r="BV36" s="661">
        <v>25723</v>
      </c>
      <c r="BW36" s="664"/>
      <c r="BX36" s="664"/>
      <c r="BY36" s="664"/>
      <c r="BZ36" s="664"/>
      <c r="CA36" s="664"/>
      <c r="CB36" s="704"/>
      <c r="CD36" s="705" t="s">
        <v>332</v>
      </c>
      <c r="CE36" s="702"/>
      <c r="CF36" s="702"/>
      <c r="CG36" s="702"/>
      <c r="CH36" s="702"/>
      <c r="CI36" s="702"/>
      <c r="CJ36" s="702"/>
      <c r="CK36" s="702"/>
      <c r="CL36" s="702"/>
      <c r="CM36" s="702"/>
      <c r="CN36" s="702"/>
      <c r="CO36" s="702"/>
      <c r="CP36" s="702"/>
      <c r="CQ36" s="703"/>
      <c r="CR36" s="661">
        <v>1523040</v>
      </c>
      <c r="CS36" s="664"/>
      <c r="CT36" s="664"/>
      <c r="CU36" s="664"/>
      <c r="CV36" s="664"/>
      <c r="CW36" s="664"/>
      <c r="CX36" s="664"/>
      <c r="CY36" s="665"/>
      <c r="CZ36" s="666">
        <v>7.4</v>
      </c>
      <c r="DA36" s="695"/>
      <c r="DB36" s="695"/>
      <c r="DC36" s="696"/>
      <c r="DD36" s="669">
        <v>1209346</v>
      </c>
      <c r="DE36" s="664"/>
      <c r="DF36" s="664"/>
      <c r="DG36" s="664"/>
      <c r="DH36" s="664"/>
      <c r="DI36" s="664"/>
      <c r="DJ36" s="664"/>
      <c r="DK36" s="665"/>
      <c r="DL36" s="669">
        <v>676589</v>
      </c>
      <c r="DM36" s="664"/>
      <c r="DN36" s="664"/>
      <c r="DO36" s="664"/>
      <c r="DP36" s="664"/>
      <c r="DQ36" s="664"/>
      <c r="DR36" s="664"/>
      <c r="DS36" s="664"/>
      <c r="DT36" s="664"/>
      <c r="DU36" s="664"/>
      <c r="DV36" s="665"/>
      <c r="DW36" s="666">
        <v>5.9</v>
      </c>
      <c r="DX36" s="695"/>
      <c r="DY36" s="695"/>
      <c r="DZ36" s="695"/>
      <c r="EA36" s="695"/>
      <c r="EB36" s="695"/>
      <c r="EC36" s="697"/>
    </row>
    <row r="37" spans="2:133" ht="11.25" customHeight="1">
      <c r="B37" s="658" t="s">
        <v>333</v>
      </c>
      <c r="C37" s="659"/>
      <c r="D37" s="659"/>
      <c r="E37" s="659"/>
      <c r="F37" s="659"/>
      <c r="G37" s="659"/>
      <c r="H37" s="659"/>
      <c r="I37" s="659"/>
      <c r="J37" s="659"/>
      <c r="K37" s="659"/>
      <c r="L37" s="659"/>
      <c r="M37" s="659"/>
      <c r="N37" s="659"/>
      <c r="O37" s="659"/>
      <c r="P37" s="659"/>
      <c r="Q37" s="660"/>
      <c r="R37" s="661">
        <v>699909</v>
      </c>
      <c r="S37" s="664"/>
      <c r="T37" s="664"/>
      <c r="U37" s="664"/>
      <c r="V37" s="664"/>
      <c r="W37" s="664"/>
      <c r="X37" s="664"/>
      <c r="Y37" s="665"/>
      <c r="Z37" s="723">
        <v>3.2</v>
      </c>
      <c r="AA37" s="723"/>
      <c r="AB37" s="723"/>
      <c r="AC37" s="723"/>
      <c r="AD37" s="724" t="s">
        <v>179</v>
      </c>
      <c r="AE37" s="724"/>
      <c r="AF37" s="724"/>
      <c r="AG37" s="724"/>
      <c r="AH37" s="724"/>
      <c r="AI37" s="724"/>
      <c r="AJ37" s="724"/>
      <c r="AK37" s="724"/>
      <c r="AL37" s="666" t="s">
        <v>179</v>
      </c>
      <c r="AM37" s="667"/>
      <c r="AN37" s="667"/>
      <c r="AO37" s="725"/>
      <c r="AQ37" s="698" t="s">
        <v>334</v>
      </c>
      <c r="AR37" s="699"/>
      <c r="AS37" s="699"/>
      <c r="AT37" s="699"/>
      <c r="AU37" s="699"/>
      <c r="AV37" s="699"/>
      <c r="AW37" s="699"/>
      <c r="AX37" s="699"/>
      <c r="AY37" s="700"/>
      <c r="AZ37" s="661">
        <v>35600</v>
      </c>
      <c r="BA37" s="664"/>
      <c r="BB37" s="664"/>
      <c r="BC37" s="664"/>
      <c r="BD37" s="662"/>
      <c r="BE37" s="662"/>
      <c r="BF37" s="701"/>
      <c r="BG37" s="705" t="s">
        <v>335</v>
      </c>
      <c r="BH37" s="702"/>
      <c r="BI37" s="702"/>
      <c r="BJ37" s="702"/>
      <c r="BK37" s="702"/>
      <c r="BL37" s="702"/>
      <c r="BM37" s="702"/>
      <c r="BN37" s="702"/>
      <c r="BO37" s="702"/>
      <c r="BP37" s="702"/>
      <c r="BQ37" s="702"/>
      <c r="BR37" s="702"/>
      <c r="BS37" s="702"/>
      <c r="BT37" s="702"/>
      <c r="BU37" s="703"/>
      <c r="BV37" s="661">
        <v>6738</v>
      </c>
      <c r="BW37" s="664"/>
      <c r="BX37" s="664"/>
      <c r="BY37" s="664"/>
      <c r="BZ37" s="664"/>
      <c r="CA37" s="664"/>
      <c r="CB37" s="704"/>
      <c r="CD37" s="705" t="s">
        <v>336</v>
      </c>
      <c r="CE37" s="702"/>
      <c r="CF37" s="702"/>
      <c r="CG37" s="702"/>
      <c r="CH37" s="702"/>
      <c r="CI37" s="702"/>
      <c r="CJ37" s="702"/>
      <c r="CK37" s="702"/>
      <c r="CL37" s="702"/>
      <c r="CM37" s="702"/>
      <c r="CN37" s="702"/>
      <c r="CO37" s="702"/>
      <c r="CP37" s="702"/>
      <c r="CQ37" s="703"/>
      <c r="CR37" s="661">
        <v>317844</v>
      </c>
      <c r="CS37" s="662"/>
      <c r="CT37" s="662"/>
      <c r="CU37" s="662"/>
      <c r="CV37" s="662"/>
      <c r="CW37" s="662"/>
      <c r="CX37" s="662"/>
      <c r="CY37" s="663"/>
      <c r="CZ37" s="666">
        <v>1.5</v>
      </c>
      <c r="DA37" s="695"/>
      <c r="DB37" s="695"/>
      <c r="DC37" s="696"/>
      <c r="DD37" s="669">
        <v>317844</v>
      </c>
      <c r="DE37" s="662"/>
      <c r="DF37" s="662"/>
      <c r="DG37" s="662"/>
      <c r="DH37" s="662"/>
      <c r="DI37" s="662"/>
      <c r="DJ37" s="662"/>
      <c r="DK37" s="663"/>
      <c r="DL37" s="669">
        <v>218032</v>
      </c>
      <c r="DM37" s="662"/>
      <c r="DN37" s="662"/>
      <c r="DO37" s="662"/>
      <c r="DP37" s="662"/>
      <c r="DQ37" s="662"/>
      <c r="DR37" s="662"/>
      <c r="DS37" s="662"/>
      <c r="DT37" s="662"/>
      <c r="DU37" s="662"/>
      <c r="DV37" s="663"/>
      <c r="DW37" s="666">
        <v>1.9</v>
      </c>
      <c r="DX37" s="695"/>
      <c r="DY37" s="695"/>
      <c r="DZ37" s="695"/>
      <c r="EA37" s="695"/>
      <c r="EB37" s="695"/>
      <c r="EC37" s="697"/>
    </row>
    <row r="38" spans="2:133" ht="11.25" customHeight="1">
      <c r="B38" s="673" t="s">
        <v>337</v>
      </c>
      <c r="C38" s="674"/>
      <c r="D38" s="674"/>
      <c r="E38" s="674"/>
      <c r="F38" s="674"/>
      <c r="G38" s="674"/>
      <c r="H38" s="674"/>
      <c r="I38" s="674"/>
      <c r="J38" s="674"/>
      <c r="K38" s="674"/>
      <c r="L38" s="674"/>
      <c r="M38" s="674"/>
      <c r="N38" s="674"/>
      <c r="O38" s="674"/>
      <c r="P38" s="674"/>
      <c r="Q38" s="675"/>
      <c r="R38" s="676">
        <v>21627466</v>
      </c>
      <c r="S38" s="713"/>
      <c r="T38" s="713"/>
      <c r="U38" s="713"/>
      <c r="V38" s="713"/>
      <c r="W38" s="713"/>
      <c r="X38" s="713"/>
      <c r="Y38" s="718"/>
      <c r="Z38" s="719">
        <v>100</v>
      </c>
      <c r="AA38" s="719"/>
      <c r="AB38" s="719"/>
      <c r="AC38" s="719"/>
      <c r="AD38" s="720">
        <v>10762538</v>
      </c>
      <c r="AE38" s="720"/>
      <c r="AF38" s="720"/>
      <c r="AG38" s="720"/>
      <c r="AH38" s="720"/>
      <c r="AI38" s="720"/>
      <c r="AJ38" s="720"/>
      <c r="AK38" s="720"/>
      <c r="AL38" s="679">
        <v>100</v>
      </c>
      <c r="AM38" s="721"/>
      <c r="AN38" s="721"/>
      <c r="AO38" s="722"/>
      <c r="AQ38" s="698" t="s">
        <v>338</v>
      </c>
      <c r="AR38" s="699"/>
      <c r="AS38" s="699"/>
      <c r="AT38" s="699"/>
      <c r="AU38" s="699"/>
      <c r="AV38" s="699"/>
      <c r="AW38" s="699"/>
      <c r="AX38" s="699"/>
      <c r="AY38" s="700"/>
      <c r="AZ38" s="661">
        <v>10</v>
      </c>
      <c r="BA38" s="664"/>
      <c r="BB38" s="664"/>
      <c r="BC38" s="664"/>
      <c r="BD38" s="662"/>
      <c r="BE38" s="662"/>
      <c r="BF38" s="701"/>
      <c r="BG38" s="705" t="s">
        <v>339</v>
      </c>
      <c r="BH38" s="702"/>
      <c r="BI38" s="702"/>
      <c r="BJ38" s="702"/>
      <c r="BK38" s="702"/>
      <c r="BL38" s="702"/>
      <c r="BM38" s="702"/>
      <c r="BN38" s="702"/>
      <c r="BO38" s="702"/>
      <c r="BP38" s="702"/>
      <c r="BQ38" s="702"/>
      <c r="BR38" s="702"/>
      <c r="BS38" s="702"/>
      <c r="BT38" s="702"/>
      <c r="BU38" s="703"/>
      <c r="BV38" s="661">
        <v>10674</v>
      </c>
      <c r="BW38" s="664"/>
      <c r="BX38" s="664"/>
      <c r="BY38" s="664"/>
      <c r="BZ38" s="664"/>
      <c r="CA38" s="664"/>
      <c r="CB38" s="704"/>
      <c r="CD38" s="705" t="s">
        <v>340</v>
      </c>
      <c r="CE38" s="702"/>
      <c r="CF38" s="702"/>
      <c r="CG38" s="702"/>
      <c r="CH38" s="702"/>
      <c r="CI38" s="702"/>
      <c r="CJ38" s="702"/>
      <c r="CK38" s="702"/>
      <c r="CL38" s="702"/>
      <c r="CM38" s="702"/>
      <c r="CN38" s="702"/>
      <c r="CO38" s="702"/>
      <c r="CP38" s="702"/>
      <c r="CQ38" s="703"/>
      <c r="CR38" s="661">
        <v>2173395</v>
      </c>
      <c r="CS38" s="664"/>
      <c r="CT38" s="664"/>
      <c r="CU38" s="664"/>
      <c r="CV38" s="664"/>
      <c r="CW38" s="664"/>
      <c r="CX38" s="664"/>
      <c r="CY38" s="665"/>
      <c r="CZ38" s="666">
        <v>10.5</v>
      </c>
      <c r="DA38" s="695"/>
      <c r="DB38" s="695"/>
      <c r="DC38" s="696"/>
      <c r="DD38" s="669">
        <v>1777707</v>
      </c>
      <c r="DE38" s="664"/>
      <c r="DF38" s="664"/>
      <c r="DG38" s="664"/>
      <c r="DH38" s="664"/>
      <c r="DI38" s="664"/>
      <c r="DJ38" s="664"/>
      <c r="DK38" s="665"/>
      <c r="DL38" s="669">
        <v>1665501</v>
      </c>
      <c r="DM38" s="664"/>
      <c r="DN38" s="664"/>
      <c r="DO38" s="664"/>
      <c r="DP38" s="664"/>
      <c r="DQ38" s="664"/>
      <c r="DR38" s="664"/>
      <c r="DS38" s="664"/>
      <c r="DT38" s="664"/>
      <c r="DU38" s="664"/>
      <c r="DV38" s="665"/>
      <c r="DW38" s="666">
        <v>14.5</v>
      </c>
      <c r="DX38" s="695"/>
      <c r="DY38" s="695"/>
      <c r="DZ38" s="695"/>
      <c r="EA38" s="695"/>
      <c r="EB38" s="695"/>
      <c r="EC38" s="697"/>
    </row>
    <row r="39" spans="2:133" ht="11.25" customHeight="1">
      <c r="AQ39" s="698" t="s">
        <v>341</v>
      </c>
      <c r="AR39" s="699"/>
      <c r="AS39" s="699"/>
      <c r="AT39" s="699"/>
      <c r="AU39" s="699"/>
      <c r="AV39" s="699"/>
      <c r="AW39" s="699"/>
      <c r="AX39" s="699"/>
      <c r="AY39" s="700"/>
      <c r="AZ39" s="661" t="s">
        <v>127</v>
      </c>
      <c r="BA39" s="664"/>
      <c r="BB39" s="664"/>
      <c r="BC39" s="664"/>
      <c r="BD39" s="662"/>
      <c r="BE39" s="662"/>
      <c r="BF39" s="701"/>
      <c r="BG39" s="706" t="s">
        <v>342</v>
      </c>
      <c r="BH39" s="707"/>
      <c r="BI39" s="707"/>
      <c r="BJ39" s="707"/>
      <c r="BK39" s="707"/>
      <c r="BL39" s="235"/>
      <c r="BM39" s="702" t="s">
        <v>343</v>
      </c>
      <c r="BN39" s="702"/>
      <c r="BO39" s="702"/>
      <c r="BP39" s="702"/>
      <c r="BQ39" s="702"/>
      <c r="BR39" s="702"/>
      <c r="BS39" s="702"/>
      <c r="BT39" s="702"/>
      <c r="BU39" s="703"/>
      <c r="BV39" s="661">
        <v>97</v>
      </c>
      <c r="BW39" s="664"/>
      <c r="BX39" s="664"/>
      <c r="BY39" s="664"/>
      <c r="BZ39" s="664"/>
      <c r="CA39" s="664"/>
      <c r="CB39" s="704"/>
      <c r="CD39" s="705" t="s">
        <v>344</v>
      </c>
      <c r="CE39" s="702"/>
      <c r="CF39" s="702"/>
      <c r="CG39" s="702"/>
      <c r="CH39" s="702"/>
      <c r="CI39" s="702"/>
      <c r="CJ39" s="702"/>
      <c r="CK39" s="702"/>
      <c r="CL39" s="702"/>
      <c r="CM39" s="702"/>
      <c r="CN39" s="702"/>
      <c r="CO39" s="702"/>
      <c r="CP39" s="702"/>
      <c r="CQ39" s="703"/>
      <c r="CR39" s="661">
        <v>131574</v>
      </c>
      <c r="CS39" s="662"/>
      <c r="CT39" s="662"/>
      <c r="CU39" s="662"/>
      <c r="CV39" s="662"/>
      <c r="CW39" s="662"/>
      <c r="CX39" s="662"/>
      <c r="CY39" s="663"/>
      <c r="CZ39" s="666">
        <v>0.6</v>
      </c>
      <c r="DA39" s="695"/>
      <c r="DB39" s="695"/>
      <c r="DC39" s="696"/>
      <c r="DD39" s="669" t="s">
        <v>127</v>
      </c>
      <c r="DE39" s="662"/>
      <c r="DF39" s="662"/>
      <c r="DG39" s="662"/>
      <c r="DH39" s="662"/>
      <c r="DI39" s="662"/>
      <c r="DJ39" s="662"/>
      <c r="DK39" s="663"/>
      <c r="DL39" s="669" t="s">
        <v>345</v>
      </c>
      <c r="DM39" s="662"/>
      <c r="DN39" s="662"/>
      <c r="DO39" s="662"/>
      <c r="DP39" s="662"/>
      <c r="DQ39" s="662"/>
      <c r="DR39" s="662"/>
      <c r="DS39" s="662"/>
      <c r="DT39" s="662"/>
      <c r="DU39" s="662"/>
      <c r="DV39" s="663"/>
      <c r="DW39" s="666" t="s">
        <v>345</v>
      </c>
      <c r="DX39" s="695"/>
      <c r="DY39" s="695"/>
      <c r="DZ39" s="695"/>
      <c r="EA39" s="695"/>
      <c r="EB39" s="695"/>
      <c r="EC39" s="697"/>
    </row>
    <row r="40" spans="2:133" ht="11.25" customHeight="1">
      <c r="AQ40" s="698" t="s">
        <v>346</v>
      </c>
      <c r="AR40" s="699"/>
      <c r="AS40" s="699"/>
      <c r="AT40" s="699"/>
      <c r="AU40" s="699"/>
      <c r="AV40" s="699"/>
      <c r="AW40" s="699"/>
      <c r="AX40" s="699"/>
      <c r="AY40" s="700"/>
      <c r="AZ40" s="661">
        <v>532414</v>
      </c>
      <c r="BA40" s="664"/>
      <c r="BB40" s="664"/>
      <c r="BC40" s="664"/>
      <c r="BD40" s="662"/>
      <c r="BE40" s="662"/>
      <c r="BF40" s="701"/>
      <c r="BG40" s="706"/>
      <c r="BH40" s="707"/>
      <c r="BI40" s="707"/>
      <c r="BJ40" s="707"/>
      <c r="BK40" s="707"/>
      <c r="BL40" s="235"/>
      <c r="BM40" s="702" t="s">
        <v>347</v>
      </c>
      <c r="BN40" s="702"/>
      <c r="BO40" s="702"/>
      <c r="BP40" s="702"/>
      <c r="BQ40" s="702"/>
      <c r="BR40" s="702"/>
      <c r="BS40" s="702"/>
      <c r="BT40" s="702"/>
      <c r="BU40" s="703"/>
      <c r="BV40" s="661" t="s">
        <v>127</v>
      </c>
      <c r="BW40" s="664"/>
      <c r="BX40" s="664"/>
      <c r="BY40" s="664"/>
      <c r="BZ40" s="664"/>
      <c r="CA40" s="664"/>
      <c r="CB40" s="704"/>
      <c r="CD40" s="705" t="s">
        <v>348</v>
      </c>
      <c r="CE40" s="702"/>
      <c r="CF40" s="702"/>
      <c r="CG40" s="702"/>
      <c r="CH40" s="702"/>
      <c r="CI40" s="702"/>
      <c r="CJ40" s="702"/>
      <c r="CK40" s="702"/>
      <c r="CL40" s="702"/>
      <c r="CM40" s="702"/>
      <c r="CN40" s="702"/>
      <c r="CO40" s="702"/>
      <c r="CP40" s="702"/>
      <c r="CQ40" s="703"/>
      <c r="CR40" s="661">
        <v>119121</v>
      </c>
      <c r="CS40" s="664"/>
      <c r="CT40" s="664"/>
      <c r="CU40" s="664"/>
      <c r="CV40" s="664"/>
      <c r="CW40" s="664"/>
      <c r="CX40" s="664"/>
      <c r="CY40" s="665"/>
      <c r="CZ40" s="666">
        <v>0.6</v>
      </c>
      <c r="DA40" s="695"/>
      <c r="DB40" s="695"/>
      <c r="DC40" s="696"/>
      <c r="DD40" s="669">
        <v>97331</v>
      </c>
      <c r="DE40" s="664"/>
      <c r="DF40" s="664"/>
      <c r="DG40" s="664"/>
      <c r="DH40" s="664"/>
      <c r="DI40" s="664"/>
      <c r="DJ40" s="664"/>
      <c r="DK40" s="665"/>
      <c r="DL40" s="669" t="s">
        <v>345</v>
      </c>
      <c r="DM40" s="664"/>
      <c r="DN40" s="664"/>
      <c r="DO40" s="664"/>
      <c r="DP40" s="664"/>
      <c r="DQ40" s="664"/>
      <c r="DR40" s="664"/>
      <c r="DS40" s="664"/>
      <c r="DT40" s="664"/>
      <c r="DU40" s="664"/>
      <c r="DV40" s="665"/>
      <c r="DW40" s="666" t="s">
        <v>127</v>
      </c>
      <c r="DX40" s="695"/>
      <c r="DY40" s="695"/>
      <c r="DZ40" s="695"/>
      <c r="EA40" s="695"/>
      <c r="EB40" s="695"/>
      <c r="EC40" s="697"/>
    </row>
    <row r="41" spans="2:133" ht="11.25" customHeight="1">
      <c r="AQ41" s="710" t="s">
        <v>349</v>
      </c>
      <c r="AR41" s="711"/>
      <c r="AS41" s="711"/>
      <c r="AT41" s="711"/>
      <c r="AU41" s="711"/>
      <c r="AV41" s="711"/>
      <c r="AW41" s="711"/>
      <c r="AX41" s="711"/>
      <c r="AY41" s="712"/>
      <c r="AZ41" s="676">
        <v>1518815</v>
      </c>
      <c r="BA41" s="713"/>
      <c r="BB41" s="713"/>
      <c r="BC41" s="713"/>
      <c r="BD41" s="677"/>
      <c r="BE41" s="677"/>
      <c r="BF41" s="714"/>
      <c r="BG41" s="708"/>
      <c r="BH41" s="709"/>
      <c r="BI41" s="709"/>
      <c r="BJ41" s="709"/>
      <c r="BK41" s="709"/>
      <c r="BL41" s="236"/>
      <c r="BM41" s="715" t="s">
        <v>350</v>
      </c>
      <c r="BN41" s="715"/>
      <c r="BO41" s="715"/>
      <c r="BP41" s="715"/>
      <c r="BQ41" s="715"/>
      <c r="BR41" s="715"/>
      <c r="BS41" s="715"/>
      <c r="BT41" s="715"/>
      <c r="BU41" s="716"/>
      <c r="BV41" s="676">
        <v>396</v>
      </c>
      <c r="BW41" s="713"/>
      <c r="BX41" s="713"/>
      <c r="BY41" s="713"/>
      <c r="BZ41" s="713"/>
      <c r="CA41" s="713"/>
      <c r="CB41" s="717"/>
      <c r="CD41" s="705" t="s">
        <v>351</v>
      </c>
      <c r="CE41" s="702"/>
      <c r="CF41" s="702"/>
      <c r="CG41" s="702"/>
      <c r="CH41" s="702"/>
      <c r="CI41" s="702"/>
      <c r="CJ41" s="702"/>
      <c r="CK41" s="702"/>
      <c r="CL41" s="702"/>
      <c r="CM41" s="702"/>
      <c r="CN41" s="702"/>
      <c r="CO41" s="702"/>
      <c r="CP41" s="702"/>
      <c r="CQ41" s="703"/>
      <c r="CR41" s="661" t="s">
        <v>345</v>
      </c>
      <c r="CS41" s="662"/>
      <c r="CT41" s="662"/>
      <c r="CU41" s="662"/>
      <c r="CV41" s="662"/>
      <c r="CW41" s="662"/>
      <c r="CX41" s="662"/>
      <c r="CY41" s="663"/>
      <c r="CZ41" s="666" t="s">
        <v>127</v>
      </c>
      <c r="DA41" s="695"/>
      <c r="DB41" s="695"/>
      <c r="DC41" s="696"/>
      <c r="DD41" s="669" t="s">
        <v>127</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352</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353</v>
      </c>
      <c r="CE42" s="659"/>
      <c r="CF42" s="659"/>
      <c r="CG42" s="659"/>
      <c r="CH42" s="659"/>
      <c r="CI42" s="659"/>
      <c r="CJ42" s="659"/>
      <c r="CK42" s="659"/>
      <c r="CL42" s="659"/>
      <c r="CM42" s="659"/>
      <c r="CN42" s="659"/>
      <c r="CO42" s="659"/>
      <c r="CP42" s="659"/>
      <c r="CQ42" s="660"/>
      <c r="CR42" s="661">
        <v>2898534</v>
      </c>
      <c r="CS42" s="664"/>
      <c r="CT42" s="664"/>
      <c r="CU42" s="664"/>
      <c r="CV42" s="664"/>
      <c r="CW42" s="664"/>
      <c r="CX42" s="664"/>
      <c r="CY42" s="665"/>
      <c r="CZ42" s="666">
        <v>14</v>
      </c>
      <c r="DA42" s="667"/>
      <c r="DB42" s="667"/>
      <c r="DC42" s="668"/>
      <c r="DD42" s="669">
        <v>344606</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354</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355</v>
      </c>
      <c r="CE43" s="659"/>
      <c r="CF43" s="659"/>
      <c r="CG43" s="659"/>
      <c r="CH43" s="659"/>
      <c r="CI43" s="659"/>
      <c r="CJ43" s="659"/>
      <c r="CK43" s="659"/>
      <c r="CL43" s="659"/>
      <c r="CM43" s="659"/>
      <c r="CN43" s="659"/>
      <c r="CO43" s="659"/>
      <c r="CP43" s="659"/>
      <c r="CQ43" s="660"/>
      <c r="CR43" s="661">
        <v>31182</v>
      </c>
      <c r="CS43" s="662"/>
      <c r="CT43" s="662"/>
      <c r="CU43" s="662"/>
      <c r="CV43" s="662"/>
      <c r="CW43" s="662"/>
      <c r="CX43" s="662"/>
      <c r="CY43" s="663"/>
      <c r="CZ43" s="666">
        <v>0.2</v>
      </c>
      <c r="DA43" s="695"/>
      <c r="DB43" s="695"/>
      <c r="DC43" s="696"/>
      <c r="DD43" s="669">
        <v>30963</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356</v>
      </c>
      <c r="CD44" s="689" t="s">
        <v>307</v>
      </c>
      <c r="CE44" s="690"/>
      <c r="CF44" s="658" t="s">
        <v>357</v>
      </c>
      <c r="CG44" s="659"/>
      <c r="CH44" s="659"/>
      <c r="CI44" s="659"/>
      <c r="CJ44" s="659"/>
      <c r="CK44" s="659"/>
      <c r="CL44" s="659"/>
      <c r="CM44" s="659"/>
      <c r="CN44" s="659"/>
      <c r="CO44" s="659"/>
      <c r="CP44" s="659"/>
      <c r="CQ44" s="660"/>
      <c r="CR44" s="661">
        <v>2821967</v>
      </c>
      <c r="CS44" s="664"/>
      <c r="CT44" s="664"/>
      <c r="CU44" s="664"/>
      <c r="CV44" s="664"/>
      <c r="CW44" s="664"/>
      <c r="CX44" s="664"/>
      <c r="CY44" s="665"/>
      <c r="CZ44" s="666">
        <v>13.6</v>
      </c>
      <c r="DA44" s="667"/>
      <c r="DB44" s="667"/>
      <c r="DC44" s="668"/>
      <c r="DD44" s="669">
        <v>326653</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358</v>
      </c>
      <c r="CG45" s="659"/>
      <c r="CH45" s="659"/>
      <c r="CI45" s="659"/>
      <c r="CJ45" s="659"/>
      <c r="CK45" s="659"/>
      <c r="CL45" s="659"/>
      <c r="CM45" s="659"/>
      <c r="CN45" s="659"/>
      <c r="CO45" s="659"/>
      <c r="CP45" s="659"/>
      <c r="CQ45" s="660"/>
      <c r="CR45" s="661">
        <v>1511180</v>
      </c>
      <c r="CS45" s="662"/>
      <c r="CT45" s="662"/>
      <c r="CU45" s="662"/>
      <c r="CV45" s="662"/>
      <c r="CW45" s="662"/>
      <c r="CX45" s="662"/>
      <c r="CY45" s="663"/>
      <c r="CZ45" s="666">
        <v>7.3</v>
      </c>
      <c r="DA45" s="695"/>
      <c r="DB45" s="695"/>
      <c r="DC45" s="696"/>
      <c r="DD45" s="669">
        <v>80863</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359</v>
      </c>
      <c r="CG46" s="659"/>
      <c r="CH46" s="659"/>
      <c r="CI46" s="659"/>
      <c r="CJ46" s="659"/>
      <c r="CK46" s="659"/>
      <c r="CL46" s="659"/>
      <c r="CM46" s="659"/>
      <c r="CN46" s="659"/>
      <c r="CO46" s="659"/>
      <c r="CP46" s="659"/>
      <c r="CQ46" s="660"/>
      <c r="CR46" s="661">
        <v>1257078</v>
      </c>
      <c r="CS46" s="664"/>
      <c r="CT46" s="664"/>
      <c r="CU46" s="664"/>
      <c r="CV46" s="664"/>
      <c r="CW46" s="664"/>
      <c r="CX46" s="664"/>
      <c r="CY46" s="665"/>
      <c r="CZ46" s="666">
        <v>6.1</v>
      </c>
      <c r="DA46" s="667"/>
      <c r="DB46" s="667"/>
      <c r="DC46" s="668"/>
      <c r="DD46" s="669">
        <v>243686</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360</v>
      </c>
      <c r="CG47" s="659"/>
      <c r="CH47" s="659"/>
      <c r="CI47" s="659"/>
      <c r="CJ47" s="659"/>
      <c r="CK47" s="659"/>
      <c r="CL47" s="659"/>
      <c r="CM47" s="659"/>
      <c r="CN47" s="659"/>
      <c r="CO47" s="659"/>
      <c r="CP47" s="659"/>
      <c r="CQ47" s="660"/>
      <c r="CR47" s="661">
        <v>76567</v>
      </c>
      <c r="CS47" s="662"/>
      <c r="CT47" s="662"/>
      <c r="CU47" s="662"/>
      <c r="CV47" s="662"/>
      <c r="CW47" s="662"/>
      <c r="CX47" s="662"/>
      <c r="CY47" s="663"/>
      <c r="CZ47" s="666">
        <v>0.4</v>
      </c>
      <c r="DA47" s="695"/>
      <c r="DB47" s="695"/>
      <c r="DC47" s="696"/>
      <c r="DD47" s="669">
        <v>17953</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361</v>
      </c>
      <c r="CG48" s="659"/>
      <c r="CH48" s="659"/>
      <c r="CI48" s="659"/>
      <c r="CJ48" s="659"/>
      <c r="CK48" s="659"/>
      <c r="CL48" s="659"/>
      <c r="CM48" s="659"/>
      <c r="CN48" s="659"/>
      <c r="CO48" s="659"/>
      <c r="CP48" s="659"/>
      <c r="CQ48" s="660"/>
      <c r="CR48" s="661" t="s">
        <v>345</v>
      </c>
      <c r="CS48" s="664"/>
      <c r="CT48" s="664"/>
      <c r="CU48" s="664"/>
      <c r="CV48" s="664"/>
      <c r="CW48" s="664"/>
      <c r="CX48" s="664"/>
      <c r="CY48" s="665"/>
      <c r="CZ48" s="666" t="s">
        <v>345</v>
      </c>
      <c r="DA48" s="667"/>
      <c r="DB48" s="667"/>
      <c r="DC48" s="668"/>
      <c r="DD48" s="669" t="s">
        <v>127</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362</v>
      </c>
      <c r="CE49" s="674"/>
      <c r="CF49" s="674"/>
      <c r="CG49" s="674"/>
      <c r="CH49" s="674"/>
      <c r="CI49" s="674"/>
      <c r="CJ49" s="674"/>
      <c r="CK49" s="674"/>
      <c r="CL49" s="674"/>
      <c r="CM49" s="674"/>
      <c r="CN49" s="674"/>
      <c r="CO49" s="674"/>
      <c r="CP49" s="674"/>
      <c r="CQ49" s="675"/>
      <c r="CR49" s="676">
        <v>20683052</v>
      </c>
      <c r="CS49" s="677"/>
      <c r="CT49" s="677"/>
      <c r="CU49" s="677"/>
      <c r="CV49" s="677"/>
      <c r="CW49" s="677"/>
      <c r="CX49" s="677"/>
      <c r="CY49" s="678"/>
      <c r="CZ49" s="679">
        <v>100</v>
      </c>
      <c r="DA49" s="680"/>
      <c r="DB49" s="680"/>
      <c r="DC49" s="681"/>
      <c r="DD49" s="682">
        <v>12223859</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253yZqjKpMCVifrnTcBpSYP1oUdam3LcgQmDjmNAFOwsDYWq4G/D6luU0uHeCgzHHQ1SiRlRHeOUqG1kJinqOA==" saltValue="K6YnoD5WGBePV2cZbneWYw=="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5"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363</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6" t="s">
        <v>364</v>
      </c>
      <c r="DK2" s="1197"/>
      <c r="DL2" s="1197"/>
      <c r="DM2" s="1197"/>
      <c r="DN2" s="1197"/>
      <c r="DO2" s="1198"/>
      <c r="DP2" s="249"/>
      <c r="DQ2" s="1196" t="s">
        <v>365</v>
      </c>
      <c r="DR2" s="1197"/>
      <c r="DS2" s="1197"/>
      <c r="DT2" s="1197"/>
      <c r="DU2" s="1197"/>
      <c r="DV2" s="1197"/>
      <c r="DW2" s="1197"/>
      <c r="DX2" s="1197"/>
      <c r="DY2" s="1197"/>
      <c r="DZ2" s="1198"/>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49" t="s">
        <v>366</v>
      </c>
      <c r="B4" s="1149"/>
      <c r="C4" s="1149"/>
      <c r="D4" s="1149"/>
      <c r="E4" s="1149"/>
      <c r="F4" s="1149"/>
      <c r="G4" s="1149"/>
      <c r="H4" s="1149"/>
      <c r="I4" s="1149"/>
      <c r="J4" s="1149"/>
      <c r="K4" s="1149"/>
      <c r="L4" s="1149"/>
      <c r="M4" s="1149"/>
      <c r="N4" s="1149"/>
      <c r="O4" s="1149"/>
      <c r="P4" s="1149"/>
      <c r="Q4" s="1149"/>
      <c r="R4" s="1149"/>
      <c r="S4" s="1149"/>
      <c r="T4" s="1149"/>
      <c r="U4" s="1149"/>
      <c r="V4" s="1149"/>
      <c r="W4" s="1149"/>
      <c r="X4" s="1149"/>
      <c r="Y4" s="1149"/>
      <c r="Z4" s="1149"/>
      <c r="AA4" s="1149"/>
      <c r="AB4" s="1149"/>
      <c r="AC4" s="1149"/>
      <c r="AD4" s="1149"/>
      <c r="AE4" s="1149"/>
      <c r="AF4" s="1149"/>
      <c r="AG4" s="1149"/>
      <c r="AH4" s="1149"/>
      <c r="AI4" s="1149"/>
      <c r="AJ4" s="1149"/>
      <c r="AK4" s="1149"/>
      <c r="AL4" s="1149"/>
      <c r="AM4" s="1149"/>
      <c r="AN4" s="1149"/>
      <c r="AO4" s="1149"/>
      <c r="AP4" s="1149"/>
      <c r="AQ4" s="1149"/>
      <c r="AR4" s="1149"/>
      <c r="AS4" s="1149"/>
      <c r="AT4" s="1149"/>
      <c r="AU4" s="1149"/>
      <c r="AV4" s="1149"/>
      <c r="AW4" s="1149"/>
      <c r="AX4" s="1149"/>
      <c r="AY4" s="1149"/>
      <c r="AZ4" s="252"/>
      <c r="BA4" s="252"/>
      <c r="BB4" s="252"/>
      <c r="BC4" s="252"/>
      <c r="BD4" s="252"/>
      <c r="BE4" s="253"/>
      <c r="BF4" s="253"/>
      <c r="BG4" s="253"/>
      <c r="BH4" s="253"/>
      <c r="BI4" s="253"/>
      <c r="BJ4" s="253"/>
      <c r="BK4" s="253"/>
      <c r="BL4" s="253"/>
      <c r="BM4" s="253"/>
      <c r="BN4" s="253"/>
      <c r="BO4" s="253"/>
      <c r="BP4" s="253"/>
      <c r="BQ4" s="252" t="s">
        <v>367</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6" t="s">
        <v>368</v>
      </c>
      <c r="B5" s="1087"/>
      <c r="C5" s="1087"/>
      <c r="D5" s="1087"/>
      <c r="E5" s="1087"/>
      <c r="F5" s="1087"/>
      <c r="G5" s="1087"/>
      <c r="H5" s="1087"/>
      <c r="I5" s="1087"/>
      <c r="J5" s="1087"/>
      <c r="K5" s="1087"/>
      <c r="L5" s="1087"/>
      <c r="M5" s="1087"/>
      <c r="N5" s="1087"/>
      <c r="O5" s="1087"/>
      <c r="P5" s="1088"/>
      <c r="Q5" s="1092" t="s">
        <v>369</v>
      </c>
      <c r="R5" s="1093"/>
      <c r="S5" s="1093"/>
      <c r="T5" s="1093"/>
      <c r="U5" s="1094"/>
      <c r="V5" s="1092" t="s">
        <v>370</v>
      </c>
      <c r="W5" s="1093"/>
      <c r="X5" s="1093"/>
      <c r="Y5" s="1093"/>
      <c r="Z5" s="1094"/>
      <c r="AA5" s="1092" t="s">
        <v>371</v>
      </c>
      <c r="AB5" s="1093"/>
      <c r="AC5" s="1093"/>
      <c r="AD5" s="1093"/>
      <c r="AE5" s="1093"/>
      <c r="AF5" s="1199" t="s">
        <v>372</v>
      </c>
      <c r="AG5" s="1093"/>
      <c r="AH5" s="1093"/>
      <c r="AI5" s="1093"/>
      <c r="AJ5" s="1108"/>
      <c r="AK5" s="1093" t="s">
        <v>373</v>
      </c>
      <c r="AL5" s="1093"/>
      <c r="AM5" s="1093"/>
      <c r="AN5" s="1093"/>
      <c r="AO5" s="1094"/>
      <c r="AP5" s="1092" t="s">
        <v>374</v>
      </c>
      <c r="AQ5" s="1093"/>
      <c r="AR5" s="1093"/>
      <c r="AS5" s="1093"/>
      <c r="AT5" s="1094"/>
      <c r="AU5" s="1092" t="s">
        <v>375</v>
      </c>
      <c r="AV5" s="1093"/>
      <c r="AW5" s="1093"/>
      <c r="AX5" s="1093"/>
      <c r="AY5" s="1108"/>
      <c r="AZ5" s="256"/>
      <c r="BA5" s="256"/>
      <c r="BB5" s="256"/>
      <c r="BC5" s="256"/>
      <c r="BD5" s="256"/>
      <c r="BE5" s="257"/>
      <c r="BF5" s="257"/>
      <c r="BG5" s="257"/>
      <c r="BH5" s="257"/>
      <c r="BI5" s="257"/>
      <c r="BJ5" s="257"/>
      <c r="BK5" s="257"/>
      <c r="BL5" s="257"/>
      <c r="BM5" s="257"/>
      <c r="BN5" s="257"/>
      <c r="BO5" s="257"/>
      <c r="BP5" s="257"/>
      <c r="BQ5" s="1086" t="s">
        <v>376</v>
      </c>
      <c r="BR5" s="1087"/>
      <c r="BS5" s="1087"/>
      <c r="BT5" s="1087"/>
      <c r="BU5" s="1087"/>
      <c r="BV5" s="1087"/>
      <c r="BW5" s="1087"/>
      <c r="BX5" s="1087"/>
      <c r="BY5" s="1087"/>
      <c r="BZ5" s="1087"/>
      <c r="CA5" s="1087"/>
      <c r="CB5" s="1087"/>
      <c r="CC5" s="1087"/>
      <c r="CD5" s="1087"/>
      <c r="CE5" s="1087"/>
      <c r="CF5" s="1087"/>
      <c r="CG5" s="1088"/>
      <c r="CH5" s="1092" t="s">
        <v>377</v>
      </c>
      <c r="CI5" s="1093"/>
      <c r="CJ5" s="1093"/>
      <c r="CK5" s="1093"/>
      <c r="CL5" s="1094"/>
      <c r="CM5" s="1092" t="s">
        <v>378</v>
      </c>
      <c r="CN5" s="1093"/>
      <c r="CO5" s="1093"/>
      <c r="CP5" s="1093"/>
      <c r="CQ5" s="1094"/>
      <c r="CR5" s="1092" t="s">
        <v>379</v>
      </c>
      <c r="CS5" s="1093"/>
      <c r="CT5" s="1093"/>
      <c r="CU5" s="1093"/>
      <c r="CV5" s="1094"/>
      <c r="CW5" s="1092" t="s">
        <v>380</v>
      </c>
      <c r="CX5" s="1093"/>
      <c r="CY5" s="1093"/>
      <c r="CZ5" s="1093"/>
      <c r="DA5" s="1094"/>
      <c r="DB5" s="1092" t="s">
        <v>381</v>
      </c>
      <c r="DC5" s="1093"/>
      <c r="DD5" s="1093"/>
      <c r="DE5" s="1093"/>
      <c r="DF5" s="1094"/>
      <c r="DG5" s="1184" t="s">
        <v>382</v>
      </c>
      <c r="DH5" s="1185"/>
      <c r="DI5" s="1185"/>
      <c r="DJ5" s="1185"/>
      <c r="DK5" s="1186"/>
      <c r="DL5" s="1184" t="s">
        <v>383</v>
      </c>
      <c r="DM5" s="1185"/>
      <c r="DN5" s="1185"/>
      <c r="DO5" s="1185"/>
      <c r="DP5" s="1186"/>
      <c r="DQ5" s="1092" t="s">
        <v>384</v>
      </c>
      <c r="DR5" s="1093"/>
      <c r="DS5" s="1093"/>
      <c r="DT5" s="1093"/>
      <c r="DU5" s="1094"/>
      <c r="DV5" s="1092" t="s">
        <v>375</v>
      </c>
      <c r="DW5" s="1093"/>
      <c r="DX5" s="1093"/>
      <c r="DY5" s="1093"/>
      <c r="DZ5" s="1108"/>
      <c r="EA5" s="254"/>
    </row>
    <row r="6" spans="1:131" s="255" customFormat="1" ht="26.25" customHeight="1" thickBot="1">
      <c r="A6" s="1089"/>
      <c r="B6" s="1090"/>
      <c r="C6" s="1090"/>
      <c r="D6" s="1090"/>
      <c r="E6" s="1090"/>
      <c r="F6" s="1090"/>
      <c r="G6" s="1090"/>
      <c r="H6" s="1090"/>
      <c r="I6" s="1090"/>
      <c r="J6" s="1090"/>
      <c r="K6" s="1090"/>
      <c r="L6" s="1090"/>
      <c r="M6" s="1090"/>
      <c r="N6" s="1090"/>
      <c r="O6" s="1090"/>
      <c r="P6" s="1091"/>
      <c r="Q6" s="1095"/>
      <c r="R6" s="1096"/>
      <c r="S6" s="1096"/>
      <c r="T6" s="1096"/>
      <c r="U6" s="1097"/>
      <c r="V6" s="1095"/>
      <c r="W6" s="1096"/>
      <c r="X6" s="1096"/>
      <c r="Y6" s="1096"/>
      <c r="Z6" s="1097"/>
      <c r="AA6" s="1095"/>
      <c r="AB6" s="1096"/>
      <c r="AC6" s="1096"/>
      <c r="AD6" s="1096"/>
      <c r="AE6" s="1096"/>
      <c r="AF6" s="1200"/>
      <c r="AG6" s="1096"/>
      <c r="AH6" s="1096"/>
      <c r="AI6" s="1096"/>
      <c r="AJ6" s="1109"/>
      <c r="AK6" s="1096"/>
      <c r="AL6" s="1096"/>
      <c r="AM6" s="1096"/>
      <c r="AN6" s="1096"/>
      <c r="AO6" s="1097"/>
      <c r="AP6" s="1095"/>
      <c r="AQ6" s="1096"/>
      <c r="AR6" s="1096"/>
      <c r="AS6" s="1096"/>
      <c r="AT6" s="1097"/>
      <c r="AU6" s="1095"/>
      <c r="AV6" s="1096"/>
      <c r="AW6" s="1096"/>
      <c r="AX6" s="1096"/>
      <c r="AY6" s="1109"/>
      <c r="AZ6" s="252"/>
      <c r="BA6" s="252"/>
      <c r="BB6" s="252"/>
      <c r="BC6" s="252"/>
      <c r="BD6" s="252"/>
      <c r="BE6" s="253"/>
      <c r="BF6" s="253"/>
      <c r="BG6" s="253"/>
      <c r="BH6" s="253"/>
      <c r="BI6" s="253"/>
      <c r="BJ6" s="253"/>
      <c r="BK6" s="253"/>
      <c r="BL6" s="253"/>
      <c r="BM6" s="253"/>
      <c r="BN6" s="253"/>
      <c r="BO6" s="253"/>
      <c r="BP6" s="253"/>
      <c r="BQ6" s="1089"/>
      <c r="BR6" s="1090"/>
      <c r="BS6" s="1090"/>
      <c r="BT6" s="1090"/>
      <c r="BU6" s="1090"/>
      <c r="BV6" s="1090"/>
      <c r="BW6" s="1090"/>
      <c r="BX6" s="1090"/>
      <c r="BY6" s="1090"/>
      <c r="BZ6" s="1090"/>
      <c r="CA6" s="1090"/>
      <c r="CB6" s="1090"/>
      <c r="CC6" s="1090"/>
      <c r="CD6" s="1090"/>
      <c r="CE6" s="1090"/>
      <c r="CF6" s="1090"/>
      <c r="CG6" s="1091"/>
      <c r="CH6" s="1095"/>
      <c r="CI6" s="1096"/>
      <c r="CJ6" s="1096"/>
      <c r="CK6" s="1096"/>
      <c r="CL6" s="1097"/>
      <c r="CM6" s="1095"/>
      <c r="CN6" s="1096"/>
      <c r="CO6" s="1096"/>
      <c r="CP6" s="1096"/>
      <c r="CQ6" s="1097"/>
      <c r="CR6" s="1095"/>
      <c r="CS6" s="1096"/>
      <c r="CT6" s="1096"/>
      <c r="CU6" s="1096"/>
      <c r="CV6" s="1097"/>
      <c r="CW6" s="1095"/>
      <c r="CX6" s="1096"/>
      <c r="CY6" s="1096"/>
      <c r="CZ6" s="1096"/>
      <c r="DA6" s="1097"/>
      <c r="DB6" s="1095"/>
      <c r="DC6" s="1096"/>
      <c r="DD6" s="1096"/>
      <c r="DE6" s="1096"/>
      <c r="DF6" s="1097"/>
      <c r="DG6" s="1187"/>
      <c r="DH6" s="1188"/>
      <c r="DI6" s="1188"/>
      <c r="DJ6" s="1188"/>
      <c r="DK6" s="1189"/>
      <c r="DL6" s="1187"/>
      <c r="DM6" s="1188"/>
      <c r="DN6" s="1188"/>
      <c r="DO6" s="1188"/>
      <c r="DP6" s="1189"/>
      <c r="DQ6" s="1095"/>
      <c r="DR6" s="1096"/>
      <c r="DS6" s="1096"/>
      <c r="DT6" s="1096"/>
      <c r="DU6" s="1097"/>
      <c r="DV6" s="1095"/>
      <c r="DW6" s="1096"/>
      <c r="DX6" s="1096"/>
      <c r="DY6" s="1096"/>
      <c r="DZ6" s="1109"/>
      <c r="EA6" s="254"/>
    </row>
    <row r="7" spans="1:131" s="255" customFormat="1" ht="26.25" customHeight="1" thickTop="1">
      <c r="A7" s="258">
        <v>1</v>
      </c>
      <c r="B7" s="1136" t="s">
        <v>385</v>
      </c>
      <c r="C7" s="1137"/>
      <c r="D7" s="1137"/>
      <c r="E7" s="1137"/>
      <c r="F7" s="1137"/>
      <c r="G7" s="1137"/>
      <c r="H7" s="1137"/>
      <c r="I7" s="1137"/>
      <c r="J7" s="1137"/>
      <c r="K7" s="1137"/>
      <c r="L7" s="1137"/>
      <c r="M7" s="1137"/>
      <c r="N7" s="1137"/>
      <c r="O7" s="1137"/>
      <c r="P7" s="1138"/>
      <c r="Q7" s="1190">
        <v>21800</v>
      </c>
      <c r="R7" s="1191"/>
      <c r="S7" s="1191"/>
      <c r="T7" s="1191"/>
      <c r="U7" s="1191"/>
      <c r="V7" s="1191">
        <v>20910</v>
      </c>
      <c r="W7" s="1191"/>
      <c r="X7" s="1191"/>
      <c r="Y7" s="1191"/>
      <c r="Z7" s="1191"/>
      <c r="AA7" s="1191">
        <v>890</v>
      </c>
      <c r="AB7" s="1191"/>
      <c r="AC7" s="1191"/>
      <c r="AD7" s="1191"/>
      <c r="AE7" s="1192"/>
      <c r="AF7" s="1193">
        <v>721</v>
      </c>
      <c r="AG7" s="1194"/>
      <c r="AH7" s="1194"/>
      <c r="AI7" s="1194"/>
      <c r="AJ7" s="1195"/>
      <c r="AK7" s="1177">
        <v>361</v>
      </c>
      <c r="AL7" s="1178"/>
      <c r="AM7" s="1178"/>
      <c r="AN7" s="1178"/>
      <c r="AO7" s="1178"/>
      <c r="AP7" s="1178">
        <v>19328</v>
      </c>
      <c r="AQ7" s="1178"/>
      <c r="AR7" s="1178"/>
      <c r="AS7" s="1178"/>
      <c r="AT7" s="1178"/>
      <c r="AU7" s="1179"/>
      <c r="AV7" s="1179"/>
      <c r="AW7" s="1179"/>
      <c r="AX7" s="1179"/>
      <c r="AY7" s="1180"/>
      <c r="AZ7" s="252"/>
      <c r="BA7" s="252"/>
      <c r="BB7" s="252"/>
      <c r="BC7" s="252"/>
      <c r="BD7" s="252"/>
      <c r="BE7" s="253"/>
      <c r="BF7" s="253"/>
      <c r="BG7" s="253"/>
      <c r="BH7" s="253"/>
      <c r="BI7" s="253"/>
      <c r="BJ7" s="253"/>
      <c r="BK7" s="253"/>
      <c r="BL7" s="253"/>
      <c r="BM7" s="253"/>
      <c r="BN7" s="253"/>
      <c r="BO7" s="253"/>
      <c r="BP7" s="253"/>
      <c r="BQ7" s="259">
        <v>1</v>
      </c>
      <c r="BR7" s="260"/>
      <c r="BS7" s="1181" t="s">
        <v>586</v>
      </c>
      <c r="BT7" s="1182"/>
      <c r="BU7" s="1182"/>
      <c r="BV7" s="1182"/>
      <c r="BW7" s="1182"/>
      <c r="BX7" s="1182"/>
      <c r="BY7" s="1182"/>
      <c r="BZ7" s="1182"/>
      <c r="CA7" s="1182"/>
      <c r="CB7" s="1182"/>
      <c r="CC7" s="1182"/>
      <c r="CD7" s="1182"/>
      <c r="CE7" s="1182"/>
      <c r="CF7" s="1182"/>
      <c r="CG7" s="1183"/>
      <c r="CH7" s="1174">
        <v>0</v>
      </c>
      <c r="CI7" s="1175"/>
      <c r="CJ7" s="1175"/>
      <c r="CK7" s="1175"/>
      <c r="CL7" s="1176"/>
      <c r="CM7" s="1174">
        <v>12</v>
      </c>
      <c r="CN7" s="1175"/>
      <c r="CO7" s="1175"/>
      <c r="CP7" s="1175"/>
      <c r="CQ7" s="1176"/>
      <c r="CR7" s="1174">
        <v>5</v>
      </c>
      <c r="CS7" s="1175"/>
      <c r="CT7" s="1175"/>
      <c r="CU7" s="1175"/>
      <c r="CV7" s="1176"/>
      <c r="CW7" s="1174" t="s">
        <v>589</v>
      </c>
      <c r="CX7" s="1175"/>
      <c r="CY7" s="1175"/>
      <c r="CZ7" s="1175"/>
      <c r="DA7" s="1176"/>
      <c r="DB7" s="1174">
        <v>43</v>
      </c>
      <c r="DC7" s="1175"/>
      <c r="DD7" s="1175"/>
      <c r="DE7" s="1175"/>
      <c r="DF7" s="1176"/>
      <c r="DG7" s="1174" t="s">
        <v>590</v>
      </c>
      <c r="DH7" s="1175"/>
      <c r="DI7" s="1175"/>
      <c r="DJ7" s="1175"/>
      <c r="DK7" s="1176"/>
      <c r="DL7" s="1174" t="s">
        <v>589</v>
      </c>
      <c r="DM7" s="1175"/>
      <c r="DN7" s="1175"/>
      <c r="DO7" s="1175"/>
      <c r="DP7" s="1176"/>
      <c r="DQ7" s="1174" t="s">
        <v>589</v>
      </c>
      <c r="DR7" s="1175"/>
      <c r="DS7" s="1175"/>
      <c r="DT7" s="1175"/>
      <c r="DU7" s="1176"/>
      <c r="DV7" s="1201"/>
      <c r="DW7" s="1202"/>
      <c r="DX7" s="1202"/>
      <c r="DY7" s="1202"/>
      <c r="DZ7" s="1203"/>
      <c r="EA7" s="254"/>
    </row>
    <row r="8" spans="1:131" s="255" customFormat="1" ht="26.25" customHeight="1">
      <c r="A8" s="261">
        <v>2</v>
      </c>
      <c r="B8" s="1126" t="s">
        <v>386</v>
      </c>
      <c r="C8" s="1127"/>
      <c r="D8" s="1127"/>
      <c r="E8" s="1127"/>
      <c r="F8" s="1127"/>
      <c r="G8" s="1127"/>
      <c r="H8" s="1127"/>
      <c r="I8" s="1127"/>
      <c r="J8" s="1127"/>
      <c r="K8" s="1127"/>
      <c r="L8" s="1127"/>
      <c r="M8" s="1127"/>
      <c r="N8" s="1127"/>
      <c r="O8" s="1127"/>
      <c r="P8" s="1128"/>
      <c r="Q8" s="1132">
        <v>31</v>
      </c>
      <c r="R8" s="1133"/>
      <c r="S8" s="1133"/>
      <c r="T8" s="1133"/>
      <c r="U8" s="1133"/>
      <c r="V8" s="1133">
        <v>12</v>
      </c>
      <c r="W8" s="1133"/>
      <c r="X8" s="1133"/>
      <c r="Y8" s="1133"/>
      <c r="Z8" s="1133"/>
      <c r="AA8" s="1133">
        <v>19</v>
      </c>
      <c r="AB8" s="1133"/>
      <c r="AC8" s="1133"/>
      <c r="AD8" s="1133"/>
      <c r="AE8" s="1134"/>
      <c r="AF8" s="1110">
        <v>19</v>
      </c>
      <c r="AG8" s="1111"/>
      <c r="AH8" s="1111"/>
      <c r="AI8" s="1111"/>
      <c r="AJ8" s="1112"/>
      <c r="AK8" s="1172" t="s">
        <v>614</v>
      </c>
      <c r="AL8" s="1173"/>
      <c r="AM8" s="1173"/>
      <c r="AN8" s="1173"/>
      <c r="AO8" s="1173"/>
      <c r="AP8" s="1173" t="s">
        <v>614</v>
      </c>
      <c r="AQ8" s="1173"/>
      <c r="AR8" s="1173"/>
      <c r="AS8" s="1173"/>
      <c r="AT8" s="1173"/>
      <c r="AU8" s="1170"/>
      <c r="AV8" s="1170"/>
      <c r="AW8" s="1170"/>
      <c r="AX8" s="1170"/>
      <c r="AY8" s="1171"/>
      <c r="AZ8" s="252"/>
      <c r="BA8" s="252"/>
      <c r="BB8" s="252"/>
      <c r="BC8" s="252"/>
      <c r="BD8" s="252"/>
      <c r="BE8" s="253"/>
      <c r="BF8" s="253"/>
      <c r="BG8" s="253"/>
      <c r="BH8" s="253"/>
      <c r="BI8" s="253"/>
      <c r="BJ8" s="253"/>
      <c r="BK8" s="253"/>
      <c r="BL8" s="253"/>
      <c r="BM8" s="253"/>
      <c r="BN8" s="253"/>
      <c r="BO8" s="253"/>
      <c r="BP8" s="253"/>
      <c r="BQ8" s="262">
        <v>2</v>
      </c>
      <c r="BR8" s="263"/>
      <c r="BS8" s="1105" t="s">
        <v>587</v>
      </c>
      <c r="BT8" s="1106"/>
      <c r="BU8" s="1106"/>
      <c r="BV8" s="1106"/>
      <c r="BW8" s="1106"/>
      <c r="BX8" s="1106"/>
      <c r="BY8" s="1106"/>
      <c r="BZ8" s="1106"/>
      <c r="CA8" s="1106"/>
      <c r="CB8" s="1106"/>
      <c r="CC8" s="1106"/>
      <c r="CD8" s="1106"/>
      <c r="CE8" s="1106"/>
      <c r="CF8" s="1106"/>
      <c r="CG8" s="1107"/>
      <c r="CH8" s="1080">
        <v>14</v>
      </c>
      <c r="CI8" s="1081"/>
      <c r="CJ8" s="1081"/>
      <c r="CK8" s="1081"/>
      <c r="CL8" s="1082"/>
      <c r="CM8" s="1080">
        <v>167</v>
      </c>
      <c r="CN8" s="1081"/>
      <c r="CO8" s="1081"/>
      <c r="CP8" s="1081"/>
      <c r="CQ8" s="1082"/>
      <c r="CR8" s="1080">
        <v>5</v>
      </c>
      <c r="CS8" s="1081"/>
      <c r="CT8" s="1081"/>
      <c r="CU8" s="1081"/>
      <c r="CV8" s="1082"/>
      <c r="CW8" s="1080" t="s">
        <v>589</v>
      </c>
      <c r="CX8" s="1081"/>
      <c r="CY8" s="1081"/>
      <c r="CZ8" s="1081"/>
      <c r="DA8" s="1082"/>
      <c r="DB8" s="1080" t="s">
        <v>589</v>
      </c>
      <c r="DC8" s="1081"/>
      <c r="DD8" s="1081"/>
      <c r="DE8" s="1081"/>
      <c r="DF8" s="1082"/>
      <c r="DG8" s="1080" t="s">
        <v>591</v>
      </c>
      <c r="DH8" s="1081"/>
      <c r="DI8" s="1081"/>
      <c r="DJ8" s="1081"/>
      <c r="DK8" s="1082"/>
      <c r="DL8" s="1080" t="s">
        <v>589</v>
      </c>
      <c r="DM8" s="1081"/>
      <c r="DN8" s="1081"/>
      <c r="DO8" s="1081"/>
      <c r="DP8" s="1082"/>
      <c r="DQ8" s="1080" t="s">
        <v>589</v>
      </c>
      <c r="DR8" s="1081"/>
      <c r="DS8" s="1081"/>
      <c r="DT8" s="1081"/>
      <c r="DU8" s="1082"/>
      <c r="DV8" s="1083"/>
      <c r="DW8" s="1084"/>
      <c r="DX8" s="1084"/>
      <c r="DY8" s="1084"/>
      <c r="DZ8" s="1085"/>
      <c r="EA8" s="254"/>
    </row>
    <row r="9" spans="1:131" s="255" customFormat="1" ht="26.25" customHeight="1">
      <c r="A9" s="261">
        <v>3</v>
      </c>
      <c r="B9" s="1126" t="s">
        <v>387</v>
      </c>
      <c r="C9" s="1127"/>
      <c r="D9" s="1127"/>
      <c r="E9" s="1127"/>
      <c r="F9" s="1127"/>
      <c r="G9" s="1127"/>
      <c r="H9" s="1127"/>
      <c r="I9" s="1127"/>
      <c r="J9" s="1127"/>
      <c r="K9" s="1127"/>
      <c r="L9" s="1127"/>
      <c r="M9" s="1127"/>
      <c r="N9" s="1127"/>
      <c r="O9" s="1127"/>
      <c r="P9" s="1128"/>
      <c r="Q9" s="1132">
        <v>136</v>
      </c>
      <c r="R9" s="1133"/>
      <c r="S9" s="1133"/>
      <c r="T9" s="1133"/>
      <c r="U9" s="1133"/>
      <c r="V9" s="1133">
        <v>101</v>
      </c>
      <c r="W9" s="1133"/>
      <c r="X9" s="1133"/>
      <c r="Y9" s="1133"/>
      <c r="Z9" s="1133"/>
      <c r="AA9" s="1133">
        <v>35</v>
      </c>
      <c r="AB9" s="1133"/>
      <c r="AC9" s="1133"/>
      <c r="AD9" s="1133"/>
      <c r="AE9" s="1134"/>
      <c r="AF9" s="1110">
        <v>35</v>
      </c>
      <c r="AG9" s="1111"/>
      <c r="AH9" s="1111"/>
      <c r="AI9" s="1111"/>
      <c r="AJ9" s="1112"/>
      <c r="AK9" s="1172" t="s">
        <v>614</v>
      </c>
      <c r="AL9" s="1173"/>
      <c r="AM9" s="1173"/>
      <c r="AN9" s="1173"/>
      <c r="AO9" s="1173"/>
      <c r="AP9" s="1173" t="s">
        <v>607</v>
      </c>
      <c r="AQ9" s="1173"/>
      <c r="AR9" s="1173"/>
      <c r="AS9" s="1173"/>
      <c r="AT9" s="1173"/>
      <c r="AU9" s="1170"/>
      <c r="AV9" s="1170"/>
      <c r="AW9" s="1170"/>
      <c r="AX9" s="1170"/>
      <c r="AY9" s="1171"/>
      <c r="AZ9" s="252"/>
      <c r="BA9" s="252"/>
      <c r="BB9" s="252"/>
      <c r="BC9" s="252"/>
      <c r="BD9" s="252"/>
      <c r="BE9" s="253"/>
      <c r="BF9" s="253"/>
      <c r="BG9" s="253"/>
      <c r="BH9" s="253"/>
      <c r="BI9" s="253"/>
      <c r="BJ9" s="253"/>
      <c r="BK9" s="253"/>
      <c r="BL9" s="253"/>
      <c r="BM9" s="253"/>
      <c r="BN9" s="253"/>
      <c r="BO9" s="253"/>
      <c r="BP9" s="253"/>
      <c r="BQ9" s="262">
        <v>3</v>
      </c>
      <c r="BR9" s="263"/>
      <c r="BS9" s="1105" t="s">
        <v>588</v>
      </c>
      <c r="BT9" s="1106"/>
      <c r="BU9" s="1106"/>
      <c r="BV9" s="1106"/>
      <c r="BW9" s="1106"/>
      <c r="BX9" s="1106"/>
      <c r="BY9" s="1106"/>
      <c r="BZ9" s="1106"/>
      <c r="CA9" s="1106"/>
      <c r="CB9" s="1106"/>
      <c r="CC9" s="1106"/>
      <c r="CD9" s="1106"/>
      <c r="CE9" s="1106"/>
      <c r="CF9" s="1106"/>
      <c r="CG9" s="1107"/>
      <c r="CH9" s="1080">
        <v>0</v>
      </c>
      <c r="CI9" s="1081"/>
      <c r="CJ9" s="1081"/>
      <c r="CK9" s="1081"/>
      <c r="CL9" s="1082"/>
      <c r="CM9" s="1080">
        <v>43</v>
      </c>
      <c r="CN9" s="1081"/>
      <c r="CO9" s="1081"/>
      <c r="CP9" s="1081"/>
      <c r="CQ9" s="1082"/>
      <c r="CR9" s="1080">
        <v>10</v>
      </c>
      <c r="CS9" s="1081"/>
      <c r="CT9" s="1081"/>
      <c r="CU9" s="1081"/>
      <c r="CV9" s="1082"/>
      <c r="CW9" s="1080">
        <v>7</v>
      </c>
      <c r="CX9" s="1081"/>
      <c r="CY9" s="1081"/>
      <c r="CZ9" s="1081"/>
      <c r="DA9" s="1082"/>
      <c r="DB9" s="1080" t="s">
        <v>589</v>
      </c>
      <c r="DC9" s="1081"/>
      <c r="DD9" s="1081"/>
      <c r="DE9" s="1081"/>
      <c r="DF9" s="1082"/>
      <c r="DG9" s="1080" t="s">
        <v>591</v>
      </c>
      <c r="DH9" s="1081"/>
      <c r="DI9" s="1081"/>
      <c r="DJ9" s="1081"/>
      <c r="DK9" s="1082"/>
      <c r="DL9" s="1080" t="s">
        <v>589</v>
      </c>
      <c r="DM9" s="1081"/>
      <c r="DN9" s="1081"/>
      <c r="DO9" s="1081"/>
      <c r="DP9" s="1082"/>
      <c r="DQ9" s="1080" t="s">
        <v>589</v>
      </c>
      <c r="DR9" s="1081"/>
      <c r="DS9" s="1081"/>
      <c r="DT9" s="1081"/>
      <c r="DU9" s="1082"/>
      <c r="DV9" s="1083"/>
      <c r="DW9" s="1084"/>
      <c r="DX9" s="1084"/>
      <c r="DY9" s="1084"/>
      <c r="DZ9" s="1085"/>
      <c r="EA9" s="254"/>
    </row>
    <row r="10" spans="1:131" s="255" customFormat="1" ht="26.25" customHeight="1">
      <c r="A10" s="261">
        <v>4</v>
      </c>
      <c r="B10" s="1126"/>
      <c r="C10" s="1127"/>
      <c r="D10" s="1127"/>
      <c r="E10" s="1127"/>
      <c r="F10" s="1127"/>
      <c r="G10" s="1127"/>
      <c r="H10" s="1127"/>
      <c r="I10" s="1127"/>
      <c r="J10" s="1127"/>
      <c r="K10" s="1127"/>
      <c r="L10" s="1127"/>
      <c r="M10" s="1127"/>
      <c r="N10" s="1127"/>
      <c r="O10" s="1127"/>
      <c r="P10" s="1128"/>
      <c r="Q10" s="1132"/>
      <c r="R10" s="1133"/>
      <c r="S10" s="1133"/>
      <c r="T10" s="1133"/>
      <c r="U10" s="1133"/>
      <c r="V10" s="1133"/>
      <c r="W10" s="1133"/>
      <c r="X10" s="1133"/>
      <c r="Y10" s="1133"/>
      <c r="Z10" s="1133"/>
      <c r="AA10" s="1133"/>
      <c r="AB10" s="1133"/>
      <c r="AC10" s="1133"/>
      <c r="AD10" s="1133"/>
      <c r="AE10" s="1134"/>
      <c r="AF10" s="1110"/>
      <c r="AG10" s="1111"/>
      <c r="AH10" s="1111"/>
      <c r="AI10" s="1111"/>
      <c r="AJ10" s="1112"/>
      <c r="AK10" s="1172"/>
      <c r="AL10" s="1173"/>
      <c r="AM10" s="1173"/>
      <c r="AN10" s="1173"/>
      <c r="AO10" s="1173"/>
      <c r="AP10" s="1173"/>
      <c r="AQ10" s="1173"/>
      <c r="AR10" s="1173"/>
      <c r="AS10" s="1173"/>
      <c r="AT10" s="1173"/>
      <c r="AU10" s="1170"/>
      <c r="AV10" s="1170"/>
      <c r="AW10" s="1170"/>
      <c r="AX10" s="1170"/>
      <c r="AY10" s="1171"/>
      <c r="AZ10" s="252"/>
      <c r="BA10" s="252"/>
      <c r="BB10" s="252"/>
      <c r="BC10" s="252"/>
      <c r="BD10" s="252"/>
      <c r="BE10" s="253"/>
      <c r="BF10" s="253"/>
      <c r="BG10" s="253"/>
      <c r="BH10" s="253"/>
      <c r="BI10" s="253"/>
      <c r="BJ10" s="253"/>
      <c r="BK10" s="253"/>
      <c r="BL10" s="253"/>
      <c r="BM10" s="253"/>
      <c r="BN10" s="253"/>
      <c r="BO10" s="253"/>
      <c r="BP10" s="253"/>
      <c r="BQ10" s="262">
        <v>4</v>
      </c>
      <c r="BR10" s="263"/>
      <c r="BS10" s="1105"/>
      <c r="BT10" s="1106"/>
      <c r="BU10" s="1106"/>
      <c r="BV10" s="1106"/>
      <c r="BW10" s="1106"/>
      <c r="BX10" s="1106"/>
      <c r="BY10" s="1106"/>
      <c r="BZ10" s="1106"/>
      <c r="CA10" s="1106"/>
      <c r="CB10" s="1106"/>
      <c r="CC10" s="1106"/>
      <c r="CD10" s="1106"/>
      <c r="CE10" s="1106"/>
      <c r="CF10" s="1106"/>
      <c r="CG10" s="1107"/>
      <c r="CH10" s="1080"/>
      <c r="CI10" s="1081"/>
      <c r="CJ10" s="1081"/>
      <c r="CK10" s="1081"/>
      <c r="CL10" s="1082"/>
      <c r="CM10" s="1080"/>
      <c r="CN10" s="1081"/>
      <c r="CO10" s="1081"/>
      <c r="CP10" s="1081"/>
      <c r="CQ10" s="1082"/>
      <c r="CR10" s="1080"/>
      <c r="CS10" s="1081"/>
      <c r="CT10" s="1081"/>
      <c r="CU10" s="1081"/>
      <c r="CV10" s="1082"/>
      <c r="CW10" s="1080"/>
      <c r="CX10" s="1081"/>
      <c r="CY10" s="1081"/>
      <c r="CZ10" s="1081"/>
      <c r="DA10" s="1082"/>
      <c r="DB10" s="1080"/>
      <c r="DC10" s="1081"/>
      <c r="DD10" s="1081"/>
      <c r="DE10" s="1081"/>
      <c r="DF10" s="1082"/>
      <c r="DG10" s="1080"/>
      <c r="DH10" s="1081"/>
      <c r="DI10" s="1081"/>
      <c r="DJ10" s="1081"/>
      <c r="DK10" s="1082"/>
      <c r="DL10" s="1080"/>
      <c r="DM10" s="1081"/>
      <c r="DN10" s="1081"/>
      <c r="DO10" s="1081"/>
      <c r="DP10" s="1082"/>
      <c r="DQ10" s="1080"/>
      <c r="DR10" s="1081"/>
      <c r="DS10" s="1081"/>
      <c r="DT10" s="1081"/>
      <c r="DU10" s="1082"/>
      <c r="DV10" s="1083"/>
      <c r="DW10" s="1084"/>
      <c r="DX10" s="1084"/>
      <c r="DY10" s="1084"/>
      <c r="DZ10" s="1085"/>
      <c r="EA10" s="254"/>
    </row>
    <row r="11" spans="1:131" s="255" customFormat="1" ht="26.25" customHeight="1">
      <c r="A11" s="261">
        <v>5</v>
      </c>
      <c r="B11" s="1126"/>
      <c r="C11" s="1127"/>
      <c r="D11" s="1127"/>
      <c r="E11" s="1127"/>
      <c r="F11" s="1127"/>
      <c r="G11" s="1127"/>
      <c r="H11" s="1127"/>
      <c r="I11" s="1127"/>
      <c r="J11" s="1127"/>
      <c r="K11" s="1127"/>
      <c r="L11" s="1127"/>
      <c r="M11" s="1127"/>
      <c r="N11" s="1127"/>
      <c r="O11" s="1127"/>
      <c r="P11" s="1128"/>
      <c r="Q11" s="1132"/>
      <c r="R11" s="1133"/>
      <c r="S11" s="1133"/>
      <c r="T11" s="1133"/>
      <c r="U11" s="1133"/>
      <c r="V11" s="1133"/>
      <c r="W11" s="1133"/>
      <c r="X11" s="1133"/>
      <c r="Y11" s="1133"/>
      <c r="Z11" s="1133"/>
      <c r="AA11" s="1133"/>
      <c r="AB11" s="1133"/>
      <c r="AC11" s="1133"/>
      <c r="AD11" s="1133"/>
      <c r="AE11" s="1134"/>
      <c r="AF11" s="1110"/>
      <c r="AG11" s="1111"/>
      <c r="AH11" s="1111"/>
      <c r="AI11" s="1111"/>
      <c r="AJ11" s="1112"/>
      <c r="AK11" s="1172"/>
      <c r="AL11" s="1173"/>
      <c r="AM11" s="1173"/>
      <c r="AN11" s="1173"/>
      <c r="AO11" s="1173"/>
      <c r="AP11" s="1173"/>
      <c r="AQ11" s="1173"/>
      <c r="AR11" s="1173"/>
      <c r="AS11" s="1173"/>
      <c r="AT11" s="1173"/>
      <c r="AU11" s="1170"/>
      <c r="AV11" s="1170"/>
      <c r="AW11" s="1170"/>
      <c r="AX11" s="1170"/>
      <c r="AY11" s="1171"/>
      <c r="AZ11" s="252"/>
      <c r="BA11" s="252"/>
      <c r="BB11" s="252"/>
      <c r="BC11" s="252"/>
      <c r="BD11" s="252"/>
      <c r="BE11" s="253"/>
      <c r="BF11" s="253"/>
      <c r="BG11" s="253"/>
      <c r="BH11" s="253"/>
      <c r="BI11" s="253"/>
      <c r="BJ11" s="253"/>
      <c r="BK11" s="253"/>
      <c r="BL11" s="253"/>
      <c r="BM11" s="253"/>
      <c r="BN11" s="253"/>
      <c r="BO11" s="253"/>
      <c r="BP11" s="253"/>
      <c r="BQ11" s="262">
        <v>5</v>
      </c>
      <c r="BR11" s="263"/>
      <c r="BS11" s="1105"/>
      <c r="BT11" s="1106"/>
      <c r="BU11" s="1106"/>
      <c r="BV11" s="1106"/>
      <c r="BW11" s="1106"/>
      <c r="BX11" s="1106"/>
      <c r="BY11" s="1106"/>
      <c r="BZ11" s="1106"/>
      <c r="CA11" s="1106"/>
      <c r="CB11" s="1106"/>
      <c r="CC11" s="1106"/>
      <c r="CD11" s="1106"/>
      <c r="CE11" s="1106"/>
      <c r="CF11" s="1106"/>
      <c r="CG11" s="1107"/>
      <c r="CH11" s="1080"/>
      <c r="CI11" s="1081"/>
      <c r="CJ11" s="1081"/>
      <c r="CK11" s="1081"/>
      <c r="CL11" s="1082"/>
      <c r="CM11" s="1080"/>
      <c r="CN11" s="1081"/>
      <c r="CO11" s="1081"/>
      <c r="CP11" s="1081"/>
      <c r="CQ11" s="1082"/>
      <c r="CR11" s="1080"/>
      <c r="CS11" s="1081"/>
      <c r="CT11" s="1081"/>
      <c r="CU11" s="1081"/>
      <c r="CV11" s="1082"/>
      <c r="CW11" s="1080"/>
      <c r="CX11" s="1081"/>
      <c r="CY11" s="1081"/>
      <c r="CZ11" s="1081"/>
      <c r="DA11" s="1082"/>
      <c r="DB11" s="1080"/>
      <c r="DC11" s="1081"/>
      <c r="DD11" s="1081"/>
      <c r="DE11" s="1081"/>
      <c r="DF11" s="1082"/>
      <c r="DG11" s="1080"/>
      <c r="DH11" s="1081"/>
      <c r="DI11" s="1081"/>
      <c r="DJ11" s="1081"/>
      <c r="DK11" s="1082"/>
      <c r="DL11" s="1080"/>
      <c r="DM11" s="1081"/>
      <c r="DN11" s="1081"/>
      <c r="DO11" s="1081"/>
      <c r="DP11" s="1082"/>
      <c r="DQ11" s="1080"/>
      <c r="DR11" s="1081"/>
      <c r="DS11" s="1081"/>
      <c r="DT11" s="1081"/>
      <c r="DU11" s="1082"/>
      <c r="DV11" s="1083"/>
      <c r="DW11" s="1084"/>
      <c r="DX11" s="1084"/>
      <c r="DY11" s="1084"/>
      <c r="DZ11" s="1085"/>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10"/>
      <c r="AG12" s="1111"/>
      <c r="AH12" s="1111"/>
      <c r="AI12" s="1111"/>
      <c r="AJ12" s="1112"/>
      <c r="AK12" s="1172"/>
      <c r="AL12" s="1173"/>
      <c r="AM12" s="1173"/>
      <c r="AN12" s="1173"/>
      <c r="AO12" s="1173"/>
      <c r="AP12" s="1173"/>
      <c r="AQ12" s="1173"/>
      <c r="AR12" s="1173"/>
      <c r="AS12" s="1173"/>
      <c r="AT12" s="1173"/>
      <c r="AU12" s="1170"/>
      <c r="AV12" s="1170"/>
      <c r="AW12" s="1170"/>
      <c r="AX12" s="1170"/>
      <c r="AY12" s="1171"/>
      <c r="AZ12" s="252"/>
      <c r="BA12" s="252"/>
      <c r="BB12" s="252"/>
      <c r="BC12" s="252"/>
      <c r="BD12" s="252"/>
      <c r="BE12" s="253"/>
      <c r="BF12" s="253"/>
      <c r="BG12" s="253"/>
      <c r="BH12" s="253"/>
      <c r="BI12" s="253"/>
      <c r="BJ12" s="253"/>
      <c r="BK12" s="253"/>
      <c r="BL12" s="253"/>
      <c r="BM12" s="253"/>
      <c r="BN12" s="253"/>
      <c r="BO12" s="253"/>
      <c r="BP12" s="253"/>
      <c r="BQ12" s="262">
        <v>6</v>
      </c>
      <c r="BR12" s="263"/>
      <c r="BS12" s="1105"/>
      <c r="BT12" s="1106"/>
      <c r="BU12" s="1106"/>
      <c r="BV12" s="1106"/>
      <c r="BW12" s="1106"/>
      <c r="BX12" s="1106"/>
      <c r="BY12" s="1106"/>
      <c r="BZ12" s="1106"/>
      <c r="CA12" s="1106"/>
      <c r="CB12" s="1106"/>
      <c r="CC12" s="1106"/>
      <c r="CD12" s="1106"/>
      <c r="CE12" s="1106"/>
      <c r="CF12" s="1106"/>
      <c r="CG12" s="1107"/>
      <c r="CH12" s="1080"/>
      <c r="CI12" s="1081"/>
      <c r="CJ12" s="1081"/>
      <c r="CK12" s="1081"/>
      <c r="CL12" s="1082"/>
      <c r="CM12" s="1080"/>
      <c r="CN12" s="1081"/>
      <c r="CO12" s="1081"/>
      <c r="CP12" s="1081"/>
      <c r="CQ12" s="1082"/>
      <c r="CR12" s="1080"/>
      <c r="CS12" s="1081"/>
      <c r="CT12" s="1081"/>
      <c r="CU12" s="1081"/>
      <c r="CV12" s="1082"/>
      <c r="CW12" s="1080"/>
      <c r="CX12" s="1081"/>
      <c r="CY12" s="1081"/>
      <c r="CZ12" s="1081"/>
      <c r="DA12" s="1082"/>
      <c r="DB12" s="1080"/>
      <c r="DC12" s="1081"/>
      <c r="DD12" s="1081"/>
      <c r="DE12" s="1081"/>
      <c r="DF12" s="1082"/>
      <c r="DG12" s="1080"/>
      <c r="DH12" s="1081"/>
      <c r="DI12" s="1081"/>
      <c r="DJ12" s="1081"/>
      <c r="DK12" s="1082"/>
      <c r="DL12" s="1080"/>
      <c r="DM12" s="1081"/>
      <c r="DN12" s="1081"/>
      <c r="DO12" s="1081"/>
      <c r="DP12" s="1082"/>
      <c r="DQ12" s="1080"/>
      <c r="DR12" s="1081"/>
      <c r="DS12" s="1081"/>
      <c r="DT12" s="1081"/>
      <c r="DU12" s="1082"/>
      <c r="DV12" s="1083"/>
      <c r="DW12" s="1084"/>
      <c r="DX12" s="1084"/>
      <c r="DY12" s="1084"/>
      <c r="DZ12" s="1085"/>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10"/>
      <c r="AG13" s="1111"/>
      <c r="AH13" s="1111"/>
      <c r="AI13" s="1111"/>
      <c r="AJ13" s="1112"/>
      <c r="AK13" s="1172"/>
      <c r="AL13" s="1173"/>
      <c r="AM13" s="1173"/>
      <c r="AN13" s="1173"/>
      <c r="AO13" s="1173"/>
      <c r="AP13" s="1173"/>
      <c r="AQ13" s="1173"/>
      <c r="AR13" s="1173"/>
      <c r="AS13" s="1173"/>
      <c r="AT13" s="1173"/>
      <c r="AU13" s="1170"/>
      <c r="AV13" s="1170"/>
      <c r="AW13" s="1170"/>
      <c r="AX13" s="1170"/>
      <c r="AY13" s="1171"/>
      <c r="AZ13" s="252"/>
      <c r="BA13" s="252"/>
      <c r="BB13" s="252"/>
      <c r="BC13" s="252"/>
      <c r="BD13" s="252"/>
      <c r="BE13" s="253"/>
      <c r="BF13" s="253"/>
      <c r="BG13" s="253"/>
      <c r="BH13" s="253"/>
      <c r="BI13" s="253"/>
      <c r="BJ13" s="253"/>
      <c r="BK13" s="253"/>
      <c r="BL13" s="253"/>
      <c r="BM13" s="253"/>
      <c r="BN13" s="253"/>
      <c r="BO13" s="253"/>
      <c r="BP13" s="253"/>
      <c r="BQ13" s="262">
        <v>7</v>
      </c>
      <c r="BR13" s="263"/>
      <c r="BS13" s="1105"/>
      <c r="BT13" s="1106"/>
      <c r="BU13" s="1106"/>
      <c r="BV13" s="1106"/>
      <c r="BW13" s="1106"/>
      <c r="BX13" s="1106"/>
      <c r="BY13" s="1106"/>
      <c r="BZ13" s="1106"/>
      <c r="CA13" s="1106"/>
      <c r="CB13" s="1106"/>
      <c r="CC13" s="1106"/>
      <c r="CD13" s="1106"/>
      <c r="CE13" s="1106"/>
      <c r="CF13" s="1106"/>
      <c r="CG13" s="1107"/>
      <c r="CH13" s="1080"/>
      <c r="CI13" s="1081"/>
      <c r="CJ13" s="1081"/>
      <c r="CK13" s="1081"/>
      <c r="CL13" s="1082"/>
      <c r="CM13" s="1080"/>
      <c r="CN13" s="1081"/>
      <c r="CO13" s="1081"/>
      <c r="CP13" s="1081"/>
      <c r="CQ13" s="1082"/>
      <c r="CR13" s="1080"/>
      <c r="CS13" s="1081"/>
      <c r="CT13" s="1081"/>
      <c r="CU13" s="1081"/>
      <c r="CV13" s="1082"/>
      <c r="CW13" s="1080"/>
      <c r="CX13" s="1081"/>
      <c r="CY13" s="1081"/>
      <c r="CZ13" s="1081"/>
      <c r="DA13" s="1082"/>
      <c r="DB13" s="1080"/>
      <c r="DC13" s="1081"/>
      <c r="DD13" s="1081"/>
      <c r="DE13" s="1081"/>
      <c r="DF13" s="1082"/>
      <c r="DG13" s="1080"/>
      <c r="DH13" s="1081"/>
      <c r="DI13" s="1081"/>
      <c r="DJ13" s="1081"/>
      <c r="DK13" s="1082"/>
      <c r="DL13" s="1080"/>
      <c r="DM13" s="1081"/>
      <c r="DN13" s="1081"/>
      <c r="DO13" s="1081"/>
      <c r="DP13" s="1082"/>
      <c r="DQ13" s="1080"/>
      <c r="DR13" s="1081"/>
      <c r="DS13" s="1081"/>
      <c r="DT13" s="1081"/>
      <c r="DU13" s="1082"/>
      <c r="DV13" s="1083"/>
      <c r="DW13" s="1084"/>
      <c r="DX13" s="1084"/>
      <c r="DY13" s="1084"/>
      <c r="DZ13" s="1085"/>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10"/>
      <c r="AG14" s="1111"/>
      <c r="AH14" s="1111"/>
      <c r="AI14" s="1111"/>
      <c r="AJ14" s="1112"/>
      <c r="AK14" s="1172"/>
      <c r="AL14" s="1173"/>
      <c r="AM14" s="1173"/>
      <c r="AN14" s="1173"/>
      <c r="AO14" s="1173"/>
      <c r="AP14" s="1173"/>
      <c r="AQ14" s="1173"/>
      <c r="AR14" s="1173"/>
      <c r="AS14" s="1173"/>
      <c r="AT14" s="1173"/>
      <c r="AU14" s="1170"/>
      <c r="AV14" s="1170"/>
      <c r="AW14" s="1170"/>
      <c r="AX14" s="1170"/>
      <c r="AY14" s="1171"/>
      <c r="AZ14" s="252"/>
      <c r="BA14" s="252"/>
      <c r="BB14" s="252"/>
      <c r="BC14" s="252"/>
      <c r="BD14" s="252"/>
      <c r="BE14" s="253"/>
      <c r="BF14" s="253"/>
      <c r="BG14" s="253"/>
      <c r="BH14" s="253"/>
      <c r="BI14" s="253"/>
      <c r="BJ14" s="253"/>
      <c r="BK14" s="253"/>
      <c r="BL14" s="253"/>
      <c r="BM14" s="253"/>
      <c r="BN14" s="253"/>
      <c r="BO14" s="253"/>
      <c r="BP14" s="253"/>
      <c r="BQ14" s="262">
        <v>8</v>
      </c>
      <c r="BR14" s="263"/>
      <c r="BS14" s="1105"/>
      <c r="BT14" s="1106"/>
      <c r="BU14" s="1106"/>
      <c r="BV14" s="1106"/>
      <c r="BW14" s="1106"/>
      <c r="BX14" s="1106"/>
      <c r="BY14" s="1106"/>
      <c r="BZ14" s="1106"/>
      <c r="CA14" s="1106"/>
      <c r="CB14" s="1106"/>
      <c r="CC14" s="1106"/>
      <c r="CD14" s="1106"/>
      <c r="CE14" s="1106"/>
      <c r="CF14" s="1106"/>
      <c r="CG14" s="1107"/>
      <c r="CH14" s="1080"/>
      <c r="CI14" s="1081"/>
      <c r="CJ14" s="1081"/>
      <c r="CK14" s="1081"/>
      <c r="CL14" s="1082"/>
      <c r="CM14" s="1080"/>
      <c r="CN14" s="1081"/>
      <c r="CO14" s="1081"/>
      <c r="CP14" s="1081"/>
      <c r="CQ14" s="1082"/>
      <c r="CR14" s="1080"/>
      <c r="CS14" s="1081"/>
      <c r="CT14" s="1081"/>
      <c r="CU14" s="1081"/>
      <c r="CV14" s="1082"/>
      <c r="CW14" s="1080"/>
      <c r="CX14" s="1081"/>
      <c r="CY14" s="1081"/>
      <c r="CZ14" s="1081"/>
      <c r="DA14" s="1082"/>
      <c r="DB14" s="1080"/>
      <c r="DC14" s="1081"/>
      <c r="DD14" s="1081"/>
      <c r="DE14" s="1081"/>
      <c r="DF14" s="1082"/>
      <c r="DG14" s="1080"/>
      <c r="DH14" s="1081"/>
      <c r="DI14" s="1081"/>
      <c r="DJ14" s="1081"/>
      <c r="DK14" s="1082"/>
      <c r="DL14" s="1080"/>
      <c r="DM14" s="1081"/>
      <c r="DN14" s="1081"/>
      <c r="DO14" s="1081"/>
      <c r="DP14" s="1082"/>
      <c r="DQ14" s="1080"/>
      <c r="DR14" s="1081"/>
      <c r="DS14" s="1081"/>
      <c r="DT14" s="1081"/>
      <c r="DU14" s="1082"/>
      <c r="DV14" s="1083"/>
      <c r="DW14" s="1084"/>
      <c r="DX14" s="1084"/>
      <c r="DY14" s="1084"/>
      <c r="DZ14" s="1085"/>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10"/>
      <c r="AG15" s="1111"/>
      <c r="AH15" s="1111"/>
      <c r="AI15" s="1111"/>
      <c r="AJ15" s="1112"/>
      <c r="AK15" s="1172"/>
      <c r="AL15" s="1173"/>
      <c r="AM15" s="1173"/>
      <c r="AN15" s="1173"/>
      <c r="AO15" s="1173"/>
      <c r="AP15" s="1173"/>
      <c r="AQ15" s="1173"/>
      <c r="AR15" s="1173"/>
      <c r="AS15" s="1173"/>
      <c r="AT15" s="1173"/>
      <c r="AU15" s="1170"/>
      <c r="AV15" s="1170"/>
      <c r="AW15" s="1170"/>
      <c r="AX15" s="1170"/>
      <c r="AY15" s="1171"/>
      <c r="AZ15" s="252"/>
      <c r="BA15" s="252"/>
      <c r="BB15" s="252"/>
      <c r="BC15" s="252"/>
      <c r="BD15" s="252"/>
      <c r="BE15" s="253"/>
      <c r="BF15" s="253"/>
      <c r="BG15" s="253"/>
      <c r="BH15" s="253"/>
      <c r="BI15" s="253"/>
      <c r="BJ15" s="253"/>
      <c r="BK15" s="253"/>
      <c r="BL15" s="253"/>
      <c r="BM15" s="253"/>
      <c r="BN15" s="253"/>
      <c r="BO15" s="253"/>
      <c r="BP15" s="253"/>
      <c r="BQ15" s="262">
        <v>9</v>
      </c>
      <c r="BR15" s="263"/>
      <c r="BS15" s="1105"/>
      <c r="BT15" s="1106"/>
      <c r="BU15" s="1106"/>
      <c r="BV15" s="1106"/>
      <c r="BW15" s="1106"/>
      <c r="BX15" s="1106"/>
      <c r="BY15" s="1106"/>
      <c r="BZ15" s="1106"/>
      <c r="CA15" s="1106"/>
      <c r="CB15" s="1106"/>
      <c r="CC15" s="1106"/>
      <c r="CD15" s="1106"/>
      <c r="CE15" s="1106"/>
      <c r="CF15" s="1106"/>
      <c r="CG15" s="1107"/>
      <c r="CH15" s="1080"/>
      <c r="CI15" s="1081"/>
      <c r="CJ15" s="1081"/>
      <c r="CK15" s="1081"/>
      <c r="CL15" s="1082"/>
      <c r="CM15" s="1080"/>
      <c r="CN15" s="1081"/>
      <c r="CO15" s="1081"/>
      <c r="CP15" s="1081"/>
      <c r="CQ15" s="1082"/>
      <c r="CR15" s="1080"/>
      <c r="CS15" s="1081"/>
      <c r="CT15" s="1081"/>
      <c r="CU15" s="1081"/>
      <c r="CV15" s="1082"/>
      <c r="CW15" s="1080"/>
      <c r="CX15" s="1081"/>
      <c r="CY15" s="1081"/>
      <c r="CZ15" s="1081"/>
      <c r="DA15" s="1082"/>
      <c r="DB15" s="1080"/>
      <c r="DC15" s="1081"/>
      <c r="DD15" s="1081"/>
      <c r="DE15" s="1081"/>
      <c r="DF15" s="1082"/>
      <c r="DG15" s="1080"/>
      <c r="DH15" s="1081"/>
      <c r="DI15" s="1081"/>
      <c r="DJ15" s="1081"/>
      <c r="DK15" s="1082"/>
      <c r="DL15" s="1080"/>
      <c r="DM15" s="1081"/>
      <c r="DN15" s="1081"/>
      <c r="DO15" s="1081"/>
      <c r="DP15" s="1082"/>
      <c r="DQ15" s="1080"/>
      <c r="DR15" s="1081"/>
      <c r="DS15" s="1081"/>
      <c r="DT15" s="1081"/>
      <c r="DU15" s="1082"/>
      <c r="DV15" s="1083"/>
      <c r="DW15" s="1084"/>
      <c r="DX15" s="1084"/>
      <c r="DY15" s="1084"/>
      <c r="DZ15" s="1085"/>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10"/>
      <c r="AG16" s="1111"/>
      <c r="AH16" s="1111"/>
      <c r="AI16" s="1111"/>
      <c r="AJ16" s="1112"/>
      <c r="AK16" s="1172"/>
      <c r="AL16" s="1173"/>
      <c r="AM16" s="1173"/>
      <c r="AN16" s="1173"/>
      <c r="AO16" s="1173"/>
      <c r="AP16" s="1173"/>
      <c r="AQ16" s="1173"/>
      <c r="AR16" s="1173"/>
      <c r="AS16" s="1173"/>
      <c r="AT16" s="1173"/>
      <c r="AU16" s="1170"/>
      <c r="AV16" s="1170"/>
      <c r="AW16" s="1170"/>
      <c r="AX16" s="1170"/>
      <c r="AY16" s="1171"/>
      <c r="AZ16" s="252"/>
      <c r="BA16" s="252"/>
      <c r="BB16" s="252"/>
      <c r="BC16" s="252"/>
      <c r="BD16" s="252"/>
      <c r="BE16" s="253"/>
      <c r="BF16" s="253"/>
      <c r="BG16" s="253"/>
      <c r="BH16" s="253"/>
      <c r="BI16" s="253"/>
      <c r="BJ16" s="253"/>
      <c r="BK16" s="253"/>
      <c r="BL16" s="253"/>
      <c r="BM16" s="253"/>
      <c r="BN16" s="253"/>
      <c r="BO16" s="253"/>
      <c r="BP16" s="253"/>
      <c r="BQ16" s="262">
        <v>10</v>
      </c>
      <c r="BR16" s="263"/>
      <c r="BS16" s="1105"/>
      <c r="BT16" s="1106"/>
      <c r="BU16" s="1106"/>
      <c r="BV16" s="1106"/>
      <c r="BW16" s="1106"/>
      <c r="BX16" s="1106"/>
      <c r="BY16" s="1106"/>
      <c r="BZ16" s="1106"/>
      <c r="CA16" s="1106"/>
      <c r="CB16" s="1106"/>
      <c r="CC16" s="1106"/>
      <c r="CD16" s="1106"/>
      <c r="CE16" s="1106"/>
      <c r="CF16" s="1106"/>
      <c r="CG16" s="1107"/>
      <c r="CH16" s="1080"/>
      <c r="CI16" s="1081"/>
      <c r="CJ16" s="1081"/>
      <c r="CK16" s="1081"/>
      <c r="CL16" s="1082"/>
      <c r="CM16" s="1080"/>
      <c r="CN16" s="1081"/>
      <c r="CO16" s="1081"/>
      <c r="CP16" s="1081"/>
      <c r="CQ16" s="1082"/>
      <c r="CR16" s="1080"/>
      <c r="CS16" s="1081"/>
      <c r="CT16" s="1081"/>
      <c r="CU16" s="1081"/>
      <c r="CV16" s="1082"/>
      <c r="CW16" s="1080"/>
      <c r="CX16" s="1081"/>
      <c r="CY16" s="1081"/>
      <c r="CZ16" s="1081"/>
      <c r="DA16" s="1082"/>
      <c r="DB16" s="1080"/>
      <c r="DC16" s="1081"/>
      <c r="DD16" s="1081"/>
      <c r="DE16" s="1081"/>
      <c r="DF16" s="1082"/>
      <c r="DG16" s="1080"/>
      <c r="DH16" s="1081"/>
      <c r="DI16" s="1081"/>
      <c r="DJ16" s="1081"/>
      <c r="DK16" s="1082"/>
      <c r="DL16" s="1080"/>
      <c r="DM16" s="1081"/>
      <c r="DN16" s="1081"/>
      <c r="DO16" s="1081"/>
      <c r="DP16" s="1082"/>
      <c r="DQ16" s="1080"/>
      <c r="DR16" s="1081"/>
      <c r="DS16" s="1081"/>
      <c r="DT16" s="1081"/>
      <c r="DU16" s="1082"/>
      <c r="DV16" s="1083"/>
      <c r="DW16" s="1084"/>
      <c r="DX16" s="1084"/>
      <c r="DY16" s="1084"/>
      <c r="DZ16" s="1085"/>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10"/>
      <c r="AG17" s="1111"/>
      <c r="AH17" s="1111"/>
      <c r="AI17" s="1111"/>
      <c r="AJ17" s="1112"/>
      <c r="AK17" s="1172"/>
      <c r="AL17" s="1173"/>
      <c r="AM17" s="1173"/>
      <c r="AN17" s="1173"/>
      <c r="AO17" s="1173"/>
      <c r="AP17" s="1173"/>
      <c r="AQ17" s="1173"/>
      <c r="AR17" s="1173"/>
      <c r="AS17" s="1173"/>
      <c r="AT17" s="1173"/>
      <c r="AU17" s="1170"/>
      <c r="AV17" s="1170"/>
      <c r="AW17" s="1170"/>
      <c r="AX17" s="1170"/>
      <c r="AY17" s="1171"/>
      <c r="AZ17" s="252"/>
      <c r="BA17" s="252"/>
      <c r="BB17" s="252"/>
      <c r="BC17" s="252"/>
      <c r="BD17" s="252"/>
      <c r="BE17" s="253"/>
      <c r="BF17" s="253"/>
      <c r="BG17" s="253"/>
      <c r="BH17" s="253"/>
      <c r="BI17" s="253"/>
      <c r="BJ17" s="253"/>
      <c r="BK17" s="253"/>
      <c r="BL17" s="253"/>
      <c r="BM17" s="253"/>
      <c r="BN17" s="253"/>
      <c r="BO17" s="253"/>
      <c r="BP17" s="253"/>
      <c r="BQ17" s="262">
        <v>11</v>
      </c>
      <c r="BR17" s="263"/>
      <c r="BS17" s="1105"/>
      <c r="BT17" s="1106"/>
      <c r="BU17" s="1106"/>
      <c r="BV17" s="1106"/>
      <c r="BW17" s="1106"/>
      <c r="BX17" s="1106"/>
      <c r="BY17" s="1106"/>
      <c r="BZ17" s="1106"/>
      <c r="CA17" s="1106"/>
      <c r="CB17" s="1106"/>
      <c r="CC17" s="1106"/>
      <c r="CD17" s="1106"/>
      <c r="CE17" s="1106"/>
      <c r="CF17" s="1106"/>
      <c r="CG17" s="1107"/>
      <c r="CH17" s="1080"/>
      <c r="CI17" s="1081"/>
      <c r="CJ17" s="1081"/>
      <c r="CK17" s="1081"/>
      <c r="CL17" s="1082"/>
      <c r="CM17" s="1080"/>
      <c r="CN17" s="1081"/>
      <c r="CO17" s="1081"/>
      <c r="CP17" s="1081"/>
      <c r="CQ17" s="1082"/>
      <c r="CR17" s="1080"/>
      <c r="CS17" s="1081"/>
      <c r="CT17" s="1081"/>
      <c r="CU17" s="1081"/>
      <c r="CV17" s="1082"/>
      <c r="CW17" s="1080"/>
      <c r="CX17" s="1081"/>
      <c r="CY17" s="1081"/>
      <c r="CZ17" s="1081"/>
      <c r="DA17" s="1082"/>
      <c r="DB17" s="1080"/>
      <c r="DC17" s="1081"/>
      <c r="DD17" s="1081"/>
      <c r="DE17" s="1081"/>
      <c r="DF17" s="1082"/>
      <c r="DG17" s="1080"/>
      <c r="DH17" s="1081"/>
      <c r="DI17" s="1081"/>
      <c r="DJ17" s="1081"/>
      <c r="DK17" s="1082"/>
      <c r="DL17" s="1080"/>
      <c r="DM17" s="1081"/>
      <c r="DN17" s="1081"/>
      <c r="DO17" s="1081"/>
      <c r="DP17" s="1082"/>
      <c r="DQ17" s="1080"/>
      <c r="DR17" s="1081"/>
      <c r="DS17" s="1081"/>
      <c r="DT17" s="1081"/>
      <c r="DU17" s="1082"/>
      <c r="DV17" s="1083"/>
      <c r="DW17" s="1084"/>
      <c r="DX17" s="1084"/>
      <c r="DY17" s="1084"/>
      <c r="DZ17" s="1085"/>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10"/>
      <c r="AG18" s="1111"/>
      <c r="AH18" s="1111"/>
      <c r="AI18" s="1111"/>
      <c r="AJ18" s="1112"/>
      <c r="AK18" s="1172"/>
      <c r="AL18" s="1173"/>
      <c r="AM18" s="1173"/>
      <c r="AN18" s="1173"/>
      <c r="AO18" s="1173"/>
      <c r="AP18" s="1173"/>
      <c r="AQ18" s="1173"/>
      <c r="AR18" s="1173"/>
      <c r="AS18" s="1173"/>
      <c r="AT18" s="1173"/>
      <c r="AU18" s="1170"/>
      <c r="AV18" s="1170"/>
      <c r="AW18" s="1170"/>
      <c r="AX18" s="1170"/>
      <c r="AY18" s="1171"/>
      <c r="AZ18" s="252"/>
      <c r="BA18" s="252"/>
      <c r="BB18" s="252"/>
      <c r="BC18" s="252"/>
      <c r="BD18" s="252"/>
      <c r="BE18" s="253"/>
      <c r="BF18" s="253"/>
      <c r="BG18" s="253"/>
      <c r="BH18" s="253"/>
      <c r="BI18" s="253"/>
      <c r="BJ18" s="253"/>
      <c r="BK18" s="253"/>
      <c r="BL18" s="253"/>
      <c r="BM18" s="253"/>
      <c r="BN18" s="253"/>
      <c r="BO18" s="253"/>
      <c r="BP18" s="253"/>
      <c r="BQ18" s="262">
        <v>12</v>
      </c>
      <c r="BR18" s="263"/>
      <c r="BS18" s="1105"/>
      <c r="BT18" s="1106"/>
      <c r="BU18" s="1106"/>
      <c r="BV18" s="1106"/>
      <c r="BW18" s="1106"/>
      <c r="BX18" s="1106"/>
      <c r="BY18" s="1106"/>
      <c r="BZ18" s="1106"/>
      <c r="CA18" s="1106"/>
      <c r="CB18" s="1106"/>
      <c r="CC18" s="1106"/>
      <c r="CD18" s="1106"/>
      <c r="CE18" s="1106"/>
      <c r="CF18" s="1106"/>
      <c r="CG18" s="1107"/>
      <c r="CH18" s="1080"/>
      <c r="CI18" s="1081"/>
      <c r="CJ18" s="1081"/>
      <c r="CK18" s="1081"/>
      <c r="CL18" s="1082"/>
      <c r="CM18" s="1080"/>
      <c r="CN18" s="1081"/>
      <c r="CO18" s="1081"/>
      <c r="CP18" s="1081"/>
      <c r="CQ18" s="1082"/>
      <c r="CR18" s="1080"/>
      <c r="CS18" s="1081"/>
      <c r="CT18" s="1081"/>
      <c r="CU18" s="1081"/>
      <c r="CV18" s="1082"/>
      <c r="CW18" s="1080"/>
      <c r="CX18" s="1081"/>
      <c r="CY18" s="1081"/>
      <c r="CZ18" s="1081"/>
      <c r="DA18" s="1082"/>
      <c r="DB18" s="1080"/>
      <c r="DC18" s="1081"/>
      <c r="DD18" s="1081"/>
      <c r="DE18" s="1081"/>
      <c r="DF18" s="1082"/>
      <c r="DG18" s="1080"/>
      <c r="DH18" s="1081"/>
      <c r="DI18" s="1081"/>
      <c r="DJ18" s="1081"/>
      <c r="DK18" s="1082"/>
      <c r="DL18" s="1080"/>
      <c r="DM18" s="1081"/>
      <c r="DN18" s="1081"/>
      <c r="DO18" s="1081"/>
      <c r="DP18" s="1082"/>
      <c r="DQ18" s="1080"/>
      <c r="DR18" s="1081"/>
      <c r="DS18" s="1081"/>
      <c r="DT18" s="1081"/>
      <c r="DU18" s="1082"/>
      <c r="DV18" s="1083"/>
      <c r="DW18" s="1084"/>
      <c r="DX18" s="1084"/>
      <c r="DY18" s="1084"/>
      <c r="DZ18" s="1085"/>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10"/>
      <c r="AG19" s="1111"/>
      <c r="AH19" s="1111"/>
      <c r="AI19" s="1111"/>
      <c r="AJ19" s="1112"/>
      <c r="AK19" s="1172"/>
      <c r="AL19" s="1173"/>
      <c r="AM19" s="1173"/>
      <c r="AN19" s="1173"/>
      <c r="AO19" s="1173"/>
      <c r="AP19" s="1173"/>
      <c r="AQ19" s="1173"/>
      <c r="AR19" s="1173"/>
      <c r="AS19" s="1173"/>
      <c r="AT19" s="1173"/>
      <c r="AU19" s="1170"/>
      <c r="AV19" s="1170"/>
      <c r="AW19" s="1170"/>
      <c r="AX19" s="1170"/>
      <c r="AY19" s="1171"/>
      <c r="AZ19" s="252"/>
      <c r="BA19" s="252"/>
      <c r="BB19" s="252"/>
      <c r="BC19" s="252"/>
      <c r="BD19" s="252"/>
      <c r="BE19" s="253"/>
      <c r="BF19" s="253"/>
      <c r="BG19" s="253"/>
      <c r="BH19" s="253"/>
      <c r="BI19" s="253"/>
      <c r="BJ19" s="253"/>
      <c r="BK19" s="253"/>
      <c r="BL19" s="253"/>
      <c r="BM19" s="253"/>
      <c r="BN19" s="253"/>
      <c r="BO19" s="253"/>
      <c r="BP19" s="253"/>
      <c r="BQ19" s="262">
        <v>13</v>
      </c>
      <c r="BR19" s="263"/>
      <c r="BS19" s="1105"/>
      <c r="BT19" s="1106"/>
      <c r="BU19" s="1106"/>
      <c r="BV19" s="1106"/>
      <c r="BW19" s="1106"/>
      <c r="BX19" s="1106"/>
      <c r="BY19" s="1106"/>
      <c r="BZ19" s="1106"/>
      <c r="CA19" s="1106"/>
      <c r="CB19" s="1106"/>
      <c r="CC19" s="1106"/>
      <c r="CD19" s="1106"/>
      <c r="CE19" s="1106"/>
      <c r="CF19" s="1106"/>
      <c r="CG19" s="1107"/>
      <c r="CH19" s="1080"/>
      <c r="CI19" s="1081"/>
      <c r="CJ19" s="1081"/>
      <c r="CK19" s="1081"/>
      <c r="CL19" s="1082"/>
      <c r="CM19" s="1080"/>
      <c r="CN19" s="1081"/>
      <c r="CO19" s="1081"/>
      <c r="CP19" s="1081"/>
      <c r="CQ19" s="1082"/>
      <c r="CR19" s="1080"/>
      <c r="CS19" s="1081"/>
      <c r="CT19" s="1081"/>
      <c r="CU19" s="1081"/>
      <c r="CV19" s="1082"/>
      <c r="CW19" s="1080"/>
      <c r="CX19" s="1081"/>
      <c r="CY19" s="1081"/>
      <c r="CZ19" s="1081"/>
      <c r="DA19" s="1082"/>
      <c r="DB19" s="1080"/>
      <c r="DC19" s="1081"/>
      <c r="DD19" s="1081"/>
      <c r="DE19" s="1081"/>
      <c r="DF19" s="1082"/>
      <c r="DG19" s="1080"/>
      <c r="DH19" s="1081"/>
      <c r="DI19" s="1081"/>
      <c r="DJ19" s="1081"/>
      <c r="DK19" s="1082"/>
      <c r="DL19" s="1080"/>
      <c r="DM19" s="1081"/>
      <c r="DN19" s="1081"/>
      <c r="DO19" s="1081"/>
      <c r="DP19" s="1082"/>
      <c r="DQ19" s="1080"/>
      <c r="DR19" s="1081"/>
      <c r="DS19" s="1081"/>
      <c r="DT19" s="1081"/>
      <c r="DU19" s="1082"/>
      <c r="DV19" s="1083"/>
      <c r="DW19" s="1084"/>
      <c r="DX19" s="1084"/>
      <c r="DY19" s="1084"/>
      <c r="DZ19" s="1085"/>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10"/>
      <c r="AG20" s="1111"/>
      <c r="AH20" s="1111"/>
      <c r="AI20" s="1111"/>
      <c r="AJ20" s="1112"/>
      <c r="AK20" s="1172"/>
      <c r="AL20" s="1173"/>
      <c r="AM20" s="1173"/>
      <c r="AN20" s="1173"/>
      <c r="AO20" s="1173"/>
      <c r="AP20" s="1173"/>
      <c r="AQ20" s="1173"/>
      <c r="AR20" s="1173"/>
      <c r="AS20" s="1173"/>
      <c r="AT20" s="1173"/>
      <c r="AU20" s="1170"/>
      <c r="AV20" s="1170"/>
      <c r="AW20" s="1170"/>
      <c r="AX20" s="1170"/>
      <c r="AY20" s="1171"/>
      <c r="AZ20" s="252"/>
      <c r="BA20" s="252"/>
      <c r="BB20" s="252"/>
      <c r="BC20" s="252"/>
      <c r="BD20" s="252"/>
      <c r="BE20" s="253"/>
      <c r="BF20" s="253"/>
      <c r="BG20" s="253"/>
      <c r="BH20" s="253"/>
      <c r="BI20" s="253"/>
      <c r="BJ20" s="253"/>
      <c r="BK20" s="253"/>
      <c r="BL20" s="253"/>
      <c r="BM20" s="253"/>
      <c r="BN20" s="253"/>
      <c r="BO20" s="253"/>
      <c r="BP20" s="253"/>
      <c r="BQ20" s="262">
        <v>14</v>
      </c>
      <c r="BR20" s="263"/>
      <c r="BS20" s="1105"/>
      <c r="BT20" s="1106"/>
      <c r="BU20" s="1106"/>
      <c r="BV20" s="1106"/>
      <c r="BW20" s="1106"/>
      <c r="BX20" s="1106"/>
      <c r="BY20" s="1106"/>
      <c r="BZ20" s="1106"/>
      <c r="CA20" s="1106"/>
      <c r="CB20" s="1106"/>
      <c r="CC20" s="1106"/>
      <c r="CD20" s="1106"/>
      <c r="CE20" s="1106"/>
      <c r="CF20" s="1106"/>
      <c r="CG20" s="1107"/>
      <c r="CH20" s="1080"/>
      <c r="CI20" s="1081"/>
      <c r="CJ20" s="1081"/>
      <c r="CK20" s="1081"/>
      <c r="CL20" s="1082"/>
      <c r="CM20" s="1080"/>
      <c r="CN20" s="1081"/>
      <c r="CO20" s="1081"/>
      <c r="CP20" s="1081"/>
      <c r="CQ20" s="1082"/>
      <c r="CR20" s="1080"/>
      <c r="CS20" s="1081"/>
      <c r="CT20" s="1081"/>
      <c r="CU20" s="1081"/>
      <c r="CV20" s="1082"/>
      <c r="CW20" s="1080"/>
      <c r="CX20" s="1081"/>
      <c r="CY20" s="1081"/>
      <c r="CZ20" s="1081"/>
      <c r="DA20" s="1082"/>
      <c r="DB20" s="1080"/>
      <c r="DC20" s="1081"/>
      <c r="DD20" s="1081"/>
      <c r="DE20" s="1081"/>
      <c r="DF20" s="1082"/>
      <c r="DG20" s="1080"/>
      <c r="DH20" s="1081"/>
      <c r="DI20" s="1081"/>
      <c r="DJ20" s="1081"/>
      <c r="DK20" s="1082"/>
      <c r="DL20" s="1080"/>
      <c r="DM20" s="1081"/>
      <c r="DN20" s="1081"/>
      <c r="DO20" s="1081"/>
      <c r="DP20" s="1082"/>
      <c r="DQ20" s="1080"/>
      <c r="DR20" s="1081"/>
      <c r="DS20" s="1081"/>
      <c r="DT20" s="1081"/>
      <c r="DU20" s="1082"/>
      <c r="DV20" s="1083"/>
      <c r="DW20" s="1084"/>
      <c r="DX20" s="1084"/>
      <c r="DY20" s="1084"/>
      <c r="DZ20" s="1085"/>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10"/>
      <c r="AG21" s="1111"/>
      <c r="AH21" s="1111"/>
      <c r="AI21" s="1111"/>
      <c r="AJ21" s="1112"/>
      <c r="AK21" s="1172"/>
      <c r="AL21" s="1173"/>
      <c r="AM21" s="1173"/>
      <c r="AN21" s="1173"/>
      <c r="AO21" s="1173"/>
      <c r="AP21" s="1173"/>
      <c r="AQ21" s="1173"/>
      <c r="AR21" s="1173"/>
      <c r="AS21" s="1173"/>
      <c r="AT21" s="1173"/>
      <c r="AU21" s="1170"/>
      <c r="AV21" s="1170"/>
      <c r="AW21" s="1170"/>
      <c r="AX21" s="1170"/>
      <c r="AY21" s="1171"/>
      <c r="AZ21" s="252"/>
      <c r="BA21" s="252"/>
      <c r="BB21" s="252"/>
      <c r="BC21" s="252"/>
      <c r="BD21" s="252"/>
      <c r="BE21" s="253"/>
      <c r="BF21" s="253"/>
      <c r="BG21" s="253"/>
      <c r="BH21" s="253"/>
      <c r="BI21" s="253"/>
      <c r="BJ21" s="253"/>
      <c r="BK21" s="253"/>
      <c r="BL21" s="253"/>
      <c r="BM21" s="253"/>
      <c r="BN21" s="253"/>
      <c r="BO21" s="253"/>
      <c r="BP21" s="253"/>
      <c r="BQ21" s="262">
        <v>15</v>
      </c>
      <c r="BR21" s="263"/>
      <c r="BS21" s="1105"/>
      <c r="BT21" s="1106"/>
      <c r="BU21" s="1106"/>
      <c r="BV21" s="1106"/>
      <c r="BW21" s="1106"/>
      <c r="BX21" s="1106"/>
      <c r="BY21" s="1106"/>
      <c r="BZ21" s="1106"/>
      <c r="CA21" s="1106"/>
      <c r="CB21" s="1106"/>
      <c r="CC21" s="1106"/>
      <c r="CD21" s="1106"/>
      <c r="CE21" s="1106"/>
      <c r="CF21" s="1106"/>
      <c r="CG21" s="1107"/>
      <c r="CH21" s="1080"/>
      <c r="CI21" s="1081"/>
      <c r="CJ21" s="1081"/>
      <c r="CK21" s="1081"/>
      <c r="CL21" s="1082"/>
      <c r="CM21" s="1080"/>
      <c r="CN21" s="1081"/>
      <c r="CO21" s="1081"/>
      <c r="CP21" s="1081"/>
      <c r="CQ21" s="1082"/>
      <c r="CR21" s="1080"/>
      <c r="CS21" s="1081"/>
      <c r="CT21" s="1081"/>
      <c r="CU21" s="1081"/>
      <c r="CV21" s="1082"/>
      <c r="CW21" s="1080"/>
      <c r="CX21" s="1081"/>
      <c r="CY21" s="1081"/>
      <c r="CZ21" s="1081"/>
      <c r="DA21" s="1082"/>
      <c r="DB21" s="1080"/>
      <c r="DC21" s="1081"/>
      <c r="DD21" s="1081"/>
      <c r="DE21" s="1081"/>
      <c r="DF21" s="1082"/>
      <c r="DG21" s="1080"/>
      <c r="DH21" s="1081"/>
      <c r="DI21" s="1081"/>
      <c r="DJ21" s="1081"/>
      <c r="DK21" s="1082"/>
      <c r="DL21" s="1080"/>
      <c r="DM21" s="1081"/>
      <c r="DN21" s="1081"/>
      <c r="DO21" s="1081"/>
      <c r="DP21" s="1082"/>
      <c r="DQ21" s="1080"/>
      <c r="DR21" s="1081"/>
      <c r="DS21" s="1081"/>
      <c r="DT21" s="1081"/>
      <c r="DU21" s="1082"/>
      <c r="DV21" s="1083"/>
      <c r="DW21" s="1084"/>
      <c r="DX21" s="1084"/>
      <c r="DY21" s="1084"/>
      <c r="DZ21" s="1085"/>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67"/>
      <c r="R22" s="1168"/>
      <c r="S22" s="1168"/>
      <c r="T22" s="1168"/>
      <c r="U22" s="1168"/>
      <c r="V22" s="1168"/>
      <c r="W22" s="1168"/>
      <c r="X22" s="1168"/>
      <c r="Y22" s="1168"/>
      <c r="Z22" s="1168"/>
      <c r="AA22" s="1168"/>
      <c r="AB22" s="1168"/>
      <c r="AC22" s="1168"/>
      <c r="AD22" s="1168"/>
      <c r="AE22" s="1169"/>
      <c r="AF22" s="1110"/>
      <c r="AG22" s="1111"/>
      <c r="AH22" s="1111"/>
      <c r="AI22" s="1111"/>
      <c r="AJ22" s="1112"/>
      <c r="AK22" s="1163"/>
      <c r="AL22" s="1164"/>
      <c r="AM22" s="1164"/>
      <c r="AN22" s="1164"/>
      <c r="AO22" s="1164"/>
      <c r="AP22" s="1164"/>
      <c r="AQ22" s="1164"/>
      <c r="AR22" s="1164"/>
      <c r="AS22" s="1164"/>
      <c r="AT22" s="1164"/>
      <c r="AU22" s="1165"/>
      <c r="AV22" s="1165"/>
      <c r="AW22" s="1165"/>
      <c r="AX22" s="1165"/>
      <c r="AY22" s="1166"/>
      <c r="AZ22" s="1124" t="s">
        <v>388</v>
      </c>
      <c r="BA22" s="1124"/>
      <c r="BB22" s="1124"/>
      <c r="BC22" s="1124"/>
      <c r="BD22" s="1125"/>
      <c r="BE22" s="253"/>
      <c r="BF22" s="253"/>
      <c r="BG22" s="253"/>
      <c r="BH22" s="253"/>
      <c r="BI22" s="253"/>
      <c r="BJ22" s="253"/>
      <c r="BK22" s="253"/>
      <c r="BL22" s="253"/>
      <c r="BM22" s="253"/>
      <c r="BN22" s="253"/>
      <c r="BO22" s="253"/>
      <c r="BP22" s="253"/>
      <c r="BQ22" s="262">
        <v>16</v>
      </c>
      <c r="BR22" s="263"/>
      <c r="BS22" s="1105"/>
      <c r="BT22" s="1106"/>
      <c r="BU22" s="1106"/>
      <c r="BV22" s="1106"/>
      <c r="BW22" s="1106"/>
      <c r="BX22" s="1106"/>
      <c r="BY22" s="1106"/>
      <c r="BZ22" s="1106"/>
      <c r="CA22" s="1106"/>
      <c r="CB22" s="1106"/>
      <c r="CC22" s="1106"/>
      <c r="CD22" s="1106"/>
      <c r="CE22" s="1106"/>
      <c r="CF22" s="1106"/>
      <c r="CG22" s="1107"/>
      <c r="CH22" s="1080"/>
      <c r="CI22" s="1081"/>
      <c r="CJ22" s="1081"/>
      <c r="CK22" s="1081"/>
      <c r="CL22" s="1082"/>
      <c r="CM22" s="1080"/>
      <c r="CN22" s="1081"/>
      <c r="CO22" s="1081"/>
      <c r="CP22" s="1081"/>
      <c r="CQ22" s="1082"/>
      <c r="CR22" s="1080"/>
      <c r="CS22" s="1081"/>
      <c r="CT22" s="1081"/>
      <c r="CU22" s="1081"/>
      <c r="CV22" s="1082"/>
      <c r="CW22" s="1080"/>
      <c r="CX22" s="1081"/>
      <c r="CY22" s="1081"/>
      <c r="CZ22" s="1081"/>
      <c r="DA22" s="1082"/>
      <c r="DB22" s="1080"/>
      <c r="DC22" s="1081"/>
      <c r="DD22" s="1081"/>
      <c r="DE22" s="1081"/>
      <c r="DF22" s="1082"/>
      <c r="DG22" s="1080"/>
      <c r="DH22" s="1081"/>
      <c r="DI22" s="1081"/>
      <c r="DJ22" s="1081"/>
      <c r="DK22" s="1082"/>
      <c r="DL22" s="1080"/>
      <c r="DM22" s="1081"/>
      <c r="DN22" s="1081"/>
      <c r="DO22" s="1081"/>
      <c r="DP22" s="1082"/>
      <c r="DQ22" s="1080"/>
      <c r="DR22" s="1081"/>
      <c r="DS22" s="1081"/>
      <c r="DT22" s="1081"/>
      <c r="DU22" s="1082"/>
      <c r="DV22" s="1083"/>
      <c r="DW22" s="1084"/>
      <c r="DX22" s="1084"/>
      <c r="DY22" s="1084"/>
      <c r="DZ22" s="1085"/>
      <c r="EA22" s="254"/>
    </row>
    <row r="23" spans="1:131" s="255" customFormat="1" ht="26.25" customHeight="1" thickBot="1">
      <c r="A23" s="264" t="s">
        <v>389</v>
      </c>
      <c r="B23" s="1033" t="s">
        <v>390</v>
      </c>
      <c r="C23" s="1034"/>
      <c r="D23" s="1034"/>
      <c r="E23" s="1034"/>
      <c r="F23" s="1034"/>
      <c r="G23" s="1034"/>
      <c r="H23" s="1034"/>
      <c r="I23" s="1034"/>
      <c r="J23" s="1034"/>
      <c r="K23" s="1034"/>
      <c r="L23" s="1034"/>
      <c r="M23" s="1034"/>
      <c r="N23" s="1034"/>
      <c r="O23" s="1034"/>
      <c r="P23" s="1035"/>
      <c r="Q23" s="1154">
        <v>21967</v>
      </c>
      <c r="R23" s="1155"/>
      <c r="S23" s="1155"/>
      <c r="T23" s="1155"/>
      <c r="U23" s="1155"/>
      <c r="V23" s="1155">
        <v>21023</v>
      </c>
      <c r="W23" s="1155"/>
      <c r="X23" s="1155"/>
      <c r="Y23" s="1155"/>
      <c r="Z23" s="1155"/>
      <c r="AA23" s="1155">
        <v>944</v>
      </c>
      <c r="AB23" s="1155"/>
      <c r="AC23" s="1155"/>
      <c r="AD23" s="1155"/>
      <c r="AE23" s="1156"/>
      <c r="AF23" s="1157">
        <v>775</v>
      </c>
      <c r="AG23" s="1155"/>
      <c r="AH23" s="1155"/>
      <c r="AI23" s="1155"/>
      <c r="AJ23" s="1158"/>
      <c r="AK23" s="1159"/>
      <c r="AL23" s="1160"/>
      <c r="AM23" s="1160"/>
      <c r="AN23" s="1160"/>
      <c r="AO23" s="1160"/>
      <c r="AP23" s="1155">
        <v>19328</v>
      </c>
      <c r="AQ23" s="1155"/>
      <c r="AR23" s="1155"/>
      <c r="AS23" s="1155"/>
      <c r="AT23" s="1155"/>
      <c r="AU23" s="1161"/>
      <c r="AV23" s="1161"/>
      <c r="AW23" s="1161"/>
      <c r="AX23" s="1161"/>
      <c r="AY23" s="1162"/>
      <c r="AZ23" s="1151" t="s">
        <v>391</v>
      </c>
      <c r="BA23" s="1152"/>
      <c r="BB23" s="1152"/>
      <c r="BC23" s="1152"/>
      <c r="BD23" s="1153"/>
      <c r="BE23" s="253"/>
      <c r="BF23" s="253"/>
      <c r="BG23" s="253"/>
      <c r="BH23" s="253"/>
      <c r="BI23" s="253"/>
      <c r="BJ23" s="253"/>
      <c r="BK23" s="253"/>
      <c r="BL23" s="253"/>
      <c r="BM23" s="253"/>
      <c r="BN23" s="253"/>
      <c r="BO23" s="253"/>
      <c r="BP23" s="253"/>
      <c r="BQ23" s="262">
        <v>17</v>
      </c>
      <c r="BR23" s="263"/>
      <c r="BS23" s="1105"/>
      <c r="BT23" s="1106"/>
      <c r="BU23" s="1106"/>
      <c r="BV23" s="1106"/>
      <c r="BW23" s="1106"/>
      <c r="BX23" s="1106"/>
      <c r="BY23" s="1106"/>
      <c r="BZ23" s="1106"/>
      <c r="CA23" s="1106"/>
      <c r="CB23" s="1106"/>
      <c r="CC23" s="1106"/>
      <c r="CD23" s="1106"/>
      <c r="CE23" s="1106"/>
      <c r="CF23" s="1106"/>
      <c r="CG23" s="1107"/>
      <c r="CH23" s="1080"/>
      <c r="CI23" s="1081"/>
      <c r="CJ23" s="1081"/>
      <c r="CK23" s="1081"/>
      <c r="CL23" s="1082"/>
      <c r="CM23" s="1080"/>
      <c r="CN23" s="1081"/>
      <c r="CO23" s="1081"/>
      <c r="CP23" s="1081"/>
      <c r="CQ23" s="1082"/>
      <c r="CR23" s="1080"/>
      <c r="CS23" s="1081"/>
      <c r="CT23" s="1081"/>
      <c r="CU23" s="1081"/>
      <c r="CV23" s="1082"/>
      <c r="CW23" s="1080"/>
      <c r="CX23" s="1081"/>
      <c r="CY23" s="1081"/>
      <c r="CZ23" s="1081"/>
      <c r="DA23" s="1082"/>
      <c r="DB23" s="1080"/>
      <c r="DC23" s="1081"/>
      <c r="DD23" s="1081"/>
      <c r="DE23" s="1081"/>
      <c r="DF23" s="1082"/>
      <c r="DG23" s="1080"/>
      <c r="DH23" s="1081"/>
      <c r="DI23" s="1081"/>
      <c r="DJ23" s="1081"/>
      <c r="DK23" s="1082"/>
      <c r="DL23" s="1080"/>
      <c r="DM23" s="1081"/>
      <c r="DN23" s="1081"/>
      <c r="DO23" s="1081"/>
      <c r="DP23" s="1082"/>
      <c r="DQ23" s="1080"/>
      <c r="DR23" s="1081"/>
      <c r="DS23" s="1081"/>
      <c r="DT23" s="1081"/>
      <c r="DU23" s="1082"/>
      <c r="DV23" s="1083"/>
      <c r="DW23" s="1084"/>
      <c r="DX23" s="1084"/>
      <c r="DY23" s="1084"/>
      <c r="DZ23" s="1085"/>
      <c r="EA23" s="254"/>
    </row>
    <row r="24" spans="1:131" s="255" customFormat="1" ht="26.25" customHeight="1">
      <c r="A24" s="1150" t="s">
        <v>392</v>
      </c>
      <c r="B24" s="1150"/>
      <c r="C24" s="1150"/>
      <c r="D24" s="1150"/>
      <c r="E24" s="1150"/>
      <c r="F24" s="1150"/>
      <c r="G24" s="1150"/>
      <c r="H24" s="1150"/>
      <c r="I24" s="1150"/>
      <c r="J24" s="1150"/>
      <c r="K24" s="1150"/>
      <c r="L24" s="1150"/>
      <c r="M24" s="1150"/>
      <c r="N24" s="1150"/>
      <c r="O24" s="1150"/>
      <c r="P24" s="1150"/>
      <c r="Q24" s="1150"/>
      <c r="R24" s="1150"/>
      <c r="S24" s="1150"/>
      <c r="T24" s="1150"/>
      <c r="U24" s="1150"/>
      <c r="V24" s="1150"/>
      <c r="W24" s="1150"/>
      <c r="X24" s="1150"/>
      <c r="Y24" s="1150"/>
      <c r="Z24" s="1150"/>
      <c r="AA24" s="1150"/>
      <c r="AB24" s="1150"/>
      <c r="AC24" s="1150"/>
      <c r="AD24" s="1150"/>
      <c r="AE24" s="1150"/>
      <c r="AF24" s="1150"/>
      <c r="AG24" s="1150"/>
      <c r="AH24" s="1150"/>
      <c r="AI24" s="1150"/>
      <c r="AJ24" s="1150"/>
      <c r="AK24" s="1150"/>
      <c r="AL24" s="1150"/>
      <c r="AM24" s="1150"/>
      <c r="AN24" s="1150"/>
      <c r="AO24" s="1150"/>
      <c r="AP24" s="1150"/>
      <c r="AQ24" s="1150"/>
      <c r="AR24" s="1150"/>
      <c r="AS24" s="1150"/>
      <c r="AT24" s="1150"/>
      <c r="AU24" s="1150"/>
      <c r="AV24" s="1150"/>
      <c r="AW24" s="1150"/>
      <c r="AX24" s="1150"/>
      <c r="AY24" s="1150"/>
      <c r="AZ24" s="252"/>
      <c r="BA24" s="252"/>
      <c r="BB24" s="252"/>
      <c r="BC24" s="252"/>
      <c r="BD24" s="252"/>
      <c r="BE24" s="253"/>
      <c r="BF24" s="253"/>
      <c r="BG24" s="253"/>
      <c r="BH24" s="253"/>
      <c r="BI24" s="253"/>
      <c r="BJ24" s="253"/>
      <c r="BK24" s="253"/>
      <c r="BL24" s="253"/>
      <c r="BM24" s="253"/>
      <c r="BN24" s="253"/>
      <c r="BO24" s="253"/>
      <c r="BP24" s="253"/>
      <c r="BQ24" s="262">
        <v>18</v>
      </c>
      <c r="BR24" s="263"/>
      <c r="BS24" s="1105"/>
      <c r="BT24" s="1106"/>
      <c r="BU24" s="1106"/>
      <c r="BV24" s="1106"/>
      <c r="BW24" s="1106"/>
      <c r="BX24" s="1106"/>
      <c r="BY24" s="1106"/>
      <c r="BZ24" s="1106"/>
      <c r="CA24" s="1106"/>
      <c r="CB24" s="1106"/>
      <c r="CC24" s="1106"/>
      <c r="CD24" s="1106"/>
      <c r="CE24" s="1106"/>
      <c r="CF24" s="1106"/>
      <c r="CG24" s="1107"/>
      <c r="CH24" s="1080"/>
      <c r="CI24" s="1081"/>
      <c r="CJ24" s="1081"/>
      <c r="CK24" s="1081"/>
      <c r="CL24" s="1082"/>
      <c r="CM24" s="1080"/>
      <c r="CN24" s="1081"/>
      <c r="CO24" s="1081"/>
      <c r="CP24" s="1081"/>
      <c r="CQ24" s="1082"/>
      <c r="CR24" s="1080"/>
      <c r="CS24" s="1081"/>
      <c r="CT24" s="1081"/>
      <c r="CU24" s="1081"/>
      <c r="CV24" s="1082"/>
      <c r="CW24" s="1080"/>
      <c r="CX24" s="1081"/>
      <c r="CY24" s="1081"/>
      <c r="CZ24" s="1081"/>
      <c r="DA24" s="1082"/>
      <c r="DB24" s="1080"/>
      <c r="DC24" s="1081"/>
      <c r="DD24" s="1081"/>
      <c r="DE24" s="1081"/>
      <c r="DF24" s="1082"/>
      <c r="DG24" s="1080"/>
      <c r="DH24" s="1081"/>
      <c r="DI24" s="1081"/>
      <c r="DJ24" s="1081"/>
      <c r="DK24" s="1082"/>
      <c r="DL24" s="1080"/>
      <c r="DM24" s="1081"/>
      <c r="DN24" s="1081"/>
      <c r="DO24" s="1081"/>
      <c r="DP24" s="1082"/>
      <c r="DQ24" s="1080"/>
      <c r="DR24" s="1081"/>
      <c r="DS24" s="1081"/>
      <c r="DT24" s="1081"/>
      <c r="DU24" s="1082"/>
      <c r="DV24" s="1083"/>
      <c r="DW24" s="1084"/>
      <c r="DX24" s="1084"/>
      <c r="DY24" s="1084"/>
      <c r="DZ24" s="1085"/>
      <c r="EA24" s="254"/>
    </row>
    <row r="25" spans="1:131" s="247" customFormat="1" ht="26.25" customHeight="1" thickBot="1">
      <c r="A25" s="1149" t="s">
        <v>393</v>
      </c>
      <c r="B25" s="1149"/>
      <c r="C25" s="1149"/>
      <c r="D25" s="1149"/>
      <c r="E25" s="1149"/>
      <c r="F25" s="1149"/>
      <c r="G25" s="1149"/>
      <c r="H25" s="1149"/>
      <c r="I25" s="1149"/>
      <c r="J25" s="1149"/>
      <c r="K25" s="1149"/>
      <c r="L25" s="1149"/>
      <c r="M25" s="1149"/>
      <c r="N25" s="1149"/>
      <c r="O25" s="1149"/>
      <c r="P25" s="1149"/>
      <c r="Q25" s="1149"/>
      <c r="R25" s="1149"/>
      <c r="S25" s="1149"/>
      <c r="T25" s="1149"/>
      <c r="U25" s="1149"/>
      <c r="V25" s="1149"/>
      <c r="W25" s="1149"/>
      <c r="X25" s="1149"/>
      <c r="Y25" s="1149"/>
      <c r="Z25" s="1149"/>
      <c r="AA25" s="1149"/>
      <c r="AB25" s="1149"/>
      <c r="AC25" s="1149"/>
      <c r="AD25" s="1149"/>
      <c r="AE25" s="1149"/>
      <c r="AF25" s="1149"/>
      <c r="AG25" s="1149"/>
      <c r="AH25" s="1149"/>
      <c r="AI25" s="1149"/>
      <c r="AJ25" s="1149"/>
      <c r="AK25" s="1149"/>
      <c r="AL25" s="1149"/>
      <c r="AM25" s="1149"/>
      <c r="AN25" s="1149"/>
      <c r="AO25" s="1149"/>
      <c r="AP25" s="1149"/>
      <c r="AQ25" s="1149"/>
      <c r="AR25" s="1149"/>
      <c r="AS25" s="1149"/>
      <c r="AT25" s="1149"/>
      <c r="AU25" s="1149"/>
      <c r="AV25" s="1149"/>
      <c r="AW25" s="1149"/>
      <c r="AX25" s="1149"/>
      <c r="AY25" s="1149"/>
      <c r="AZ25" s="1149"/>
      <c r="BA25" s="1149"/>
      <c r="BB25" s="1149"/>
      <c r="BC25" s="1149"/>
      <c r="BD25" s="1149"/>
      <c r="BE25" s="1149"/>
      <c r="BF25" s="1149"/>
      <c r="BG25" s="1149"/>
      <c r="BH25" s="1149"/>
      <c r="BI25" s="1149"/>
      <c r="BJ25" s="252"/>
      <c r="BK25" s="252"/>
      <c r="BL25" s="252"/>
      <c r="BM25" s="252"/>
      <c r="BN25" s="252"/>
      <c r="BO25" s="265"/>
      <c r="BP25" s="265"/>
      <c r="BQ25" s="262">
        <v>19</v>
      </c>
      <c r="BR25" s="263"/>
      <c r="BS25" s="1105"/>
      <c r="BT25" s="1106"/>
      <c r="BU25" s="1106"/>
      <c r="BV25" s="1106"/>
      <c r="BW25" s="1106"/>
      <c r="BX25" s="1106"/>
      <c r="BY25" s="1106"/>
      <c r="BZ25" s="1106"/>
      <c r="CA25" s="1106"/>
      <c r="CB25" s="1106"/>
      <c r="CC25" s="1106"/>
      <c r="CD25" s="1106"/>
      <c r="CE25" s="1106"/>
      <c r="CF25" s="1106"/>
      <c r="CG25" s="1107"/>
      <c r="CH25" s="1080"/>
      <c r="CI25" s="1081"/>
      <c r="CJ25" s="1081"/>
      <c r="CK25" s="1081"/>
      <c r="CL25" s="1082"/>
      <c r="CM25" s="1080"/>
      <c r="CN25" s="1081"/>
      <c r="CO25" s="1081"/>
      <c r="CP25" s="1081"/>
      <c r="CQ25" s="1082"/>
      <c r="CR25" s="1080"/>
      <c r="CS25" s="1081"/>
      <c r="CT25" s="1081"/>
      <c r="CU25" s="1081"/>
      <c r="CV25" s="1082"/>
      <c r="CW25" s="1080"/>
      <c r="CX25" s="1081"/>
      <c r="CY25" s="1081"/>
      <c r="CZ25" s="1081"/>
      <c r="DA25" s="1082"/>
      <c r="DB25" s="1080"/>
      <c r="DC25" s="1081"/>
      <c r="DD25" s="1081"/>
      <c r="DE25" s="1081"/>
      <c r="DF25" s="1082"/>
      <c r="DG25" s="1080"/>
      <c r="DH25" s="1081"/>
      <c r="DI25" s="1081"/>
      <c r="DJ25" s="1081"/>
      <c r="DK25" s="1082"/>
      <c r="DL25" s="1080"/>
      <c r="DM25" s="1081"/>
      <c r="DN25" s="1081"/>
      <c r="DO25" s="1081"/>
      <c r="DP25" s="1082"/>
      <c r="DQ25" s="1080"/>
      <c r="DR25" s="1081"/>
      <c r="DS25" s="1081"/>
      <c r="DT25" s="1081"/>
      <c r="DU25" s="1082"/>
      <c r="DV25" s="1083"/>
      <c r="DW25" s="1084"/>
      <c r="DX25" s="1084"/>
      <c r="DY25" s="1084"/>
      <c r="DZ25" s="1085"/>
      <c r="EA25" s="246"/>
    </row>
    <row r="26" spans="1:131" s="247" customFormat="1" ht="26.25" customHeight="1">
      <c r="A26" s="1086" t="s">
        <v>368</v>
      </c>
      <c r="B26" s="1087"/>
      <c r="C26" s="1087"/>
      <c r="D26" s="1087"/>
      <c r="E26" s="1087"/>
      <c r="F26" s="1087"/>
      <c r="G26" s="1087"/>
      <c r="H26" s="1087"/>
      <c r="I26" s="1087"/>
      <c r="J26" s="1087"/>
      <c r="K26" s="1087"/>
      <c r="L26" s="1087"/>
      <c r="M26" s="1087"/>
      <c r="N26" s="1087"/>
      <c r="O26" s="1087"/>
      <c r="P26" s="1088"/>
      <c r="Q26" s="1092" t="s">
        <v>394</v>
      </c>
      <c r="R26" s="1093"/>
      <c r="S26" s="1093"/>
      <c r="T26" s="1093"/>
      <c r="U26" s="1094"/>
      <c r="V26" s="1092" t="s">
        <v>395</v>
      </c>
      <c r="W26" s="1093"/>
      <c r="X26" s="1093"/>
      <c r="Y26" s="1093"/>
      <c r="Z26" s="1094"/>
      <c r="AA26" s="1092" t="s">
        <v>396</v>
      </c>
      <c r="AB26" s="1093"/>
      <c r="AC26" s="1093"/>
      <c r="AD26" s="1093"/>
      <c r="AE26" s="1093"/>
      <c r="AF26" s="1145" t="s">
        <v>397</v>
      </c>
      <c r="AG26" s="1099"/>
      <c r="AH26" s="1099"/>
      <c r="AI26" s="1099"/>
      <c r="AJ26" s="1146"/>
      <c r="AK26" s="1093" t="s">
        <v>398</v>
      </c>
      <c r="AL26" s="1093"/>
      <c r="AM26" s="1093"/>
      <c r="AN26" s="1093"/>
      <c r="AO26" s="1094"/>
      <c r="AP26" s="1092" t="s">
        <v>399</v>
      </c>
      <c r="AQ26" s="1093"/>
      <c r="AR26" s="1093"/>
      <c r="AS26" s="1093"/>
      <c r="AT26" s="1094"/>
      <c r="AU26" s="1092" t="s">
        <v>400</v>
      </c>
      <c r="AV26" s="1093"/>
      <c r="AW26" s="1093"/>
      <c r="AX26" s="1093"/>
      <c r="AY26" s="1094"/>
      <c r="AZ26" s="1092" t="s">
        <v>401</v>
      </c>
      <c r="BA26" s="1093"/>
      <c r="BB26" s="1093"/>
      <c r="BC26" s="1093"/>
      <c r="BD26" s="1094"/>
      <c r="BE26" s="1092" t="s">
        <v>375</v>
      </c>
      <c r="BF26" s="1093"/>
      <c r="BG26" s="1093"/>
      <c r="BH26" s="1093"/>
      <c r="BI26" s="1108"/>
      <c r="BJ26" s="252"/>
      <c r="BK26" s="252"/>
      <c r="BL26" s="252"/>
      <c r="BM26" s="252"/>
      <c r="BN26" s="252"/>
      <c r="BO26" s="265"/>
      <c r="BP26" s="265"/>
      <c r="BQ26" s="262">
        <v>20</v>
      </c>
      <c r="BR26" s="263"/>
      <c r="BS26" s="1105"/>
      <c r="BT26" s="1106"/>
      <c r="BU26" s="1106"/>
      <c r="BV26" s="1106"/>
      <c r="BW26" s="1106"/>
      <c r="BX26" s="1106"/>
      <c r="BY26" s="1106"/>
      <c r="BZ26" s="1106"/>
      <c r="CA26" s="1106"/>
      <c r="CB26" s="1106"/>
      <c r="CC26" s="1106"/>
      <c r="CD26" s="1106"/>
      <c r="CE26" s="1106"/>
      <c r="CF26" s="1106"/>
      <c r="CG26" s="1107"/>
      <c r="CH26" s="1080"/>
      <c r="CI26" s="1081"/>
      <c r="CJ26" s="1081"/>
      <c r="CK26" s="1081"/>
      <c r="CL26" s="1082"/>
      <c r="CM26" s="1080"/>
      <c r="CN26" s="1081"/>
      <c r="CO26" s="1081"/>
      <c r="CP26" s="1081"/>
      <c r="CQ26" s="1082"/>
      <c r="CR26" s="1080"/>
      <c r="CS26" s="1081"/>
      <c r="CT26" s="1081"/>
      <c r="CU26" s="1081"/>
      <c r="CV26" s="1082"/>
      <c r="CW26" s="1080"/>
      <c r="CX26" s="1081"/>
      <c r="CY26" s="1081"/>
      <c r="CZ26" s="1081"/>
      <c r="DA26" s="1082"/>
      <c r="DB26" s="1080"/>
      <c r="DC26" s="1081"/>
      <c r="DD26" s="1081"/>
      <c r="DE26" s="1081"/>
      <c r="DF26" s="1082"/>
      <c r="DG26" s="1080"/>
      <c r="DH26" s="1081"/>
      <c r="DI26" s="1081"/>
      <c r="DJ26" s="1081"/>
      <c r="DK26" s="1082"/>
      <c r="DL26" s="1080"/>
      <c r="DM26" s="1081"/>
      <c r="DN26" s="1081"/>
      <c r="DO26" s="1081"/>
      <c r="DP26" s="1082"/>
      <c r="DQ26" s="1080"/>
      <c r="DR26" s="1081"/>
      <c r="DS26" s="1081"/>
      <c r="DT26" s="1081"/>
      <c r="DU26" s="1082"/>
      <c r="DV26" s="1083"/>
      <c r="DW26" s="1084"/>
      <c r="DX26" s="1084"/>
      <c r="DY26" s="1084"/>
      <c r="DZ26" s="1085"/>
      <c r="EA26" s="246"/>
    </row>
    <row r="27" spans="1:131" s="247" customFormat="1" ht="26.25" customHeight="1" thickBot="1">
      <c r="A27" s="1089"/>
      <c r="B27" s="1090"/>
      <c r="C27" s="1090"/>
      <c r="D27" s="1090"/>
      <c r="E27" s="1090"/>
      <c r="F27" s="1090"/>
      <c r="G27" s="1090"/>
      <c r="H27" s="1090"/>
      <c r="I27" s="1090"/>
      <c r="J27" s="1090"/>
      <c r="K27" s="1090"/>
      <c r="L27" s="1090"/>
      <c r="M27" s="1090"/>
      <c r="N27" s="1090"/>
      <c r="O27" s="1090"/>
      <c r="P27" s="1091"/>
      <c r="Q27" s="1095"/>
      <c r="R27" s="1096"/>
      <c r="S27" s="1096"/>
      <c r="T27" s="1096"/>
      <c r="U27" s="1097"/>
      <c r="V27" s="1095"/>
      <c r="W27" s="1096"/>
      <c r="X27" s="1096"/>
      <c r="Y27" s="1096"/>
      <c r="Z27" s="1097"/>
      <c r="AA27" s="1095"/>
      <c r="AB27" s="1096"/>
      <c r="AC27" s="1096"/>
      <c r="AD27" s="1096"/>
      <c r="AE27" s="1096"/>
      <c r="AF27" s="1147"/>
      <c r="AG27" s="1102"/>
      <c r="AH27" s="1102"/>
      <c r="AI27" s="1102"/>
      <c r="AJ27" s="1148"/>
      <c r="AK27" s="1096"/>
      <c r="AL27" s="1096"/>
      <c r="AM27" s="1096"/>
      <c r="AN27" s="1096"/>
      <c r="AO27" s="1097"/>
      <c r="AP27" s="1095"/>
      <c r="AQ27" s="1096"/>
      <c r="AR27" s="1096"/>
      <c r="AS27" s="1096"/>
      <c r="AT27" s="1097"/>
      <c r="AU27" s="1095"/>
      <c r="AV27" s="1096"/>
      <c r="AW27" s="1096"/>
      <c r="AX27" s="1096"/>
      <c r="AY27" s="1097"/>
      <c r="AZ27" s="1095"/>
      <c r="BA27" s="1096"/>
      <c r="BB27" s="1096"/>
      <c r="BC27" s="1096"/>
      <c r="BD27" s="1097"/>
      <c r="BE27" s="1095"/>
      <c r="BF27" s="1096"/>
      <c r="BG27" s="1096"/>
      <c r="BH27" s="1096"/>
      <c r="BI27" s="1109"/>
      <c r="BJ27" s="252"/>
      <c r="BK27" s="252"/>
      <c r="BL27" s="252"/>
      <c r="BM27" s="252"/>
      <c r="BN27" s="252"/>
      <c r="BO27" s="265"/>
      <c r="BP27" s="265"/>
      <c r="BQ27" s="262">
        <v>21</v>
      </c>
      <c r="BR27" s="263"/>
      <c r="BS27" s="1105"/>
      <c r="BT27" s="1106"/>
      <c r="BU27" s="1106"/>
      <c r="BV27" s="1106"/>
      <c r="BW27" s="1106"/>
      <c r="BX27" s="1106"/>
      <c r="BY27" s="1106"/>
      <c r="BZ27" s="1106"/>
      <c r="CA27" s="1106"/>
      <c r="CB27" s="1106"/>
      <c r="CC27" s="1106"/>
      <c r="CD27" s="1106"/>
      <c r="CE27" s="1106"/>
      <c r="CF27" s="1106"/>
      <c r="CG27" s="1107"/>
      <c r="CH27" s="1080"/>
      <c r="CI27" s="1081"/>
      <c r="CJ27" s="1081"/>
      <c r="CK27" s="1081"/>
      <c r="CL27" s="1082"/>
      <c r="CM27" s="1080"/>
      <c r="CN27" s="1081"/>
      <c r="CO27" s="1081"/>
      <c r="CP27" s="1081"/>
      <c r="CQ27" s="1082"/>
      <c r="CR27" s="1080"/>
      <c r="CS27" s="1081"/>
      <c r="CT27" s="1081"/>
      <c r="CU27" s="1081"/>
      <c r="CV27" s="1082"/>
      <c r="CW27" s="1080"/>
      <c r="CX27" s="1081"/>
      <c r="CY27" s="1081"/>
      <c r="CZ27" s="1081"/>
      <c r="DA27" s="1082"/>
      <c r="DB27" s="1080"/>
      <c r="DC27" s="1081"/>
      <c r="DD27" s="1081"/>
      <c r="DE27" s="1081"/>
      <c r="DF27" s="1082"/>
      <c r="DG27" s="1080"/>
      <c r="DH27" s="1081"/>
      <c r="DI27" s="1081"/>
      <c r="DJ27" s="1081"/>
      <c r="DK27" s="1082"/>
      <c r="DL27" s="1080"/>
      <c r="DM27" s="1081"/>
      <c r="DN27" s="1081"/>
      <c r="DO27" s="1081"/>
      <c r="DP27" s="1082"/>
      <c r="DQ27" s="1080"/>
      <c r="DR27" s="1081"/>
      <c r="DS27" s="1081"/>
      <c r="DT27" s="1081"/>
      <c r="DU27" s="1082"/>
      <c r="DV27" s="1083"/>
      <c r="DW27" s="1084"/>
      <c r="DX27" s="1084"/>
      <c r="DY27" s="1084"/>
      <c r="DZ27" s="1085"/>
      <c r="EA27" s="246"/>
    </row>
    <row r="28" spans="1:131" s="247" customFormat="1" ht="26.25" customHeight="1" thickTop="1">
      <c r="A28" s="266">
        <v>1</v>
      </c>
      <c r="B28" s="1136" t="s">
        <v>402</v>
      </c>
      <c r="C28" s="1137"/>
      <c r="D28" s="1137"/>
      <c r="E28" s="1137"/>
      <c r="F28" s="1137"/>
      <c r="G28" s="1137"/>
      <c r="H28" s="1137"/>
      <c r="I28" s="1137"/>
      <c r="J28" s="1137"/>
      <c r="K28" s="1137"/>
      <c r="L28" s="1137"/>
      <c r="M28" s="1137"/>
      <c r="N28" s="1137"/>
      <c r="O28" s="1137"/>
      <c r="P28" s="1138"/>
      <c r="Q28" s="1139">
        <v>5998</v>
      </c>
      <c r="R28" s="1140"/>
      <c r="S28" s="1140"/>
      <c r="T28" s="1140"/>
      <c r="U28" s="1140"/>
      <c r="V28" s="1140">
        <v>5878</v>
      </c>
      <c r="W28" s="1140"/>
      <c r="X28" s="1140"/>
      <c r="Y28" s="1140"/>
      <c r="Z28" s="1140"/>
      <c r="AA28" s="1140">
        <v>120</v>
      </c>
      <c r="AB28" s="1140"/>
      <c r="AC28" s="1140"/>
      <c r="AD28" s="1140"/>
      <c r="AE28" s="1141"/>
      <c r="AF28" s="1142">
        <v>120</v>
      </c>
      <c r="AG28" s="1140"/>
      <c r="AH28" s="1140"/>
      <c r="AI28" s="1140"/>
      <c r="AJ28" s="1143"/>
      <c r="AK28" s="1144">
        <v>532</v>
      </c>
      <c r="AL28" s="1135"/>
      <c r="AM28" s="1135"/>
      <c r="AN28" s="1135"/>
      <c r="AO28" s="1135"/>
      <c r="AP28" s="1135" t="s">
        <v>607</v>
      </c>
      <c r="AQ28" s="1135"/>
      <c r="AR28" s="1135"/>
      <c r="AS28" s="1135"/>
      <c r="AT28" s="1135"/>
      <c r="AU28" s="1135" t="s">
        <v>607</v>
      </c>
      <c r="AV28" s="1135"/>
      <c r="AW28" s="1135"/>
      <c r="AX28" s="1135"/>
      <c r="AY28" s="1135"/>
      <c r="AZ28" s="1135" t="s">
        <v>607</v>
      </c>
      <c r="BA28" s="1135"/>
      <c r="BB28" s="1135"/>
      <c r="BC28" s="1135"/>
      <c r="BD28" s="1135"/>
      <c r="BE28" s="1074"/>
      <c r="BF28" s="1074"/>
      <c r="BG28" s="1074"/>
      <c r="BH28" s="1074"/>
      <c r="BI28" s="1075"/>
      <c r="BJ28" s="252"/>
      <c r="BK28" s="252"/>
      <c r="BL28" s="252"/>
      <c r="BM28" s="252"/>
      <c r="BN28" s="252"/>
      <c r="BO28" s="265"/>
      <c r="BP28" s="265"/>
      <c r="BQ28" s="262">
        <v>22</v>
      </c>
      <c r="BR28" s="263"/>
      <c r="BS28" s="1105"/>
      <c r="BT28" s="1106"/>
      <c r="BU28" s="1106"/>
      <c r="BV28" s="1106"/>
      <c r="BW28" s="1106"/>
      <c r="BX28" s="1106"/>
      <c r="BY28" s="1106"/>
      <c r="BZ28" s="1106"/>
      <c r="CA28" s="1106"/>
      <c r="CB28" s="1106"/>
      <c r="CC28" s="1106"/>
      <c r="CD28" s="1106"/>
      <c r="CE28" s="1106"/>
      <c r="CF28" s="1106"/>
      <c r="CG28" s="1107"/>
      <c r="CH28" s="1080"/>
      <c r="CI28" s="1081"/>
      <c r="CJ28" s="1081"/>
      <c r="CK28" s="1081"/>
      <c r="CL28" s="1082"/>
      <c r="CM28" s="1080"/>
      <c r="CN28" s="1081"/>
      <c r="CO28" s="1081"/>
      <c r="CP28" s="1081"/>
      <c r="CQ28" s="1082"/>
      <c r="CR28" s="1080"/>
      <c r="CS28" s="1081"/>
      <c r="CT28" s="1081"/>
      <c r="CU28" s="1081"/>
      <c r="CV28" s="1082"/>
      <c r="CW28" s="1080"/>
      <c r="CX28" s="1081"/>
      <c r="CY28" s="1081"/>
      <c r="CZ28" s="1081"/>
      <c r="DA28" s="1082"/>
      <c r="DB28" s="1080"/>
      <c r="DC28" s="1081"/>
      <c r="DD28" s="1081"/>
      <c r="DE28" s="1081"/>
      <c r="DF28" s="1082"/>
      <c r="DG28" s="1080"/>
      <c r="DH28" s="1081"/>
      <c r="DI28" s="1081"/>
      <c r="DJ28" s="1081"/>
      <c r="DK28" s="1082"/>
      <c r="DL28" s="1080"/>
      <c r="DM28" s="1081"/>
      <c r="DN28" s="1081"/>
      <c r="DO28" s="1081"/>
      <c r="DP28" s="1082"/>
      <c r="DQ28" s="1080"/>
      <c r="DR28" s="1081"/>
      <c r="DS28" s="1081"/>
      <c r="DT28" s="1081"/>
      <c r="DU28" s="1082"/>
      <c r="DV28" s="1083"/>
      <c r="DW28" s="1084"/>
      <c r="DX28" s="1084"/>
      <c r="DY28" s="1084"/>
      <c r="DZ28" s="1085"/>
      <c r="EA28" s="246"/>
    </row>
    <row r="29" spans="1:131" s="247" customFormat="1" ht="26.25" customHeight="1">
      <c r="A29" s="266">
        <v>2</v>
      </c>
      <c r="B29" s="1126" t="s">
        <v>403</v>
      </c>
      <c r="C29" s="1127"/>
      <c r="D29" s="1127"/>
      <c r="E29" s="1127"/>
      <c r="F29" s="1127"/>
      <c r="G29" s="1127"/>
      <c r="H29" s="1127"/>
      <c r="I29" s="1127"/>
      <c r="J29" s="1127"/>
      <c r="K29" s="1127"/>
      <c r="L29" s="1127"/>
      <c r="M29" s="1127"/>
      <c r="N29" s="1127"/>
      <c r="O29" s="1127"/>
      <c r="P29" s="1128"/>
      <c r="Q29" s="1132">
        <v>4249</v>
      </c>
      <c r="R29" s="1133"/>
      <c r="S29" s="1133"/>
      <c r="T29" s="1133"/>
      <c r="U29" s="1133"/>
      <c r="V29" s="1133">
        <v>4107</v>
      </c>
      <c r="W29" s="1133"/>
      <c r="X29" s="1133"/>
      <c r="Y29" s="1133"/>
      <c r="Z29" s="1133"/>
      <c r="AA29" s="1133">
        <v>142</v>
      </c>
      <c r="AB29" s="1133"/>
      <c r="AC29" s="1133"/>
      <c r="AD29" s="1133"/>
      <c r="AE29" s="1134"/>
      <c r="AF29" s="1110">
        <v>142</v>
      </c>
      <c r="AG29" s="1111"/>
      <c r="AH29" s="1111"/>
      <c r="AI29" s="1111"/>
      <c r="AJ29" s="1112"/>
      <c r="AK29" s="1069">
        <v>599</v>
      </c>
      <c r="AL29" s="1060"/>
      <c r="AM29" s="1060"/>
      <c r="AN29" s="1060"/>
      <c r="AO29" s="1060"/>
      <c r="AP29" s="1060" t="s">
        <v>607</v>
      </c>
      <c r="AQ29" s="1060"/>
      <c r="AR29" s="1060"/>
      <c r="AS29" s="1060"/>
      <c r="AT29" s="1060"/>
      <c r="AU29" s="1060" t="s">
        <v>607</v>
      </c>
      <c r="AV29" s="1060"/>
      <c r="AW29" s="1060"/>
      <c r="AX29" s="1060"/>
      <c r="AY29" s="1060"/>
      <c r="AZ29" s="1060" t="s">
        <v>607</v>
      </c>
      <c r="BA29" s="1060"/>
      <c r="BB29" s="1060"/>
      <c r="BC29" s="1060"/>
      <c r="BD29" s="1060"/>
      <c r="BE29" s="1071"/>
      <c r="BF29" s="1071"/>
      <c r="BG29" s="1071"/>
      <c r="BH29" s="1071"/>
      <c r="BI29" s="1072"/>
      <c r="BJ29" s="252"/>
      <c r="BK29" s="252"/>
      <c r="BL29" s="252"/>
      <c r="BM29" s="252"/>
      <c r="BN29" s="252"/>
      <c r="BO29" s="265"/>
      <c r="BP29" s="265"/>
      <c r="BQ29" s="262">
        <v>23</v>
      </c>
      <c r="BR29" s="263"/>
      <c r="BS29" s="1105"/>
      <c r="BT29" s="1106"/>
      <c r="BU29" s="1106"/>
      <c r="BV29" s="1106"/>
      <c r="BW29" s="1106"/>
      <c r="BX29" s="1106"/>
      <c r="BY29" s="1106"/>
      <c r="BZ29" s="1106"/>
      <c r="CA29" s="1106"/>
      <c r="CB29" s="1106"/>
      <c r="CC29" s="1106"/>
      <c r="CD29" s="1106"/>
      <c r="CE29" s="1106"/>
      <c r="CF29" s="1106"/>
      <c r="CG29" s="1107"/>
      <c r="CH29" s="1080"/>
      <c r="CI29" s="1081"/>
      <c r="CJ29" s="1081"/>
      <c r="CK29" s="1081"/>
      <c r="CL29" s="1082"/>
      <c r="CM29" s="1080"/>
      <c r="CN29" s="1081"/>
      <c r="CO29" s="1081"/>
      <c r="CP29" s="1081"/>
      <c r="CQ29" s="1082"/>
      <c r="CR29" s="1080"/>
      <c r="CS29" s="1081"/>
      <c r="CT29" s="1081"/>
      <c r="CU29" s="1081"/>
      <c r="CV29" s="1082"/>
      <c r="CW29" s="1080"/>
      <c r="CX29" s="1081"/>
      <c r="CY29" s="1081"/>
      <c r="CZ29" s="1081"/>
      <c r="DA29" s="1082"/>
      <c r="DB29" s="1080"/>
      <c r="DC29" s="1081"/>
      <c r="DD29" s="1081"/>
      <c r="DE29" s="1081"/>
      <c r="DF29" s="1082"/>
      <c r="DG29" s="1080"/>
      <c r="DH29" s="1081"/>
      <c r="DI29" s="1081"/>
      <c r="DJ29" s="1081"/>
      <c r="DK29" s="1082"/>
      <c r="DL29" s="1080"/>
      <c r="DM29" s="1081"/>
      <c r="DN29" s="1081"/>
      <c r="DO29" s="1081"/>
      <c r="DP29" s="1082"/>
      <c r="DQ29" s="1080"/>
      <c r="DR29" s="1081"/>
      <c r="DS29" s="1081"/>
      <c r="DT29" s="1081"/>
      <c r="DU29" s="1082"/>
      <c r="DV29" s="1083"/>
      <c r="DW29" s="1084"/>
      <c r="DX29" s="1084"/>
      <c r="DY29" s="1084"/>
      <c r="DZ29" s="1085"/>
      <c r="EA29" s="246"/>
    </row>
    <row r="30" spans="1:131" s="247" customFormat="1" ht="26.25" customHeight="1">
      <c r="A30" s="266">
        <v>3</v>
      </c>
      <c r="B30" s="1126" t="s">
        <v>404</v>
      </c>
      <c r="C30" s="1127"/>
      <c r="D30" s="1127"/>
      <c r="E30" s="1127"/>
      <c r="F30" s="1127"/>
      <c r="G30" s="1127"/>
      <c r="H30" s="1127"/>
      <c r="I30" s="1127"/>
      <c r="J30" s="1127"/>
      <c r="K30" s="1127"/>
      <c r="L30" s="1127"/>
      <c r="M30" s="1127"/>
      <c r="N30" s="1127"/>
      <c r="O30" s="1127"/>
      <c r="P30" s="1128"/>
      <c r="Q30" s="1132">
        <v>756</v>
      </c>
      <c r="R30" s="1133"/>
      <c r="S30" s="1133"/>
      <c r="T30" s="1133"/>
      <c r="U30" s="1133"/>
      <c r="V30" s="1133">
        <v>716</v>
      </c>
      <c r="W30" s="1133"/>
      <c r="X30" s="1133"/>
      <c r="Y30" s="1133"/>
      <c r="Z30" s="1133"/>
      <c r="AA30" s="1133">
        <v>40</v>
      </c>
      <c r="AB30" s="1133"/>
      <c r="AC30" s="1133"/>
      <c r="AD30" s="1133"/>
      <c r="AE30" s="1134"/>
      <c r="AF30" s="1110">
        <v>40</v>
      </c>
      <c r="AG30" s="1111"/>
      <c r="AH30" s="1111"/>
      <c r="AI30" s="1111"/>
      <c r="AJ30" s="1112"/>
      <c r="AK30" s="1069">
        <v>199</v>
      </c>
      <c r="AL30" s="1060"/>
      <c r="AM30" s="1060"/>
      <c r="AN30" s="1060"/>
      <c r="AO30" s="1060"/>
      <c r="AP30" s="1060" t="s">
        <v>607</v>
      </c>
      <c r="AQ30" s="1060"/>
      <c r="AR30" s="1060"/>
      <c r="AS30" s="1060"/>
      <c r="AT30" s="1060"/>
      <c r="AU30" s="1060" t="s">
        <v>607</v>
      </c>
      <c r="AV30" s="1060"/>
      <c r="AW30" s="1060"/>
      <c r="AX30" s="1060"/>
      <c r="AY30" s="1060"/>
      <c r="AZ30" s="1060" t="s">
        <v>607</v>
      </c>
      <c r="BA30" s="1060"/>
      <c r="BB30" s="1060"/>
      <c r="BC30" s="1060"/>
      <c r="BD30" s="1060"/>
      <c r="BE30" s="1071"/>
      <c r="BF30" s="1071"/>
      <c r="BG30" s="1071"/>
      <c r="BH30" s="1071"/>
      <c r="BI30" s="1072"/>
      <c r="BJ30" s="252"/>
      <c r="BK30" s="252"/>
      <c r="BL30" s="252"/>
      <c r="BM30" s="252"/>
      <c r="BN30" s="252"/>
      <c r="BO30" s="265"/>
      <c r="BP30" s="265"/>
      <c r="BQ30" s="262">
        <v>24</v>
      </c>
      <c r="BR30" s="263"/>
      <c r="BS30" s="1105"/>
      <c r="BT30" s="1106"/>
      <c r="BU30" s="1106"/>
      <c r="BV30" s="1106"/>
      <c r="BW30" s="1106"/>
      <c r="BX30" s="1106"/>
      <c r="BY30" s="1106"/>
      <c r="BZ30" s="1106"/>
      <c r="CA30" s="1106"/>
      <c r="CB30" s="1106"/>
      <c r="CC30" s="1106"/>
      <c r="CD30" s="1106"/>
      <c r="CE30" s="1106"/>
      <c r="CF30" s="1106"/>
      <c r="CG30" s="1107"/>
      <c r="CH30" s="1080"/>
      <c r="CI30" s="1081"/>
      <c r="CJ30" s="1081"/>
      <c r="CK30" s="1081"/>
      <c r="CL30" s="1082"/>
      <c r="CM30" s="1080"/>
      <c r="CN30" s="1081"/>
      <c r="CO30" s="1081"/>
      <c r="CP30" s="1081"/>
      <c r="CQ30" s="1082"/>
      <c r="CR30" s="1080"/>
      <c r="CS30" s="1081"/>
      <c r="CT30" s="1081"/>
      <c r="CU30" s="1081"/>
      <c r="CV30" s="1082"/>
      <c r="CW30" s="1080"/>
      <c r="CX30" s="1081"/>
      <c r="CY30" s="1081"/>
      <c r="CZ30" s="1081"/>
      <c r="DA30" s="1082"/>
      <c r="DB30" s="1080"/>
      <c r="DC30" s="1081"/>
      <c r="DD30" s="1081"/>
      <c r="DE30" s="1081"/>
      <c r="DF30" s="1082"/>
      <c r="DG30" s="1080"/>
      <c r="DH30" s="1081"/>
      <c r="DI30" s="1081"/>
      <c r="DJ30" s="1081"/>
      <c r="DK30" s="1082"/>
      <c r="DL30" s="1080"/>
      <c r="DM30" s="1081"/>
      <c r="DN30" s="1081"/>
      <c r="DO30" s="1081"/>
      <c r="DP30" s="1082"/>
      <c r="DQ30" s="1080"/>
      <c r="DR30" s="1081"/>
      <c r="DS30" s="1081"/>
      <c r="DT30" s="1081"/>
      <c r="DU30" s="1082"/>
      <c r="DV30" s="1083"/>
      <c r="DW30" s="1084"/>
      <c r="DX30" s="1084"/>
      <c r="DY30" s="1084"/>
      <c r="DZ30" s="1085"/>
      <c r="EA30" s="246"/>
    </row>
    <row r="31" spans="1:131" s="247" customFormat="1" ht="26.25" customHeight="1">
      <c r="A31" s="266">
        <v>4</v>
      </c>
      <c r="B31" s="1126" t="s">
        <v>405</v>
      </c>
      <c r="C31" s="1127"/>
      <c r="D31" s="1127"/>
      <c r="E31" s="1127"/>
      <c r="F31" s="1127"/>
      <c r="G31" s="1127"/>
      <c r="H31" s="1127"/>
      <c r="I31" s="1127"/>
      <c r="J31" s="1127"/>
      <c r="K31" s="1127"/>
      <c r="L31" s="1127"/>
      <c r="M31" s="1127"/>
      <c r="N31" s="1127"/>
      <c r="O31" s="1127"/>
      <c r="P31" s="1128"/>
      <c r="Q31" s="1132">
        <v>684</v>
      </c>
      <c r="R31" s="1133"/>
      <c r="S31" s="1133"/>
      <c r="T31" s="1133"/>
      <c r="U31" s="1133"/>
      <c r="V31" s="1133">
        <v>582</v>
      </c>
      <c r="W31" s="1133"/>
      <c r="X31" s="1133"/>
      <c r="Y31" s="1133"/>
      <c r="Z31" s="1133"/>
      <c r="AA31" s="1133">
        <v>102</v>
      </c>
      <c r="AB31" s="1133"/>
      <c r="AC31" s="1133"/>
      <c r="AD31" s="1133"/>
      <c r="AE31" s="1134"/>
      <c r="AF31" s="1110">
        <v>505</v>
      </c>
      <c r="AG31" s="1111"/>
      <c r="AH31" s="1111"/>
      <c r="AI31" s="1111"/>
      <c r="AJ31" s="1112"/>
      <c r="AK31" s="1069">
        <v>36</v>
      </c>
      <c r="AL31" s="1060"/>
      <c r="AM31" s="1060"/>
      <c r="AN31" s="1060"/>
      <c r="AO31" s="1060"/>
      <c r="AP31" s="1060">
        <v>4215</v>
      </c>
      <c r="AQ31" s="1060"/>
      <c r="AR31" s="1060"/>
      <c r="AS31" s="1060"/>
      <c r="AT31" s="1060"/>
      <c r="AU31" s="1060" t="s">
        <v>607</v>
      </c>
      <c r="AV31" s="1060"/>
      <c r="AW31" s="1060"/>
      <c r="AX31" s="1060"/>
      <c r="AY31" s="1060"/>
      <c r="AZ31" s="1060" t="s">
        <v>607</v>
      </c>
      <c r="BA31" s="1060"/>
      <c r="BB31" s="1060"/>
      <c r="BC31" s="1060"/>
      <c r="BD31" s="1060"/>
      <c r="BE31" s="1071" t="s">
        <v>406</v>
      </c>
      <c r="BF31" s="1071"/>
      <c r="BG31" s="1071"/>
      <c r="BH31" s="1071"/>
      <c r="BI31" s="1072"/>
      <c r="BJ31" s="252"/>
      <c r="BK31" s="252"/>
      <c r="BL31" s="252"/>
      <c r="BM31" s="252"/>
      <c r="BN31" s="252"/>
      <c r="BO31" s="265"/>
      <c r="BP31" s="265"/>
      <c r="BQ31" s="262">
        <v>25</v>
      </c>
      <c r="BR31" s="263"/>
      <c r="BS31" s="1105"/>
      <c r="BT31" s="1106"/>
      <c r="BU31" s="1106"/>
      <c r="BV31" s="1106"/>
      <c r="BW31" s="1106"/>
      <c r="BX31" s="1106"/>
      <c r="BY31" s="1106"/>
      <c r="BZ31" s="1106"/>
      <c r="CA31" s="1106"/>
      <c r="CB31" s="1106"/>
      <c r="CC31" s="1106"/>
      <c r="CD31" s="1106"/>
      <c r="CE31" s="1106"/>
      <c r="CF31" s="1106"/>
      <c r="CG31" s="1107"/>
      <c r="CH31" s="1080"/>
      <c r="CI31" s="1081"/>
      <c r="CJ31" s="1081"/>
      <c r="CK31" s="1081"/>
      <c r="CL31" s="1082"/>
      <c r="CM31" s="1080"/>
      <c r="CN31" s="1081"/>
      <c r="CO31" s="1081"/>
      <c r="CP31" s="1081"/>
      <c r="CQ31" s="1082"/>
      <c r="CR31" s="1080"/>
      <c r="CS31" s="1081"/>
      <c r="CT31" s="1081"/>
      <c r="CU31" s="1081"/>
      <c r="CV31" s="1082"/>
      <c r="CW31" s="1080"/>
      <c r="CX31" s="1081"/>
      <c r="CY31" s="1081"/>
      <c r="CZ31" s="1081"/>
      <c r="DA31" s="1082"/>
      <c r="DB31" s="1080"/>
      <c r="DC31" s="1081"/>
      <c r="DD31" s="1081"/>
      <c r="DE31" s="1081"/>
      <c r="DF31" s="1082"/>
      <c r="DG31" s="1080"/>
      <c r="DH31" s="1081"/>
      <c r="DI31" s="1081"/>
      <c r="DJ31" s="1081"/>
      <c r="DK31" s="1082"/>
      <c r="DL31" s="1080"/>
      <c r="DM31" s="1081"/>
      <c r="DN31" s="1081"/>
      <c r="DO31" s="1081"/>
      <c r="DP31" s="1082"/>
      <c r="DQ31" s="1080"/>
      <c r="DR31" s="1081"/>
      <c r="DS31" s="1081"/>
      <c r="DT31" s="1081"/>
      <c r="DU31" s="1082"/>
      <c r="DV31" s="1083"/>
      <c r="DW31" s="1084"/>
      <c r="DX31" s="1084"/>
      <c r="DY31" s="1084"/>
      <c r="DZ31" s="1085"/>
      <c r="EA31" s="246"/>
    </row>
    <row r="32" spans="1:131" s="247" customFormat="1" ht="26.25" customHeight="1">
      <c r="A32" s="266">
        <v>5</v>
      </c>
      <c r="B32" s="1126" t="s">
        <v>407</v>
      </c>
      <c r="C32" s="1127"/>
      <c r="D32" s="1127"/>
      <c r="E32" s="1127"/>
      <c r="F32" s="1127"/>
      <c r="G32" s="1127"/>
      <c r="H32" s="1127"/>
      <c r="I32" s="1127"/>
      <c r="J32" s="1127"/>
      <c r="K32" s="1127"/>
      <c r="L32" s="1127"/>
      <c r="M32" s="1127"/>
      <c r="N32" s="1127"/>
      <c r="O32" s="1127"/>
      <c r="P32" s="1128"/>
      <c r="Q32" s="1132">
        <v>566</v>
      </c>
      <c r="R32" s="1133"/>
      <c r="S32" s="1133"/>
      <c r="T32" s="1133"/>
      <c r="U32" s="1133"/>
      <c r="V32" s="1133">
        <v>448</v>
      </c>
      <c r="W32" s="1133"/>
      <c r="X32" s="1133"/>
      <c r="Y32" s="1133"/>
      <c r="Z32" s="1133"/>
      <c r="AA32" s="1133">
        <v>118</v>
      </c>
      <c r="AB32" s="1133"/>
      <c r="AC32" s="1133"/>
      <c r="AD32" s="1133"/>
      <c r="AE32" s="1134"/>
      <c r="AF32" s="1110">
        <v>197</v>
      </c>
      <c r="AG32" s="1111"/>
      <c r="AH32" s="1111"/>
      <c r="AI32" s="1111"/>
      <c r="AJ32" s="1112"/>
      <c r="AK32" s="1069">
        <v>295</v>
      </c>
      <c r="AL32" s="1060"/>
      <c r="AM32" s="1060"/>
      <c r="AN32" s="1060"/>
      <c r="AO32" s="1060"/>
      <c r="AP32" s="1060">
        <v>3311</v>
      </c>
      <c r="AQ32" s="1060"/>
      <c r="AR32" s="1060"/>
      <c r="AS32" s="1060"/>
      <c r="AT32" s="1060"/>
      <c r="AU32" s="1060">
        <v>2185</v>
      </c>
      <c r="AV32" s="1060"/>
      <c r="AW32" s="1060"/>
      <c r="AX32" s="1060"/>
      <c r="AY32" s="1060"/>
      <c r="AZ32" s="1060" t="s">
        <v>607</v>
      </c>
      <c r="BA32" s="1060"/>
      <c r="BB32" s="1060"/>
      <c r="BC32" s="1060"/>
      <c r="BD32" s="1060"/>
      <c r="BE32" s="1071" t="s">
        <v>408</v>
      </c>
      <c r="BF32" s="1071"/>
      <c r="BG32" s="1071"/>
      <c r="BH32" s="1071"/>
      <c r="BI32" s="1072"/>
      <c r="BJ32" s="252"/>
      <c r="BK32" s="252"/>
      <c r="BL32" s="252"/>
      <c r="BM32" s="252"/>
      <c r="BN32" s="252"/>
      <c r="BO32" s="265"/>
      <c r="BP32" s="265"/>
      <c r="BQ32" s="262">
        <v>26</v>
      </c>
      <c r="BR32" s="263"/>
      <c r="BS32" s="1105"/>
      <c r="BT32" s="1106"/>
      <c r="BU32" s="1106"/>
      <c r="BV32" s="1106"/>
      <c r="BW32" s="1106"/>
      <c r="BX32" s="1106"/>
      <c r="BY32" s="1106"/>
      <c r="BZ32" s="1106"/>
      <c r="CA32" s="1106"/>
      <c r="CB32" s="1106"/>
      <c r="CC32" s="1106"/>
      <c r="CD32" s="1106"/>
      <c r="CE32" s="1106"/>
      <c r="CF32" s="1106"/>
      <c r="CG32" s="1107"/>
      <c r="CH32" s="1080"/>
      <c r="CI32" s="1081"/>
      <c r="CJ32" s="1081"/>
      <c r="CK32" s="1081"/>
      <c r="CL32" s="1082"/>
      <c r="CM32" s="1080"/>
      <c r="CN32" s="1081"/>
      <c r="CO32" s="1081"/>
      <c r="CP32" s="1081"/>
      <c r="CQ32" s="1082"/>
      <c r="CR32" s="1080"/>
      <c r="CS32" s="1081"/>
      <c r="CT32" s="1081"/>
      <c r="CU32" s="1081"/>
      <c r="CV32" s="1082"/>
      <c r="CW32" s="1080"/>
      <c r="CX32" s="1081"/>
      <c r="CY32" s="1081"/>
      <c r="CZ32" s="1081"/>
      <c r="DA32" s="1082"/>
      <c r="DB32" s="1080"/>
      <c r="DC32" s="1081"/>
      <c r="DD32" s="1081"/>
      <c r="DE32" s="1081"/>
      <c r="DF32" s="1082"/>
      <c r="DG32" s="1080"/>
      <c r="DH32" s="1081"/>
      <c r="DI32" s="1081"/>
      <c r="DJ32" s="1081"/>
      <c r="DK32" s="1082"/>
      <c r="DL32" s="1080"/>
      <c r="DM32" s="1081"/>
      <c r="DN32" s="1081"/>
      <c r="DO32" s="1081"/>
      <c r="DP32" s="1082"/>
      <c r="DQ32" s="1080"/>
      <c r="DR32" s="1081"/>
      <c r="DS32" s="1081"/>
      <c r="DT32" s="1081"/>
      <c r="DU32" s="1082"/>
      <c r="DV32" s="1083"/>
      <c r="DW32" s="1084"/>
      <c r="DX32" s="1084"/>
      <c r="DY32" s="1084"/>
      <c r="DZ32" s="1085"/>
      <c r="EA32" s="246"/>
    </row>
    <row r="33" spans="1:131" s="247" customFormat="1" ht="26.25" customHeight="1">
      <c r="A33" s="266">
        <v>6</v>
      </c>
      <c r="B33" s="1126" t="s">
        <v>409</v>
      </c>
      <c r="C33" s="1127"/>
      <c r="D33" s="1127"/>
      <c r="E33" s="1127"/>
      <c r="F33" s="1127"/>
      <c r="G33" s="1127"/>
      <c r="H33" s="1127"/>
      <c r="I33" s="1127"/>
      <c r="J33" s="1127"/>
      <c r="K33" s="1127"/>
      <c r="L33" s="1127"/>
      <c r="M33" s="1127"/>
      <c r="N33" s="1127"/>
      <c r="O33" s="1127"/>
      <c r="P33" s="1128"/>
      <c r="Q33" s="1132">
        <v>155</v>
      </c>
      <c r="R33" s="1133"/>
      <c r="S33" s="1133"/>
      <c r="T33" s="1133"/>
      <c r="U33" s="1133"/>
      <c r="V33" s="1133">
        <v>155</v>
      </c>
      <c r="W33" s="1133"/>
      <c r="X33" s="1133"/>
      <c r="Y33" s="1133"/>
      <c r="Z33" s="1133"/>
      <c r="AA33" s="1133">
        <v>0</v>
      </c>
      <c r="AB33" s="1133"/>
      <c r="AC33" s="1133"/>
      <c r="AD33" s="1133"/>
      <c r="AE33" s="1134"/>
      <c r="AF33" s="1110" t="s">
        <v>410</v>
      </c>
      <c r="AG33" s="1111"/>
      <c r="AH33" s="1111"/>
      <c r="AI33" s="1111"/>
      <c r="AJ33" s="1112"/>
      <c r="AK33" s="1069">
        <v>122</v>
      </c>
      <c r="AL33" s="1060"/>
      <c r="AM33" s="1060"/>
      <c r="AN33" s="1060"/>
      <c r="AO33" s="1060"/>
      <c r="AP33" s="1060">
        <v>1098</v>
      </c>
      <c r="AQ33" s="1060"/>
      <c r="AR33" s="1060"/>
      <c r="AS33" s="1060"/>
      <c r="AT33" s="1060"/>
      <c r="AU33" s="1060">
        <v>967</v>
      </c>
      <c r="AV33" s="1060"/>
      <c r="AW33" s="1060"/>
      <c r="AX33" s="1060"/>
      <c r="AY33" s="1060"/>
      <c r="AZ33" s="1060" t="s">
        <v>607</v>
      </c>
      <c r="BA33" s="1060"/>
      <c r="BB33" s="1060"/>
      <c r="BC33" s="1060"/>
      <c r="BD33" s="1060"/>
      <c r="BE33" s="1071" t="s">
        <v>411</v>
      </c>
      <c r="BF33" s="1071"/>
      <c r="BG33" s="1071"/>
      <c r="BH33" s="1071"/>
      <c r="BI33" s="1072"/>
      <c r="BJ33" s="252"/>
      <c r="BK33" s="252"/>
      <c r="BL33" s="252"/>
      <c r="BM33" s="252"/>
      <c r="BN33" s="252"/>
      <c r="BO33" s="265"/>
      <c r="BP33" s="265"/>
      <c r="BQ33" s="262">
        <v>27</v>
      </c>
      <c r="BR33" s="263"/>
      <c r="BS33" s="1105"/>
      <c r="BT33" s="1106"/>
      <c r="BU33" s="1106"/>
      <c r="BV33" s="1106"/>
      <c r="BW33" s="1106"/>
      <c r="BX33" s="1106"/>
      <c r="BY33" s="1106"/>
      <c r="BZ33" s="1106"/>
      <c r="CA33" s="1106"/>
      <c r="CB33" s="1106"/>
      <c r="CC33" s="1106"/>
      <c r="CD33" s="1106"/>
      <c r="CE33" s="1106"/>
      <c r="CF33" s="1106"/>
      <c r="CG33" s="1107"/>
      <c r="CH33" s="1080"/>
      <c r="CI33" s="1081"/>
      <c r="CJ33" s="1081"/>
      <c r="CK33" s="1081"/>
      <c r="CL33" s="1082"/>
      <c r="CM33" s="1080"/>
      <c r="CN33" s="1081"/>
      <c r="CO33" s="1081"/>
      <c r="CP33" s="1081"/>
      <c r="CQ33" s="1082"/>
      <c r="CR33" s="1080"/>
      <c r="CS33" s="1081"/>
      <c r="CT33" s="1081"/>
      <c r="CU33" s="1081"/>
      <c r="CV33" s="1082"/>
      <c r="CW33" s="1080"/>
      <c r="CX33" s="1081"/>
      <c r="CY33" s="1081"/>
      <c r="CZ33" s="1081"/>
      <c r="DA33" s="1082"/>
      <c r="DB33" s="1080"/>
      <c r="DC33" s="1081"/>
      <c r="DD33" s="1081"/>
      <c r="DE33" s="1081"/>
      <c r="DF33" s="1082"/>
      <c r="DG33" s="1080"/>
      <c r="DH33" s="1081"/>
      <c r="DI33" s="1081"/>
      <c r="DJ33" s="1081"/>
      <c r="DK33" s="1082"/>
      <c r="DL33" s="1080"/>
      <c r="DM33" s="1081"/>
      <c r="DN33" s="1081"/>
      <c r="DO33" s="1081"/>
      <c r="DP33" s="1082"/>
      <c r="DQ33" s="1080"/>
      <c r="DR33" s="1081"/>
      <c r="DS33" s="1081"/>
      <c r="DT33" s="1081"/>
      <c r="DU33" s="1082"/>
      <c r="DV33" s="1083"/>
      <c r="DW33" s="1084"/>
      <c r="DX33" s="1084"/>
      <c r="DY33" s="1084"/>
      <c r="DZ33" s="1085"/>
      <c r="EA33" s="246"/>
    </row>
    <row r="34" spans="1:131" s="247" customFormat="1" ht="26.25" customHeight="1">
      <c r="A34" s="266">
        <v>7</v>
      </c>
      <c r="B34" s="1126" t="s">
        <v>412</v>
      </c>
      <c r="C34" s="1127"/>
      <c r="D34" s="1127"/>
      <c r="E34" s="1127"/>
      <c r="F34" s="1127"/>
      <c r="G34" s="1127"/>
      <c r="H34" s="1127"/>
      <c r="I34" s="1127"/>
      <c r="J34" s="1127"/>
      <c r="K34" s="1127"/>
      <c r="L34" s="1127"/>
      <c r="M34" s="1127"/>
      <c r="N34" s="1127"/>
      <c r="O34" s="1127"/>
      <c r="P34" s="1128"/>
      <c r="Q34" s="1132">
        <v>148</v>
      </c>
      <c r="R34" s="1133"/>
      <c r="S34" s="1133"/>
      <c r="T34" s="1133"/>
      <c r="U34" s="1133"/>
      <c r="V34" s="1133">
        <v>148</v>
      </c>
      <c r="W34" s="1133"/>
      <c r="X34" s="1133"/>
      <c r="Y34" s="1133"/>
      <c r="Z34" s="1133"/>
      <c r="AA34" s="1133">
        <v>0</v>
      </c>
      <c r="AB34" s="1133"/>
      <c r="AC34" s="1133"/>
      <c r="AD34" s="1133"/>
      <c r="AE34" s="1134"/>
      <c r="AF34" s="1110" t="s">
        <v>127</v>
      </c>
      <c r="AG34" s="1111"/>
      <c r="AH34" s="1111"/>
      <c r="AI34" s="1111"/>
      <c r="AJ34" s="1112"/>
      <c r="AK34" s="1069">
        <v>10</v>
      </c>
      <c r="AL34" s="1060"/>
      <c r="AM34" s="1060"/>
      <c r="AN34" s="1060"/>
      <c r="AO34" s="1060"/>
      <c r="AP34" s="1060">
        <v>861</v>
      </c>
      <c r="AQ34" s="1060"/>
      <c r="AR34" s="1060"/>
      <c r="AS34" s="1060"/>
      <c r="AT34" s="1060"/>
      <c r="AU34" s="1060" t="s">
        <v>607</v>
      </c>
      <c r="AV34" s="1060"/>
      <c r="AW34" s="1060"/>
      <c r="AX34" s="1060"/>
      <c r="AY34" s="1060"/>
      <c r="AZ34" s="1060" t="s">
        <v>607</v>
      </c>
      <c r="BA34" s="1060"/>
      <c r="BB34" s="1060"/>
      <c r="BC34" s="1060"/>
      <c r="BD34" s="1060"/>
      <c r="BE34" s="1071" t="s">
        <v>413</v>
      </c>
      <c r="BF34" s="1071"/>
      <c r="BG34" s="1071"/>
      <c r="BH34" s="1071"/>
      <c r="BI34" s="1072"/>
      <c r="BJ34" s="252"/>
      <c r="BK34" s="252"/>
      <c r="BL34" s="252"/>
      <c r="BM34" s="252"/>
      <c r="BN34" s="252"/>
      <c r="BO34" s="265"/>
      <c r="BP34" s="265"/>
      <c r="BQ34" s="262">
        <v>28</v>
      </c>
      <c r="BR34" s="263"/>
      <c r="BS34" s="1105"/>
      <c r="BT34" s="1106"/>
      <c r="BU34" s="1106"/>
      <c r="BV34" s="1106"/>
      <c r="BW34" s="1106"/>
      <c r="BX34" s="1106"/>
      <c r="BY34" s="1106"/>
      <c r="BZ34" s="1106"/>
      <c r="CA34" s="1106"/>
      <c r="CB34" s="1106"/>
      <c r="CC34" s="1106"/>
      <c r="CD34" s="1106"/>
      <c r="CE34" s="1106"/>
      <c r="CF34" s="1106"/>
      <c r="CG34" s="1107"/>
      <c r="CH34" s="1080"/>
      <c r="CI34" s="1081"/>
      <c r="CJ34" s="1081"/>
      <c r="CK34" s="1081"/>
      <c r="CL34" s="1082"/>
      <c r="CM34" s="1080"/>
      <c r="CN34" s="1081"/>
      <c r="CO34" s="1081"/>
      <c r="CP34" s="1081"/>
      <c r="CQ34" s="1082"/>
      <c r="CR34" s="1080"/>
      <c r="CS34" s="1081"/>
      <c r="CT34" s="1081"/>
      <c r="CU34" s="1081"/>
      <c r="CV34" s="1082"/>
      <c r="CW34" s="1080"/>
      <c r="CX34" s="1081"/>
      <c r="CY34" s="1081"/>
      <c r="CZ34" s="1081"/>
      <c r="DA34" s="1082"/>
      <c r="DB34" s="1080"/>
      <c r="DC34" s="1081"/>
      <c r="DD34" s="1081"/>
      <c r="DE34" s="1081"/>
      <c r="DF34" s="1082"/>
      <c r="DG34" s="1080"/>
      <c r="DH34" s="1081"/>
      <c r="DI34" s="1081"/>
      <c r="DJ34" s="1081"/>
      <c r="DK34" s="1082"/>
      <c r="DL34" s="1080"/>
      <c r="DM34" s="1081"/>
      <c r="DN34" s="1081"/>
      <c r="DO34" s="1081"/>
      <c r="DP34" s="1082"/>
      <c r="DQ34" s="1080"/>
      <c r="DR34" s="1081"/>
      <c r="DS34" s="1081"/>
      <c r="DT34" s="1081"/>
      <c r="DU34" s="1082"/>
      <c r="DV34" s="1083"/>
      <c r="DW34" s="1084"/>
      <c r="DX34" s="1084"/>
      <c r="DY34" s="1084"/>
      <c r="DZ34" s="1085"/>
      <c r="EA34" s="246"/>
    </row>
    <row r="35" spans="1:131" s="247" customFormat="1" ht="26.25" customHeight="1">
      <c r="A35" s="266">
        <v>8</v>
      </c>
      <c r="B35" s="1126"/>
      <c r="C35" s="1127"/>
      <c r="D35" s="1127"/>
      <c r="E35" s="1127"/>
      <c r="F35" s="1127"/>
      <c r="G35" s="1127"/>
      <c r="H35" s="1127"/>
      <c r="I35" s="1127"/>
      <c r="J35" s="1127"/>
      <c r="K35" s="1127"/>
      <c r="L35" s="1127"/>
      <c r="M35" s="1127"/>
      <c r="N35" s="1127"/>
      <c r="O35" s="1127"/>
      <c r="P35" s="1128"/>
      <c r="Q35" s="1132"/>
      <c r="R35" s="1133"/>
      <c r="S35" s="1133"/>
      <c r="T35" s="1133"/>
      <c r="U35" s="1133"/>
      <c r="V35" s="1133"/>
      <c r="W35" s="1133"/>
      <c r="X35" s="1133"/>
      <c r="Y35" s="1133"/>
      <c r="Z35" s="1133"/>
      <c r="AA35" s="1133"/>
      <c r="AB35" s="1133"/>
      <c r="AC35" s="1133"/>
      <c r="AD35" s="1133"/>
      <c r="AE35" s="1134"/>
      <c r="AF35" s="1110"/>
      <c r="AG35" s="1111"/>
      <c r="AH35" s="1111"/>
      <c r="AI35" s="1111"/>
      <c r="AJ35" s="1112"/>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071"/>
      <c r="BF35" s="1071"/>
      <c r="BG35" s="1071"/>
      <c r="BH35" s="1071"/>
      <c r="BI35" s="1072"/>
      <c r="BJ35" s="252"/>
      <c r="BK35" s="252"/>
      <c r="BL35" s="252"/>
      <c r="BM35" s="252"/>
      <c r="BN35" s="252"/>
      <c r="BO35" s="265"/>
      <c r="BP35" s="265"/>
      <c r="BQ35" s="262">
        <v>29</v>
      </c>
      <c r="BR35" s="263"/>
      <c r="BS35" s="1105"/>
      <c r="BT35" s="1106"/>
      <c r="BU35" s="1106"/>
      <c r="BV35" s="1106"/>
      <c r="BW35" s="1106"/>
      <c r="BX35" s="1106"/>
      <c r="BY35" s="1106"/>
      <c r="BZ35" s="1106"/>
      <c r="CA35" s="1106"/>
      <c r="CB35" s="1106"/>
      <c r="CC35" s="1106"/>
      <c r="CD35" s="1106"/>
      <c r="CE35" s="1106"/>
      <c r="CF35" s="1106"/>
      <c r="CG35" s="1107"/>
      <c r="CH35" s="1080"/>
      <c r="CI35" s="1081"/>
      <c r="CJ35" s="1081"/>
      <c r="CK35" s="1081"/>
      <c r="CL35" s="1082"/>
      <c r="CM35" s="1080"/>
      <c r="CN35" s="1081"/>
      <c r="CO35" s="1081"/>
      <c r="CP35" s="1081"/>
      <c r="CQ35" s="1082"/>
      <c r="CR35" s="1080"/>
      <c r="CS35" s="1081"/>
      <c r="CT35" s="1081"/>
      <c r="CU35" s="1081"/>
      <c r="CV35" s="1082"/>
      <c r="CW35" s="1080"/>
      <c r="CX35" s="1081"/>
      <c r="CY35" s="1081"/>
      <c r="CZ35" s="1081"/>
      <c r="DA35" s="1082"/>
      <c r="DB35" s="1080"/>
      <c r="DC35" s="1081"/>
      <c r="DD35" s="1081"/>
      <c r="DE35" s="1081"/>
      <c r="DF35" s="1082"/>
      <c r="DG35" s="1080"/>
      <c r="DH35" s="1081"/>
      <c r="DI35" s="1081"/>
      <c r="DJ35" s="1081"/>
      <c r="DK35" s="1082"/>
      <c r="DL35" s="1080"/>
      <c r="DM35" s="1081"/>
      <c r="DN35" s="1081"/>
      <c r="DO35" s="1081"/>
      <c r="DP35" s="1082"/>
      <c r="DQ35" s="1080"/>
      <c r="DR35" s="1081"/>
      <c r="DS35" s="1081"/>
      <c r="DT35" s="1081"/>
      <c r="DU35" s="1082"/>
      <c r="DV35" s="1083"/>
      <c r="DW35" s="1084"/>
      <c r="DX35" s="1084"/>
      <c r="DY35" s="1084"/>
      <c r="DZ35" s="1085"/>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10"/>
      <c r="AG36" s="1111"/>
      <c r="AH36" s="1111"/>
      <c r="AI36" s="1111"/>
      <c r="AJ36" s="1112"/>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071"/>
      <c r="BF36" s="1071"/>
      <c r="BG36" s="1071"/>
      <c r="BH36" s="1071"/>
      <c r="BI36" s="1072"/>
      <c r="BJ36" s="252"/>
      <c r="BK36" s="252"/>
      <c r="BL36" s="252"/>
      <c r="BM36" s="252"/>
      <c r="BN36" s="252"/>
      <c r="BO36" s="265"/>
      <c r="BP36" s="265"/>
      <c r="BQ36" s="262">
        <v>30</v>
      </c>
      <c r="BR36" s="263"/>
      <c r="BS36" s="1105"/>
      <c r="BT36" s="1106"/>
      <c r="BU36" s="1106"/>
      <c r="BV36" s="1106"/>
      <c r="BW36" s="1106"/>
      <c r="BX36" s="1106"/>
      <c r="BY36" s="1106"/>
      <c r="BZ36" s="1106"/>
      <c r="CA36" s="1106"/>
      <c r="CB36" s="1106"/>
      <c r="CC36" s="1106"/>
      <c r="CD36" s="1106"/>
      <c r="CE36" s="1106"/>
      <c r="CF36" s="1106"/>
      <c r="CG36" s="1107"/>
      <c r="CH36" s="1080"/>
      <c r="CI36" s="1081"/>
      <c r="CJ36" s="1081"/>
      <c r="CK36" s="1081"/>
      <c r="CL36" s="1082"/>
      <c r="CM36" s="1080"/>
      <c r="CN36" s="1081"/>
      <c r="CO36" s="1081"/>
      <c r="CP36" s="1081"/>
      <c r="CQ36" s="1082"/>
      <c r="CR36" s="1080"/>
      <c r="CS36" s="1081"/>
      <c r="CT36" s="1081"/>
      <c r="CU36" s="1081"/>
      <c r="CV36" s="1082"/>
      <c r="CW36" s="1080"/>
      <c r="CX36" s="1081"/>
      <c r="CY36" s="1081"/>
      <c r="CZ36" s="1081"/>
      <c r="DA36" s="1082"/>
      <c r="DB36" s="1080"/>
      <c r="DC36" s="1081"/>
      <c r="DD36" s="1081"/>
      <c r="DE36" s="1081"/>
      <c r="DF36" s="1082"/>
      <c r="DG36" s="1080"/>
      <c r="DH36" s="1081"/>
      <c r="DI36" s="1081"/>
      <c r="DJ36" s="1081"/>
      <c r="DK36" s="1082"/>
      <c r="DL36" s="1080"/>
      <c r="DM36" s="1081"/>
      <c r="DN36" s="1081"/>
      <c r="DO36" s="1081"/>
      <c r="DP36" s="1082"/>
      <c r="DQ36" s="1080"/>
      <c r="DR36" s="1081"/>
      <c r="DS36" s="1081"/>
      <c r="DT36" s="1081"/>
      <c r="DU36" s="1082"/>
      <c r="DV36" s="1083"/>
      <c r="DW36" s="1084"/>
      <c r="DX36" s="1084"/>
      <c r="DY36" s="1084"/>
      <c r="DZ36" s="1085"/>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10"/>
      <c r="AG37" s="1111"/>
      <c r="AH37" s="1111"/>
      <c r="AI37" s="1111"/>
      <c r="AJ37" s="1112"/>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071"/>
      <c r="BF37" s="1071"/>
      <c r="BG37" s="1071"/>
      <c r="BH37" s="1071"/>
      <c r="BI37" s="1072"/>
      <c r="BJ37" s="252"/>
      <c r="BK37" s="252"/>
      <c r="BL37" s="252"/>
      <c r="BM37" s="252"/>
      <c r="BN37" s="252"/>
      <c r="BO37" s="265"/>
      <c r="BP37" s="265"/>
      <c r="BQ37" s="262">
        <v>31</v>
      </c>
      <c r="BR37" s="263"/>
      <c r="BS37" s="1105"/>
      <c r="BT37" s="1106"/>
      <c r="BU37" s="1106"/>
      <c r="BV37" s="1106"/>
      <c r="BW37" s="1106"/>
      <c r="BX37" s="1106"/>
      <c r="BY37" s="1106"/>
      <c r="BZ37" s="1106"/>
      <c r="CA37" s="1106"/>
      <c r="CB37" s="1106"/>
      <c r="CC37" s="1106"/>
      <c r="CD37" s="1106"/>
      <c r="CE37" s="1106"/>
      <c r="CF37" s="1106"/>
      <c r="CG37" s="1107"/>
      <c r="CH37" s="1080"/>
      <c r="CI37" s="1081"/>
      <c r="CJ37" s="1081"/>
      <c r="CK37" s="1081"/>
      <c r="CL37" s="1082"/>
      <c r="CM37" s="1080"/>
      <c r="CN37" s="1081"/>
      <c r="CO37" s="1081"/>
      <c r="CP37" s="1081"/>
      <c r="CQ37" s="1082"/>
      <c r="CR37" s="1080"/>
      <c r="CS37" s="1081"/>
      <c r="CT37" s="1081"/>
      <c r="CU37" s="1081"/>
      <c r="CV37" s="1082"/>
      <c r="CW37" s="1080"/>
      <c r="CX37" s="1081"/>
      <c r="CY37" s="1081"/>
      <c r="CZ37" s="1081"/>
      <c r="DA37" s="1082"/>
      <c r="DB37" s="1080"/>
      <c r="DC37" s="1081"/>
      <c r="DD37" s="1081"/>
      <c r="DE37" s="1081"/>
      <c r="DF37" s="1082"/>
      <c r="DG37" s="1080"/>
      <c r="DH37" s="1081"/>
      <c r="DI37" s="1081"/>
      <c r="DJ37" s="1081"/>
      <c r="DK37" s="1082"/>
      <c r="DL37" s="1080"/>
      <c r="DM37" s="1081"/>
      <c r="DN37" s="1081"/>
      <c r="DO37" s="1081"/>
      <c r="DP37" s="1082"/>
      <c r="DQ37" s="1080"/>
      <c r="DR37" s="1081"/>
      <c r="DS37" s="1081"/>
      <c r="DT37" s="1081"/>
      <c r="DU37" s="1082"/>
      <c r="DV37" s="1083"/>
      <c r="DW37" s="1084"/>
      <c r="DX37" s="1084"/>
      <c r="DY37" s="1084"/>
      <c r="DZ37" s="1085"/>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10"/>
      <c r="AG38" s="1111"/>
      <c r="AH38" s="1111"/>
      <c r="AI38" s="1111"/>
      <c r="AJ38" s="1112"/>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071"/>
      <c r="BF38" s="1071"/>
      <c r="BG38" s="1071"/>
      <c r="BH38" s="1071"/>
      <c r="BI38" s="1072"/>
      <c r="BJ38" s="252"/>
      <c r="BK38" s="252"/>
      <c r="BL38" s="252"/>
      <c r="BM38" s="252"/>
      <c r="BN38" s="252"/>
      <c r="BO38" s="265"/>
      <c r="BP38" s="265"/>
      <c r="BQ38" s="262">
        <v>32</v>
      </c>
      <c r="BR38" s="263"/>
      <c r="BS38" s="1105"/>
      <c r="BT38" s="1106"/>
      <c r="BU38" s="1106"/>
      <c r="BV38" s="1106"/>
      <c r="BW38" s="1106"/>
      <c r="BX38" s="1106"/>
      <c r="BY38" s="1106"/>
      <c r="BZ38" s="1106"/>
      <c r="CA38" s="1106"/>
      <c r="CB38" s="1106"/>
      <c r="CC38" s="1106"/>
      <c r="CD38" s="1106"/>
      <c r="CE38" s="1106"/>
      <c r="CF38" s="1106"/>
      <c r="CG38" s="1107"/>
      <c r="CH38" s="1080"/>
      <c r="CI38" s="1081"/>
      <c r="CJ38" s="1081"/>
      <c r="CK38" s="1081"/>
      <c r="CL38" s="1082"/>
      <c r="CM38" s="1080"/>
      <c r="CN38" s="1081"/>
      <c r="CO38" s="1081"/>
      <c r="CP38" s="1081"/>
      <c r="CQ38" s="1082"/>
      <c r="CR38" s="1080"/>
      <c r="CS38" s="1081"/>
      <c r="CT38" s="1081"/>
      <c r="CU38" s="1081"/>
      <c r="CV38" s="1082"/>
      <c r="CW38" s="1080"/>
      <c r="CX38" s="1081"/>
      <c r="CY38" s="1081"/>
      <c r="CZ38" s="1081"/>
      <c r="DA38" s="1082"/>
      <c r="DB38" s="1080"/>
      <c r="DC38" s="1081"/>
      <c r="DD38" s="1081"/>
      <c r="DE38" s="1081"/>
      <c r="DF38" s="1082"/>
      <c r="DG38" s="1080"/>
      <c r="DH38" s="1081"/>
      <c r="DI38" s="1081"/>
      <c r="DJ38" s="1081"/>
      <c r="DK38" s="1082"/>
      <c r="DL38" s="1080"/>
      <c r="DM38" s="1081"/>
      <c r="DN38" s="1081"/>
      <c r="DO38" s="1081"/>
      <c r="DP38" s="1082"/>
      <c r="DQ38" s="1080"/>
      <c r="DR38" s="1081"/>
      <c r="DS38" s="1081"/>
      <c r="DT38" s="1081"/>
      <c r="DU38" s="1082"/>
      <c r="DV38" s="1083"/>
      <c r="DW38" s="1084"/>
      <c r="DX38" s="1084"/>
      <c r="DY38" s="1084"/>
      <c r="DZ38" s="1085"/>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10"/>
      <c r="AG39" s="1111"/>
      <c r="AH39" s="1111"/>
      <c r="AI39" s="1111"/>
      <c r="AJ39" s="1112"/>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071"/>
      <c r="BF39" s="1071"/>
      <c r="BG39" s="1071"/>
      <c r="BH39" s="1071"/>
      <c r="BI39" s="1072"/>
      <c r="BJ39" s="252"/>
      <c r="BK39" s="252"/>
      <c r="BL39" s="252"/>
      <c r="BM39" s="252"/>
      <c r="BN39" s="252"/>
      <c r="BO39" s="265"/>
      <c r="BP39" s="265"/>
      <c r="BQ39" s="262">
        <v>33</v>
      </c>
      <c r="BR39" s="263"/>
      <c r="BS39" s="1105"/>
      <c r="BT39" s="1106"/>
      <c r="BU39" s="1106"/>
      <c r="BV39" s="1106"/>
      <c r="BW39" s="1106"/>
      <c r="BX39" s="1106"/>
      <c r="BY39" s="1106"/>
      <c r="BZ39" s="1106"/>
      <c r="CA39" s="1106"/>
      <c r="CB39" s="1106"/>
      <c r="CC39" s="1106"/>
      <c r="CD39" s="1106"/>
      <c r="CE39" s="1106"/>
      <c r="CF39" s="1106"/>
      <c r="CG39" s="1107"/>
      <c r="CH39" s="1080"/>
      <c r="CI39" s="1081"/>
      <c r="CJ39" s="1081"/>
      <c r="CK39" s="1081"/>
      <c r="CL39" s="1082"/>
      <c r="CM39" s="1080"/>
      <c r="CN39" s="1081"/>
      <c r="CO39" s="1081"/>
      <c r="CP39" s="1081"/>
      <c r="CQ39" s="1082"/>
      <c r="CR39" s="1080"/>
      <c r="CS39" s="1081"/>
      <c r="CT39" s="1081"/>
      <c r="CU39" s="1081"/>
      <c r="CV39" s="1082"/>
      <c r="CW39" s="1080"/>
      <c r="CX39" s="1081"/>
      <c r="CY39" s="1081"/>
      <c r="CZ39" s="1081"/>
      <c r="DA39" s="1082"/>
      <c r="DB39" s="1080"/>
      <c r="DC39" s="1081"/>
      <c r="DD39" s="1081"/>
      <c r="DE39" s="1081"/>
      <c r="DF39" s="1082"/>
      <c r="DG39" s="1080"/>
      <c r="DH39" s="1081"/>
      <c r="DI39" s="1081"/>
      <c r="DJ39" s="1081"/>
      <c r="DK39" s="1082"/>
      <c r="DL39" s="1080"/>
      <c r="DM39" s="1081"/>
      <c r="DN39" s="1081"/>
      <c r="DO39" s="1081"/>
      <c r="DP39" s="1082"/>
      <c r="DQ39" s="1080"/>
      <c r="DR39" s="1081"/>
      <c r="DS39" s="1081"/>
      <c r="DT39" s="1081"/>
      <c r="DU39" s="1082"/>
      <c r="DV39" s="1083"/>
      <c r="DW39" s="1084"/>
      <c r="DX39" s="1084"/>
      <c r="DY39" s="1084"/>
      <c r="DZ39" s="1085"/>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10"/>
      <c r="AG40" s="1111"/>
      <c r="AH40" s="1111"/>
      <c r="AI40" s="1111"/>
      <c r="AJ40" s="1112"/>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071"/>
      <c r="BF40" s="1071"/>
      <c r="BG40" s="1071"/>
      <c r="BH40" s="1071"/>
      <c r="BI40" s="1072"/>
      <c r="BJ40" s="252"/>
      <c r="BK40" s="252"/>
      <c r="BL40" s="252"/>
      <c r="BM40" s="252"/>
      <c r="BN40" s="252"/>
      <c r="BO40" s="265"/>
      <c r="BP40" s="265"/>
      <c r="BQ40" s="262">
        <v>34</v>
      </c>
      <c r="BR40" s="263"/>
      <c r="BS40" s="1105"/>
      <c r="BT40" s="1106"/>
      <c r="BU40" s="1106"/>
      <c r="BV40" s="1106"/>
      <c r="BW40" s="1106"/>
      <c r="BX40" s="1106"/>
      <c r="BY40" s="1106"/>
      <c r="BZ40" s="1106"/>
      <c r="CA40" s="1106"/>
      <c r="CB40" s="1106"/>
      <c r="CC40" s="1106"/>
      <c r="CD40" s="1106"/>
      <c r="CE40" s="1106"/>
      <c r="CF40" s="1106"/>
      <c r="CG40" s="1107"/>
      <c r="CH40" s="1080"/>
      <c r="CI40" s="1081"/>
      <c r="CJ40" s="1081"/>
      <c r="CK40" s="1081"/>
      <c r="CL40" s="1082"/>
      <c r="CM40" s="1080"/>
      <c r="CN40" s="1081"/>
      <c r="CO40" s="1081"/>
      <c r="CP40" s="1081"/>
      <c r="CQ40" s="1082"/>
      <c r="CR40" s="1080"/>
      <c r="CS40" s="1081"/>
      <c r="CT40" s="1081"/>
      <c r="CU40" s="1081"/>
      <c r="CV40" s="1082"/>
      <c r="CW40" s="1080"/>
      <c r="CX40" s="1081"/>
      <c r="CY40" s="1081"/>
      <c r="CZ40" s="1081"/>
      <c r="DA40" s="1082"/>
      <c r="DB40" s="1080"/>
      <c r="DC40" s="1081"/>
      <c r="DD40" s="1081"/>
      <c r="DE40" s="1081"/>
      <c r="DF40" s="1082"/>
      <c r="DG40" s="1080"/>
      <c r="DH40" s="1081"/>
      <c r="DI40" s="1081"/>
      <c r="DJ40" s="1081"/>
      <c r="DK40" s="1082"/>
      <c r="DL40" s="1080"/>
      <c r="DM40" s="1081"/>
      <c r="DN40" s="1081"/>
      <c r="DO40" s="1081"/>
      <c r="DP40" s="1082"/>
      <c r="DQ40" s="1080"/>
      <c r="DR40" s="1081"/>
      <c r="DS40" s="1081"/>
      <c r="DT40" s="1081"/>
      <c r="DU40" s="1082"/>
      <c r="DV40" s="1083"/>
      <c r="DW40" s="1084"/>
      <c r="DX40" s="1084"/>
      <c r="DY40" s="1084"/>
      <c r="DZ40" s="1085"/>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10"/>
      <c r="AG41" s="1111"/>
      <c r="AH41" s="1111"/>
      <c r="AI41" s="1111"/>
      <c r="AJ41" s="1112"/>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071"/>
      <c r="BF41" s="1071"/>
      <c r="BG41" s="1071"/>
      <c r="BH41" s="1071"/>
      <c r="BI41" s="1072"/>
      <c r="BJ41" s="252"/>
      <c r="BK41" s="252"/>
      <c r="BL41" s="252"/>
      <c r="BM41" s="252"/>
      <c r="BN41" s="252"/>
      <c r="BO41" s="265"/>
      <c r="BP41" s="265"/>
      <c r="BQ41" s="262">
        <v>35</v>
      </c>
      <c r="BR41" s="263"/>
      <c r="BS41" s="1105"/>
      <c r="BT41" s="1106"/>
      <c r="BU41" s="1106"/>
      <c r="BV41" s="1106"/>
      <c r="BW41" s="1106"/>
      <c r="BX41" s="1106"/>
      <c r="BY41" s="1106"/>
      <c r="BZ41" s="1106"/>
      <c r="CA41" s="1106"/>
      <c r="CB41" s="1106"/>
      <c r="CC41" s="1106"/>
      <c r="CD41" s="1106"/>
      <c r="CE41" s="1106"/>
      <c r="CF41" s="1106"/>
      <c r="CG41" s="1107"/>
      <c r="CH41" s="1080"/>
      <c r="CI41" s="1081"/>
      <c r="CJ41" s="1081"/>
      <c r="CK41" s="1081"/>
      <c r="CL41" s="1082"/>
      <c r="CM41" s="1080"/>
      <c r="CN41" s="1081"/>
      <c r="CO41" s="1081"/>
      <c r="CP41" s="1081"/>
      <c r="CQ41" s="1082"/>
      <c r="CR41" s="1080"/>
      <c r="CS41" s="1081"/>
      <c r="CT41" s="1081"/>
      <c r="CU41" s="1081"/>
      <c r="CV41" s="1082"/>
      <c r="CW41" s="1080"/>
      <c r="CX41" s="1081"/>
      <c r="CY41" s="1081"/>
      <c r="CZ41" s="1081"/>
      <c r="DA41" s="1082"/>
      <c r="DB41" s="1080"/>
      <c r="DC41" s="1081"/>
      <c r="DD41" s="1081"/>
      <c r="DE41" s="1081"/>
      <c r="DF41" s="1082"/>
      <c r="DG41" s="1080"/>
      <c r="DH41" s="1081"/>
      <c r="DI41" s="1081"/>
      <c r="DJ41" s="1081"/>
      <c r="DK41" s="1082"/>
      <c r="DL41" s="1080"/>
      <c r="DM41" s="1081"/>
      <c r="DN41" s="1081"/>
      <c r="DO41" s="1081"/>
      <c r="DP41" s="1082"/>
      <c r="DQ41" s="1080"/>
      <c r="DR41" s="1081"/>
      <c r="DS41" s="1081"/>
      <c r="DT41" s="1081"/>
      <c r="DU41" s="1082"/>
      <c r="DV41" s="1083"/>
      <c r="DW41" s="1084"/>
      <c r="DX41" s="1084"/>
      <c r="DY41" s="1084"/>
      <c r="DZ41" s="1085"/>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10"/>
      <c r="AG42" s="1111"/>
      <c r="AH42" s="1111"/>
      <c r="AI42" s="1111"/>
      <c r="AJ42" s="1112"/>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071"/>
      <c r="BF42" s="1071"/>
      <c r="BG42" s="1071"/>
      <c r="BH42" s="1071"/>
      <c r="BI42" s="1072"/>
      <c r="BJ42" s="252"/>
      <c r="BK42" s="252"/>
      <c r="BL42" s="252"/>
      <c r="BM42" s="252"/>
      <c r="BN42" s="252"/>
      <c r="BO42" s="265"/>
      <c r="BP42" s="265"/>
      <c r="BQ42" s="262">
        <v>36</v>
      </c>
      <c r="BR42" s="263"/>
      <c r="BS42" s="1105"/>
      <c r="BT42" s="1106"/>
      <c r="BU42" s="1106"/>
      <c r="BV42" s="1106"/>
      <c r="BW42" s="1106"/>
      <c r="BX42" s="1106"/>
      <c r="BY42" s="1106"/>
      <c r="BZ42" s="1106"/>
      <c r="CA42" s="1106"/>
      <c r="CB42" s="1106"/>
      <c r="CC42" s="1106"/>
      <c r="CD42" s="1106"/>
      <c r="CE42" s="1106"/>
      <c r="CF42" s="1106"/>
      <c r="CG42" s="1107"/>
      <c r="CH42" s="1080"/>
      <c r="CI42" s="1081"/>
      <c r="CJ42" s="1081"/>
      <c r="CK42" s="1081"/>
      <c r="CL42" s="1082"/>
      <c r="CM42" s="1080"/>
      <c r="CN42" s="1081"/>
      <c r="CO42" s="1081"/>
      <c r="CP42" s="1081"/>
      <c r="CQ42" s="1082"/>
      <c r="CR42" s="1080"/>
      <c r="CS42" s="1081"/>
      <c r="CT42" s="1081"/>
      <c r="CU42" s="1081"/>
      <c r="CV42" s="1082"/>
      <c r="CW42" s="1080"/>
      <c r="CX42" s="1081"/>
      <c r="CY42" s="1081"/>
      <c r="CZ42" s="1081"/>
      <c r="DA42" s="1082"/>
      <c r="DB42" s="1080"/>
      <c r="DC42" s="1081"/>
      <c r="DD42" s="1081"/>
      <c r="DE42" s="1081"/>
      <c r="DF42" s="1082"/>
      <c r="DG42" s="1080"/>
      <c r="DH42" s="1081"/>
      <c r="DI42" s="1081"/>
      <c r="DJ42" s="1081"/>
      <c r="DK42" s="1082"/>
      <c r="DL42" s="1080"/>
      <c r="DM42" s="1081"/>
      <c r="DN42" s="1081"/>
      <c r="DO42" s="1081"/>
      <c r="DP42" s="1082"/>
      <c r="DQ42" s="1080"/>
      <c r="DR42" s="1081"/>
      <c r="DS42" s="1081"/>
      <c r="DT42" s="1081"/>
      <c r="DU42" s="1082"/>
      <c r="DV42" s="1083"/>
      <c r="DW42" s="1084"/>
      <c r="DX42" s="1084"/>
      <c r="DY42" s="1084"/>
      <c r="DZ42" s="1085"/>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10"/>
      <c r="AG43" s="1111"/>
      <c r="AH43" s="1111"/>
      <c r="AI43" s="1111"/>
      <c r="AJ43" s="1112"/>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071"/>
      <c r="BF43" s="1071"/>
      <c r="BG43" s="1071"/>
      <c r="BH43" s="1071"/>
      <c r="BI43" s="1072"/>
      <c r="BJ43" s="252"/>
      <c r="BK43" s="252"/>
      <c r="BL43" s="252"/>
      <c r="BM43" s="252"/>
      <c r="BN43" s="252"/>
      <c r="BO43" s="265"/>
      <c r="BP43" s="265"/>
      <c r="BQ43" s="262">
        <v>37</v>
      </c>
      <c r="BR43" s="263"/>
      <c r="BS43" s="1105"/>
      <c r="BT43" s="1106"/>
      <c r="BU43" s="1106"/>
      <c r="BV43" s="1106"/>
      <c r="BW43" s="1106"/>
      <c r="BX43" s="1106"/>
      <c r="BY43" s="1106"/>
      <c r="BZ43" s="1106"/>
      <c r="CA43" s="1106"/>
      <c r="CB43" s="1106"/>
      <c r="CC43" s="1106"/>
      <c r="CD43" s="1106"/>
      <c r="CE43" s="1106"/>
      <c r="CF43" s="1106"/>
      <c r="CG43" s="1107"/>
      <c r="CH43" s="1080"/>
      <c r="CI43" s="1081"/>
      <c r="CJ43" s="1081"/>
      <c r="CK43" s="1081"/>
      <c r="CL43" s="1082"/>
      <c r="CM43" s="1080"/>
      <c r="CN43" s="1081"/>
      <c r="CO43" s="1081"/>
      <c r="CP43" s="1081"/>
      <c r="CQ43" s="1082"/>
      <c r="CR43" s="1080"/>
      <c r="CS43" s="1081"/>
      <c r="CT43" s="1081"/>
      <c r="CU43" s="1081"/>
      <c r="CV43" s="1082"/>
      <c r="CW43" s="1080"/>
      <c r="CX43" s="1081"/>
      <c r="CY43" s="1081"/>
      <c r="CZ43" s="1081"/>
      <c r="DA43" s="1082"/>
      <c r="DB43" s="1080"/>
      <c r="DC43" s="1081"/>
      <c r="DD43" s="1081"/>
      <c r="DE43" s="1081"/>
      <c r="DF43" s="1082"/>
      <c r="DG43" s="1080"/>
      <c r="DH43" s="1081"/>
      <c r="DI43" s="1081"/>
      <c r="DJ43" s="1081"/>
      <c r="DK43" s="1082"/>
      <c r="DL43" s="1080"/>
      <c r="DM43" s="1081"/>
      <c r="DN43" s="1081"/>
      <c r="DO43" s="1081"/>
      <c r="DP43" s="1082"/>
      <c r="DQ43" s="1080"/>
      <c r="DR43" s="1081"/>
      <c r="DS43" s="1081"/>
      <c r="DT43" s="1081"/>
      <c r="DU43" s="1082"/>
      <c r="DV43" s="1083"/>
      <c r="DW43" s="1084"/>
      <c r="DX43" s="1084"/>
      <c r="DY43" s="1084"/>
      <c r="DZ43" s="1085"/>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10"/>
      <c r="AG44" s="1111"/>
      <c r="AH44" s="1111"/>
      <c r="AI44" s="1111"/>
      <c r="AJ44" s="1112"/>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071"/>
      <c r="BF44" s="1071"/>
      <c r="BG44" s="1071"/>
      <c r="BH44" s="1071"/>
      <c r="BI44" s="1072"/>
      <c r="BJ44" s="252"/>
      <c r="BK44" s="252"/>
      <c r="BL44" s="252"/>
      <c r="BM44" s="252"/>
      <c r="BN44" s="252"/>
      <c r="BO44" s="265"/>
      <c r="BP44" s="265"/>
      <c r="BQ44" s="262">
        <v>38</v>
      </c>
      <c r="BR44" s="263"/>
      <c r="BS44" s="1105"/>
      <c r="BT44" s="1106"/>
      <c r="BU44" s="1106"/>
      <c r="BV44" s="1106"/>
      <c r="BW44" s="1106"/>
      <c r="BX44" s="1106"/>
      <c r="BY44" s="1106"/>
      <c r="BZ44" s="1106"/>
      <c r="CA44" s="1106"/>
      <c r="CB44" s="1106"/>
      <c r="CC44" s="1106"/>
      <c r="CD44" s="1106"/>
      <c r="CE44" s="1106"/>
      <c r="CF44" s="1106"/>
      <c r="CG44" s="1107"/>
      <c r="CH44" s="1080"/>
      <c r="CI44" s="1081"/>
      <c r="CJ44" s="1081"/>
      <c r="CK44" s="1081"/>
      <c r="CL44" s="1082"/>
      <c r="CM44" s="1080"/>
      <c r="CN44" s="1081"/>
      <c r="CO44" s="1081"/>
      <c r="CP44" s="1081"/>
      <c r="CQ44" s="1082"/>
      <c r="CR44" s="1080"/>
      <c r="CS44" s="1081"/>
      <c r="CT44" s="1081"/>
      <c r="CU44" s="1081"/>
      <c r="CV44" s="1082"/>
      <c r="CW44" s="1080"/>
      <c r="CX44" s="1081"/>
      <c r="CY44" s="1081"/>
      <c r="CZ44" s="1081"/>
      <c r="DA44" s="1082"/>
      <c r="DB44" s="1080"/>
      <c r="DC44" s="1081"/>
      <c r="DD44" s="1081"/>
      <c r="DE44" s="1081"/>
      <c r="DF44" s="1082"/>
      <c r="DG44" s="1080"/>
      <c r="DH44" s="1081"/>
      <c r="DI44" s="1081"/>
      <c r="DJ44" s="1081"/>
      <c r="DK44" s="1082"/>
      <c r="DL44" s="1080"/>
      <c r="DM44" s="1081"/>
      <c r="DN44" s="1081"/>
      <c r="DO44" s="1081"/>
      <c r="DP44" s="1082"/>
      <c r="DQ44" s="1080"/>
      <c r="DR44" s="1081"/>
      <c r="DS44" s="1081"/>
      <c r="DT44" s="1081"/>
      <c r="DU44" s="1082"/>
      <c r="DV44" s="1083"/>
      <c r="DW44" s="1084"/>
      <c r="DX44" s="1084"/>
      <c r="DY44" s="1084"/>
      <c r="DZ44" s="1085"/>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10"/>
      <c r="AG45" s="1111"/>
      <c r="AH45" s="1111"/>
      <c r="AI45" s="1111"/>
      <c r="AJ45" s="1112"/>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071"/>
      <c r="BF45" s="1071"/>
      <c r="BG45" s="1071"/>
      <c r="BH45" s="1071"/>
      <c r="BI45" s="1072"/>
      <c r="BJ45" s="252"/>
      <c r="BK45" s="252"/>
      <c r="BL45" s="252"/>
      <c r="BM45" s="252"/>
      <c r="BN45" s="252"/>
      <c r="BO45" s="265"/>
      <c r="BP45" s="265"/>
      <c r="BQ45" s="262">
        <v>39</v>
      </c>
      <c r="BR45" s="263"/>
      <c r="BS45" s="1105"/>
      <c r="BT45" s="1106"/>
      <c r="BU45" s="1106"/>
      <c r="BV45" s="1106"/>
      <c r="BW45" s="1106"/>
      <c r="BX45" s="1106"/>
      <c r="BY45" s="1106"/>
      <c r="BZ45" s="1106"/>
      <c r="CA45" s="1106"/>
      <c r="CB45" s="1106"/>
      <c r="CC45" s="1106"/>
      <c r="CD45" s="1106"/>
      <c r="CE45" s="1106"/>
      <c r="CF45" s="1106"/>
      <c r="CG45" s="1107"/>
      <c r="CH45" s="1080"/>
      <c r="CI45" s="1081"/>
      <c r="CJ45" s="1081"/>
      <c r="CK45" s="1081"/>
      <c r="CL45" s="1082"/>
      <c r="CM45" s="1080"/>
      <c r="CN45" s="1081"/>
      <c r="CO45" s="1081"/>
      <c r="CP45" s="1081"/>
      <c r="CQ45" s="1082"/>
      <c r="CR45" s="1080"/>
      <c r="CS45" s="1081"/>
      <c r="CT45" s="1081"/>
      <c r="CU45" s="1081"/>
      <c r="CV45" s="1082"/>
      <c r="CW45" s="1080"/>
      <c r="CX45" s="1081"/>
      <c r="CY45" s="1081"/>
      <c r="CZ45" s="1081"/>
      <c r="DA45" s="1082"/>
      <c r="DB45" s="1080"/>
      <c r="DC45" s="1081"/>
      <c r="DD45" s="1081"/>
      <c r="DE45" s="1081"/>
      <c r="DF45" s="1082"/>
      <c r="DG45" s="1080"/>
      <c r="DH45" s="1081"/>
      <c r="DI45" s="1081"/>
      <c r="DJ45" s="1081"/>
      <c r="DK45" s="1082"/>
      <c r="DL45" s="1080"/>
      <c r="DM45" s="1081"/>
      <c r="DN45" s="1081"/>
      <c r="DO45" s="1081"/>
      <c r="DP45" s="1082"/>
      <c r="DQ45" s="1080"/>
      <c r="DR45" s="1081"/>
      <c r="DS45" s="1081"/>
      <c r="DT45" s="1081"/>
      <c r="DU45" s="1082"/>
      <c r="DV45" s="1083"/>
      <c r="DW45" s="1084"/>
      <c r="DX45" s="1084"/>
      <c r="DY45" s="1084"/>
      <c r="DZ45" s="1085"/>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10"/>
      <c r="AG46" s="1111"/>
      <c r="AH46" s="1111"/>
      <c r="AI46" s="1111"/>
      <c r="AJ46" s="1112"/>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071"/>
      <c r="BF46" s="1071"/>
      <c r="BG46" s="1071"/>
      <c r="BH46" s="1071"/>
      <c r="BI46" s="1072"/>
      <c r="BJ46" s="252"/>
      <c r="BK46" s="252"/>
      <c r="BL46" s="252"/>
      <c r="BM46" s="252"/>
      <c r="BN46" s="252"/>
      <c r="BO46" s="265"/>
      <c r="BP46" s="265"/>
      <c r="BQ46" s="262">
        <v>40</v>
      </c>
      <c r="BR46" s="263"/>
      <c r="BS46" s="1105"/>
      <c r="BT46" s="1106"/>
      <c r="BU46" s="1106"/>
      <c r="BV46" s="1106"/>
      <c r="BW46" s="1106"/>
      <c r="BX46" s="1106"/>
      <c r="BY46" s="1106"/>
      <c r="BZ46" s="1106"/>
      <c r="CA46" s="1106"/>
      <c r="CB46" s="1106"/>
      <c r="CC46" s="1106"/>
      <c r="CD46" s="1106"/>
      <c r="CE46" s="1106"/>
      <c r="CF46" s="1106"/>
      <c r="CG46" s="1107"/>
      <c r="CH46" s="1080"/>
      <c r="CI46" s="1081"/>
      <c r="CJ46" s="1081"/>
      <c r="CK46" s="1081"/>
      <c r="CL46" s="1082"/>
      <c r="CM46" s="1080"/>
      <c r="CN46" s="1081"/>
      <c r="CO46" s="1081"/>
      <c r="CP46" s="1081"/>
      <c r="CQ46" s="1082"/>
      <c r="CR46" s="1080"/>
      <c r="CS46" s="1081"/>
      <c r="CT46" s="1081"/>
      <c r="CU46" s="1081"/>
      <c r="CV46" s="1082"/>
      <c r="CW46" s="1080"/>
      <c r="CX46" s="1081"/>
      <c r="CY46" s="1081"/>
      <c r="CZ46" s="1081"/>
      <c r="DA46" s="1082"/>
      <c r="DB46" s="1080"/>
      <c r="DC46" s="1081"/>
      <c r="DD46" s="1081"/>
      <c r="DE46" s="1081"/>
      <c r="DF46" s="1082"/>
      <c r="DG46" s="1080"/>
      <c r="DH46" s="1081"/>
      <c r="DI46" s="1081"/>
      <c r="DJ46" s="1081"/>
      <c r="DK46" s="1082"/>
      <c r="DL46" s="1080"/>
      <c r="DM46" s="1081"/>
      <c r="DN46" s="1081"/>
      <c r="DO46" s="1081"/>
      <c r="DP46" s="1082"/>
      <c r="DQ46" s="1080"/>
      <c r="DR46" s="1081"/>
      <c r="DS46" s="1081"/>
      <c r="DT46" s="1081"/>
      <c r="DU46" s="1082"/>
      <c r="DV46" s="1083"/>
      <c r="DW46" s="1084"/>
      <c r="DX46" s="1084"/>
      <c r="DY46" s="1084"/>
      <c r="DZ46" s="1085"/>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10"/>
      <c r="AG47" s="1111"/>
      <c r="AH47" s="1111"/>
      <c r="AI47" s="1111"/>
      <c r="AJ47" s="1112"/>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071"/>
      <c r="BF47" s="1071"/>
      <c r="BG47" s="1071"/>
      <c r="BH47" s="1071"/>
      <c r="BI47" s="1072"/>
      <c r="BJ47" s="252"/>
      <c r="BK47" s="252"/>
      <c r="BL47" s="252"/>
      <c r="BM47" s="252"/>
      <c r="BN47" s="252"/>
      <c r="BO47" s="265"/>
      <c r="BP47" s="265"/>
      <c r="BQ47" s="262">
        <v>41</v>
      </c>
      <c r="BR47" s="263"/>
      <c r="BS47" s="1105"/>
      <c r="BT47" s="1106"/>
      <c r="BU47" s="1106"/>
      <c r="BV47" s="1106"/>
      <c r="BW47" s="1106"/>
      <c r="BX47" s="1106"/>
      <c r="BY47" s="1106"/>
      <c r="BZ47" s="1106"/>
      <c r="CA47" s="1106"/>
      <c r="CB47" s="1106"/>
      <c r="CC47" s="1106"/>
      <c r="CD47" s="1106"/>
      <c r="CE47" s="1106"/>
      <c r="CF47" s="1106"/>
      <c r="CG47" s="1107"/>
      <c r="CH47" s="1080"/>
      <c r="CI47" s="1081"/>
      <c r="CJ47" s="1081"/>
      <c r="CK47" s="1081"/>
      <c r="CL47" s="1082"/>
      <c r="CM47" s="1080"/>
      <c r="CN47" s="1081"/>
      <c r="CO47" s="1081"/>
      <c r="CP47" s="1081"/>
      <c r="CQ47" s="1082"/>
      <c r="CR47" s="1080"/>
      <c r="CS47" s="1081"/>
      <c r="CT47" s="1081"/>
      <c r="CU47" s="1081"/>
      <c r="CV47" s="1082"/>
      <c r="CW47" s="1080"/>
      <c r="CX47" s="1081"/>
      <c r="CY47" s="1081"/>
      <c r="CZ47" s="1081"/>
      <c r="DA47" s="1082"/>
      <c r="DB47" s="1080"/>
      <c r="DC47" s="1081"/>
      <c r="DD47" s="1081"/>
      <c r="DE47" s="1081"/>
      <c r="DF47" s="1082"/>
      <c r="DG47" s="1080"/>
      <c r="DH47" s="1081"/>
      <c r="DI47" s="1081"/>
      <c r="DJ47" s="1081"/>
      <c r="DK47" s="1082"/>
      <c r="DL47" s="1080"/>
      <c r="DM47" s="1081"/>
      <c r="DN47" s="1081"/>
      <c r="DO47" s="1081"/>
      <c r="DP47" s="1082"/>
      <c r="DQ47" s="1080"/>
      <c r="DR47" s="1081"/>
      <c r="DS47" s="1081"/>
      <c r="DT47" s="1081"/>
      <c r="DU47" s="1082"/>
      <c r="DV47" s="1083"/>
      <c r="DW47" s="1084"/>
      <c r="DX47" s="1084"/>
      <c r="DY47" s="1084"/>
      <c r="DZ47" s="1085"/>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10"/>
      <c r="AG48" s="1111"/>
      <c r="AH48" s="1111"/>
      <c r="AI48" s="1111"/>
      <c r="AJ48" s="1112"/>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071"/>
      <c r="BF48" s="1071"/>
      <c r="BG48" s="1071"/>
      <c r="BH48" s="1071"/>
      <c r="BI48" s="1072"/>
      <c r="BJ48" s="252"/>
      <c r="BK48" s="252"/>
      <c r="BL48" s="252"/>
      <c r="BM48" s="252"/>
      <c r="BN48" s="252"/>
      <c r="BO48" s="265"/>
      <c r="BP48" s="265"/>
      <c r="BQ48" s="262">
        <v>42</v>
      </c>
      <c r="BR48" s="263"/>
      <c r="BS48" s="1105"/>
      <c r="BT48" s="1106"/>
      <c r="BU48" s="1106"/>
      <c r="BV48" s="1106"/>
      <c r="BW48" s="1106"/>
      <c r="BX48" s="1106"/>
      <c r="BY48" s="1106"/>
      <c r="BZ48" s="1106"/>
      <c r="CA48" s="1106"/>
      <c r="CB48" s="1106"/>
      <c r="CC48" s="1106"/>
      <c r="CD48" s="1106"/>
      <c r="CE48" s="1106"/>
      <c r="CF48" s="1106"/>
      <c r="CG48" s="1107"/>
      <c r="CH48" s="1080"/>
      <c r="CI48" s="1081"/>
      <c r="CJ48" s="1081"/>
      <c r="CK48" s="1081"/>
      <c r="CL48" s="1082"/>
      <c r="CM48" s="1080"/>
      <c r="CN48" s="1081"/>
      <c r="CO48" s="1081"/>
      <c r="CP48" s="1081"/>
      <c r="CQ48" s="1082"/>
      <c r="CR48" s="1080"/>
      <c r="CS48" s="1081"/>
      <c r="CT48" s="1081"/>
      <c r="CU48" s="1081"/>
      <c r="CV48" s="1082"/>
      <c r="CW48" s="1080"/>
      <c r="CX48" s="1081"/>
      <c r="CY48" s="1081"/>
      <c r="CZ48" s="1081"/>
      <c r="DA48" s="1082"/>
      <c r="DB48" s="1080"/>
      <c r="DC48" s="1081"/>
      <c r="DD48" s="1081"/>
      <c r="DE48" s="1081"/>
      <c r="DF48" s="1082"/>
      <c r="DG48" s="1080"/>
      <c r="DH48" s="1081"/>
      <c r="DI48" s="1081"/>
      <c r="DJ48" s="1081"/>
      <c r="DK48" s="1082"/>
      <c r="DL48" s="1080"/>
      <c r="DM48" s="1081"/>
      <c r="DN48" s="1081"/>
      <c r="DO48" s="1081"/>
      <c r="DP48" s="1082"/>
      <c r="DQ48" s="1080"/>
      <c r="DR48" s="1081"/>
      <c r="DS48" s="1081"/>
      <c r="DT48" s="1081"/>
      <c r="DU48" s="1082"/>
      <c r="DV48" s="1083"/>
      <c r="DW48" s="1084"/>
      <c r="DX48" s="1084"/>
      <c r="DY48" s="1084"/>
      <c r="DZ48" s="1085"/>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10"/>
      <c r="AG49" s="1111"/>
      <c r="AH49" s="1111"/>
      <c r="AI49" s="1111"/>
      <c r="AJ49" s="1112"/>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071"/>
      <c r="BF49" s="1071"/>
      <c r="BG49" s="1071"/>
      <c r="BH49" s="1071"/>
      <c r="BI49" s="1072"/>
      <c r="BJ49" s="252"/>
      <c r="BK49" s="252"/>
      <c r="BL49" s="252"/>
      <c r="BM49" s="252"/>
      <c r="BN49" s="252"/>
      <c r="BO49" s="265"/>
      <c r="BP49" s="265"/>
      <c r="BQ49" s="262">
        <v>43</v>
      </c>
      <c r="BR49" s="263"/>
      <c r="BS49" s="1105"/>
      <c r="BT49" s="1106"/>
      <c r="BU49" s="1106"/>
      <c r="BV49" s="1106"/>
      <c r="BW49" s="1106"/>
      <c r="BX49" s="1106"/>
      <c r="BY49" s="1106"/>
      <c r="BZ49" s="1106"/>
      <c r="CA49" s="1106"/>
      <c r="CB49" s="1106"/>
      <c r="CC49" s="1106"/>
      <c r="CD49" s="1106"/>
      <c r="CE49" s="1106"/>
      <c r="CF49" s="1106"/>
      <c r="CG49" s="1107"/>
      <c r="CH49" s="1080"/>
      <c r="CI49" s="1081"/>
      <c r="CJ49" s="1081"/>
      <c r="CK49" s="1081"/>
      <c r="CL49" s="1082"/>
      <c r="CM49" s="1080"/>
      <c r="CN49" s="1081"/>
      <c r="CO49" s="1081"/>
      <c r="CP49" s="1081"/>
      <c r="CQ49" s="1082"/>
      <c r="CR49" s="1080"/>
      <c r="CS49" s="1081"/>
      <c r="CT49" s="1081"/>
      <c r="CU49" s="1081"/>
      <c r="CV49" s="1082"/>
      <c r="CW49" s="1080"/>
      <c r="CX49" s="1081"/>
      <c r="CY49" s="1081"/>
      <c r="CZ49" s="1081"/>
      <c r="DA49" s="1082"/>
      <c r="DB49" s="1080"/>
      <c r="DC49" s="1081"/>
      <c r="DD49" s="1081"/>
      <c r="DE49" s="1081"/>
      <c r="DF49" s="1082"/>
      <c r="DG49" s="1080"/>
      <c r="DH49" s="1081"/>
      <c r="DI49" s="1081"/>
      <c r="DJ49" s="1081"/>
      <c r="DK49" s="1082"/>
      <c r="DL49" s="1080"/>
      <c r="DM49" s="1081"/>
      <c r="DN49" s="1081"/>
      <c r="DO49" s="1081"/>
      <c r="DP49" s="1082"/>
      <c r="DQ49" s="1080"/>
      <c r="DR49" s="1081"/>
      <c r="DS49" s="1081"/>
      <c r="DT49" s="1081"/>
      <c r="DU49" s="1082"/>
      <c r="DV49" s="1083"/>
      <c r="DW49" s="1084"/>
      <c r="DX49" s="1084"/>
      <c r="DY49" s="1084"/>
      <c r="DZ49" s="1085"/>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4"/>
      <c r="S50" s="1114"/>
      <c r="T50" s="1114"/>
      <c r="U50" s="1114"/>
      <c r="V50" s="1114"/>
      <c r="W50" s="1114"/>
      <c r="X50" s="1114"/>
      <c r="Y50" s="1114"/>
      <c r="Z50" s="1114"/>
      <c r="AA50" s="1114"/>
      <c r="AB50" s="1114"/>
      <c r="AC50" s="1114"/>
      <c r="AD50" s="1114"/>
      <c r="AE50" s="1130"/>
      <c r="AF50" s="1110"/>
      <c r="AG50" s="1111"/>
      <c r="AH50" s="1111"/>
      <c r="AI50" s="1111"/>
      <c r="AJ50" s="1112"/>
      <c r="AK50" s="1113"/>
      <c r="AL50" s="1114"/>
      <c r="AM50" s="1114"/>
      <c r="AN50" s="1114"/>
      <c r="AO50" s="1114"/>
      <c r="AP50" s="1114"/>
      <c r="AQ50" s="1114"/>
      <c r="AR50" s="1114"/>
      <c r="AS50" s="1114"/>
      <c r="AT50" s="1114"/>
      <c r="AU50" s="1114"/>
      <c r="AV50" s="1114"/>
      <c r="AW50" s="1114"/>
      <c r="AX50" s="1114"/>
      <c r="AY50" s="1114"/>
      <c r="AZ50" s="1115"/>
      <c r="BA50" s="1115"/>
      <c r="BB50" s="1115"/>
      <c r="BC50" s="1115"/>
      <c r="BD50" s="1115"/>
      <c r="BE50" s="1071"/>
      <c r="BF50" s="1071"/>
      <c r="BG50" s="1071"/>
      <c r="BH50" s="1071"/>
      <c r="BI50" s="1072"/>
      <c r="BJ50" s="252"/>
      <c r="BK50" s="252"/>
      <c r="BL50" s="252"/>
      <c r="BM50" s="252"/>
      <c r="BN50" s="252"/>
      <c r="BO50" s="265"/>
      <c r="BP50" s="265"/>
      <c r="BQ50" s="262">
        <v>44</v>
      </c>
      <c r="BR50" s="263"/>
      <c r="BS50" s="1105"/>
      <c r="BT50" s="1106"/>
      <c r="BU50" s="1106"/>
      <c r="BV50" s="1106"/>
      <c r="BW50" s="1106"/>
      <c r="BX50" s="1106"/>
      <c r="BY50" s="1106"/>
      <c r="BZ50" s="1106"/>
      <c r="CA50" s="1106"/>
      <c r="CB50" s="1106"/>
      <c r="CC50" s="1106"/>
      <c r="CD50" s="1106"/>
      <c r="CE50" s="1106"/>
      <c r="CF50" s="1106"/>
      <c r="CG50" s="1107"/>
      <c r="CH50" s="1080"/>
      <c r="CI50" s="1081"/>
      <c r="CJ50" s="1081"/>
      <c r="CK50" s="1081"/>
      <c r="CL50" s="1082"/>
      <c r="CM50" s="1080"/>
      <c r="CN50" s="1081"/>
      <c r="CO50" s="1081"/>
      <c r="CP50" s="1081"/>
      <c r="CQ50" s="1082"/>
      <c r="CR50" s="1080"/>
      <c r="CS50" s="1081"/>
      <c r="CT50" s="1081"/>
      <c r="CU50" s="1081"/>
      <c r="CV50" s="1082"/>
      <c r="CW50" s="1080"/>
      <c r="CX50" s="1081"/>
      <c r="CY50" s="1081"/>
      <c r="CZ50" s="1081"/>
      <c r="DA50" s="1082"/>
      <c r="DB50" s="1080"/>
      <c r="DC50" s="1081"/>
      <c r="DD50" s="1081"/>
      <c r="DE50" s="1081"/>
      <c r="DF50" s="1082"/>
      <c r="DG50" s="1080"/>
      <c r="DH50" s="1081"/>
      <c r="DI50" s="1081"/>
      <c r="DJ50" s="1081"/>
      <c r="DK50" s="1082"/>
      <c r="DL50" s="1080"/>
      <c r="DM50" s="1081"/>
      <c r="DN50" s="1081"/>
      <c r="DO50" s="1081"/>
      <c r="DP50" s="1082"/>
      <c r="DQ50" s="1080"/>
      <c r="DR50" s="1081"/>
      <c r="DS50" s="1081"/>
      <c r="DT50" s="1081"/>
      <c r="DU50" s="1082"/>
      <c r="DV50" s="1083"/>
      <c r="DW50" s="1084"/>
      <c r="DX50" s="1084"/>
      <c r="DY50" s="1084"/>
      <c r="DZ50" s="1085"/>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4"/>
      <c r="S51" s="1114"/>
      <c r="T51" s="1114"/>
      <c r="U51" s="1114"/>
      <c r="V51" s="1114"/>
      <c r="W51" s="1114"/>
      <c r="X51" s="1114"/>
      <c r="Y51" s="1114"/>
      <c r="Z51" s="1114"/>
      <c r="AA51" s="1114"/>
      <c r="AB51" s="1114"/>
      <c r="AC51" s="1114"/>
      <c r="AD51" s="1114"/>
      <c r="AE51" s="1130"/>
      <c r="AF51" s="1110"/>
      <c r="AG51" s="1111"/>
      <c r="AH51" s="1111"/>
      <c r="AI51" s="1111"/>
      <c r="AJ51" s="1112"/>
      <c r="AK51" s="1113"/>
      <c r="AL51" s="1114"/>
      <c r="AM51" s="1114"/>
      <c r="AN51" s="1114"/>
      <c r="AO51" s="1114"/>
      <c r="AP51" s="1114"/>
      <c r="AQ51" s="1114"/>
      <c r="AR51" s="1114"/>
      <c r="AS51" s="1114"/>
      <c r="AT51" s="1114"/>
      <c r="AU51" s="1114"/>
      <c r="AV51" s="1114"/>
      <c r="AW51" s="1114"/>
      <c r="AX51" s="1114"/>
      <c r="AY51" s="1114"/>
      <c r="AZ51" s="1115"/>
      <c r="BA51" s="1115"/>
      <c r="BB51" s="1115"/>
      <c r="BC51" s="1115"/>
      <c r="BD51" s="1115"/>
      <c r="BE51" s="1071"/>
      <c r="BF51" s="1071"/>
      <c r="BG51" s="1071"/>
      <c r="BH51" s="1071"/>
      <c r="BI51" s="1072"/>
      <c r="BJ51" s="252"/>
      <c r="BK51" s="252"/>
      <c r="BL51" s="252"/>
      <c r="BM51" s="252"/>
      <c r="BN51" s="252"/>
      <c r="BO51" s="265"/>
      <c r="BP51" s="265"/>
      <c r="BQ51" s="262">
        <v>45</v>
      </c>
      <c r="BR51" s="263"/>
      <c r="BS51" s="1105"/>
      <c r="BT51" s="1106"/>
      <c r="BU51" s="1106"/>
      <c r="BV51" s="1106"/>
      <c r="BW51" s="1106"/>
      <c r="BX51" s="1106"/>
      <c r="BY51" s="1106"/>
      <c r="BZ51" s="1106"/>
      <c r="CA51" s="1106"/>
      <c r="CB51" s="1106"/>
      <c r="CC51" s="1106"/>
      <c r="CD51" s="1106"/>
      <c r="CE51" s="1106"/>
      <c r="CF51" s="1106"/>
      <c r="CG51" s="1107"/>
      <c r="CH51" s="1080"/>
      <c r="CI51" s="1081"/>
      <c r="CJ51" s="1081"/>
      <c r="CK51" s="1081"/>
      <c r="CL51" s="1082"/>
      <c r="CM51" s="1080"/>
      <c r="CN51" s="1081"/>
      <c r="CO51" s="1081"/>
      <c r="CP51" s="1081"/>
      <c r="CQ51" s="1082"/>
      <c r="CR51" s="1080"/>
      <c r="CS51" s="1081"/>
      <c r="CT51" s="1081"/>
      <c r="CU51" s="1081"/>
      <c r="CV51" s="1082"/>
      <c r="CW51" s="1080"/>
      <c r="CX51" s="1081"/>
      <c r="CY51" s="1081"/>
      <c r="CZ51" s="1081"/>
      <c r="DA51" s="1082"/>
      <c r="DB51" s="1080"/>
      <c r="DC51" s="1081"/>
      <c r="DD51" s="1081"/>
      <c r="DE51" s="1081"/>
      <c r="DF51" s="1082"/>
      <c r="DG51" s="1080"/>
      <c r="DH51" s="1081"/>
      <c r="DI51" s="1081"/>
      <c r="DJ51" s="1081"/>
      <c r="DK51" s="1082"/>
      <c r="DL51" s="1080"/>
      <c r="DM51" s="1081"/>
      <c r="DN51" s="1081"/>
      <c r="DO51" s="1081"/>
      <c r="DP51" s="1082"/>
      <c r="DQ51" s="1080"/>
      <c r="DR51" s="1081"/>
      <c r="DS51" s="1081"/>
      <c r="DT51" s="1081"/>
      <c r="DU51" s="1082"/>
      <c r="DV51" s="1083"/>
      <c r="DW51" s="1084"/>
      <c r="DX51" s="1084"/>
      <c r="DY51" s="1084"/>
      <c r="DZ51" s="1085"/>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4"/>
      <c r="S52" s="1114"/>
      <c r="T52" s="1114"/>
      <c r="U52" s="1114"/>
      <c r="V52" s="1114"/>
      <c r="W52" s="1114"/>
      <c r="X52" s="1114"/>
      <c r="Y52" s="1114"/>
      <c r="Z52" s="1114"/>
      <c r="AA52" s="1114"/>
      <c r="AB52" s="1114"/>
      <c r="AC52" s="1114"/>
      <c r="AD52" s="1114"/>
      <c r="AE52" s="1130"/>
      <c r="AF52" s="1110"/>
      <c r="AG52" s="1111"/>
      <c r="AH52" s="1111"/>
      <c r="AI52" s="1111"/>
      <c r="AJ52" s="1112"/>
      <c r="AK52" s="1113"/>
      <c r="AL52" s="1114"/>
      <c r="AM52" s="1114"/>
      <c r="AN52" s="1114"/>
      <c r="AO52" s="1114"/>
      <c r="AP52" s="1114"/>
      <c r="AQ52" s="1114"/>
      <c r="AR52" s="1114"/>
      <c r="AS52" s="1114"/>
      <c r="AT52" s="1114"/>
      <c r="AU52" s="1114"/>
      <c r="AV52" s="1114"/>
      <c r="AW52" s="1114"/>
      <c r="AX52" s="1114"/>
      <c r="AY52" s="1114"/>
      <c r="AZ52" s="1115"/>
      <c r="BA52" s="1115"/>
      <c r="BB52" s="1115"/>
      <c r="BC52" s="1115"/>
      <c r="BD52" s="1115"/>
      <c r="BE52" s="1071"/>
      <c r="BF52" s="1071"/>
      <c r="BG52" s="1071"/>
      <c r="BH52" s="1071"/>
      <c r="BI52" s="1072"/>
      <c r="BJ52" s="252"/>
      <c r="BK52" s="252"/>
      <c r="BL52" s="252"/>
      <c r="BM52" s="252"/>
      <c r="BN52" s="252"/>
      <c r="BO52" s="265"/>
      <c r="BP52" s="265"/>
      <c r="BQ52" s="262">
        <v>46</v>
      </c>
      <c r="BR52" s="263"/>
      <c r="BS52" s="1105"/>
      <c r="BT52" s="1106"/>
      <c r="BU52" s="1106"/>
      <c r="BV52" s="1106"/>
      <c r="BW52" s="1106"/>
      <c r="BX52" s="1106"/>
      <c r="BY52" s="1106"/>
      <c r="BZ52" s="1106"/>
      <c r="CA52" s="1106"/>
      <c r="CB52" s="1106"/>
      <c r="CC52" s="1106"/>
      <c r="CD52" s="1106"/>
      <c r="CE52" s="1106"/>
      <c r="CF52" s="1106"/>
      <c r="CG52" s="1107"/>
      <c r="CH52" s="1080"/>
      <c r="CI52" s="1081"/>
      <c r="CJ52" s="1081"/>
      <c r="CK52" s="1081"/>
      <c r="CL52" s="1082"/>
      <c r="CM52" s="1080"/>
      <c r="CN52" s="1081"/>
      <c r="CO52" s="1081"/>
      <c r="CP52" s="1081"/>
      <c r="CQ52" s="1082"/>
      <c r="CR52" s="1080"/>
      <c r="CS52" s="1081"/>
      <c r="CT52" s="1081"/>
      <c r="CU52" s="1081"/>
      <c r="CV52" s="1082"/>
      <c r="CW52" s="1080"/>
      <c r="CX52" s="1081"/>
      <c r="CY52" s="1081"/>
      <c r="CZ52" s="1081"/>
      <c r="DA52" s="1082"/>
      <c r="DB52" s="1080"/>
      <c r="DC52" s="1081"/>
      <c r="DD52" s="1081"/>
      <c r="DE52" s="1081"/>
      <c r="DF52" s="1082"/>
      <c r="DG52" s="1080"/>
      <c r="DH52" s="1081"/>
      <c r="DI52" s="1081"/>
      <c r="DJ52" s="1081"/>
      <c r="DK52" s="1082"/>
      <c r="DL52" s="1080"/>
      <c r="DM52" s="1081"/>
      <c r="DN52" s="1081"/>
      <c r="DO52" s="1081"/>
      <c r="DP52" s="1082"/>
      <c r="DQ52" s="1080"/>
      <c r="DR52" s="1081"/>
      <c r="DS52" s="1081"/>
      <c r="DT52" s="1081"/>
      <c r="DU52" s="1082"/>
      <c r="DV52" s="1083"/>
      <c r="DW52" s="1084"/>
      <c r="DX52" s="1084"/>
      <c r="DY52" s="1084"/>
      <c r="DZ52" s="1085"/>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4"/>
      <c r="S53" s="1114"/>
      <c r="T53" s="1114"/>
      <c r="U53" s="1114"/>
      <c r="V53" s="1114"/>
      <c r="W53" s="1114"/>
      <c r="X53" s="1114"/>
      <c r="Y53" s="1114"/>
      <c r="Z53" s="1114"/>
      <c r="AA53" s="1114"/>
      <c r="AB53" s="1114"/>
      <c r="AC53" s="1114"/>
      <c r="AD53" s="1114"/>
      <c r="AE53" s="1130"/>
      <c r="AF53" s="1110"/>
      <c r="AG53" s="1111"/>
      <c r="AH53" s="1111"/>
      <c r="AI53" s="1111"/>
      <c r="AJ53" s="1112"/>
      <c r="AK53" s="1113"/>
      <c r="AL53" s="1114"/>
      <c r="AM53" s="1114"/>
      <c r="AN53" s="1114"/>
      <c r="AO53" s="1114"/>
      <c r="AP53" s="1114"/>
      <c r="AQ53" s="1114"/>
      <c r="AR53" s="1114"/>
      <c r="AS53" s="1114"/>
      <c r="AT53" s="1114"/>
      <c r="AU53" s="1114"/>
      <c r="AV53" s="1114"/>
      <c r="AW53" s="1114"/>
      <c r="AX53" s="1114"/>
      <c r="AY53" s="1114"/>
      <c r="AZ53" s="1115"/>
      <c r="BA53" s="1115"/>
      <c r="BB53" s="1115"/>
      <c r="BC53" s="1115"/>
      <c r="BD53" s="1115"/>
      <c r="BE53" s="1071"/>
      <c r="BF53" s="1071"/>
      <c r="BG53" s="1071"/>
      <c r="BH53" s="1071"/>
      <c r="BI53" s="1072"/>
      <c r="BJ53" s="252"/>
      <c r="BK53" s="252"/>
      <c r="BL53" s="252"/>
      <c r="BM53" s="252"/>
      <c r="BN53" s="252"/>
      <c r="BO53" s="265"/>
      <c r="BP53" s="265"/>
      <c r="BQ53" s="262">
        <v>47</v>
      </c>
      <c r="BR53" s="263"/>
      <c r="BS53" s="1105"/>
      <c r="BT53" s="1106"/>
      <c r="BU53" s="1106"/>
      <c r="BV53" s="1106"/>
      <c r="BW53" s="1106"/>
      <c r="BX53" s="1106"/>
      <c r="BY53" s="1106"/>
      <c r="BZ53" s="1106"/>
      <c r="CA53" s="1106"/>
      <c r="CB53" s="1106"/>
      <c r="CC53" s="1106"/>
      <c r="CD53" s="1106"/>
      <c r="CE53" s="1106"/>
      <c r="CF53" s="1106"/>
      <c r="CG53" s="1107"/>
      <c r="CH53" s="1080"/>
      <c r="CI53" s="1081"/>
      <c r="CJ53" s="1081"/>
      <c r="CK53" s="1081"/>
      <c r="CL53" s="1082"/>
      <c r="CM53" s="1080"/>
      <c r="CN53" s="1081"/>
      <c r="CO53" s="1081"/>
      <c r="CP53" s="1081"/>
      <c r="CQ53" s="1082"/>
      <c r="CR53" s="1080"/>
      <c r="CS53" s="1081"/>
      <c r="CT53" s="1081"/>
      <c r="CU53" s="1081"/>
      <c r="CV53" s="1082"/>
      <c r="CW53" s="1080"/>
      <c r="CX53" s="1081"/>
      <c r="CY53" s="1081"/>
      <c r="CZ53" s="1081"/>
      <c r="DA53" s="1082"/>
      <c r="DB53" s="1080"/>
      <c r="DC53" s="1081"/>
      <c r="DD53" s="1081"/>
      <c r="DE53" s="1081"/>
      <c r="DF53" s="1082"/>
      <c r="DG53" s="1080"/>
      <c r="DH53" s="1081"/>
      <c r="DI53" s="1081"/>
      <c r="DJ53" s="1081"/>
      <c r="DK53" s="1082"/>
      <c r="DL53" s="1080"/>
      <c r="DM53" s="1081"/>
      <c r="DN53" s="1081"/>
      <c r="DO53" s="1081"/>
      <c r="DP53" s="1082"/>
      <c r="DQ53" s="1080"/>
      <c r="DR53" s="1081"/>
      <c r="DS53" s="1081"/>
      <c r="DT53" s="1081"/>
      <c r="DU53" s="1082"/>
      <c r="DV53" s="1083"/>
      <c r="DW53" s="1084"/>
      <c r="DX53" s="1084"/>
      <c r="DY53" s="1084"/>
      <c r="DZ53" s="1085"/>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4"/>
      <c r="S54" s="1114"/>
      <c r="T54" s="1114"/>
      <c r="U54" s="1114"/>
      <c r="V54" s="1114"/>
      <c r="W54" s="1114"/>
      <c r="X54" s="1114"/>
      <c r="Y54" s="1114"/>
      <c r="Z54" s="1114"/>
      <c r="AA54" s="1114"/>
      <c r="AB54" s="1114"/>
      <c r="AC54" s="1114"/>
      <c r="AD54" s="1114"/>
      <c r="AE54" s="1130"/>
      <c r="AF54" s="1110"/>
      <c r="AG54" s="1111"/>
      <c r="AH54" s="1111"/>
      <c r="AI54" s="1111"/>
      <c r="AJ54" s="1112"/>
      <c r="AK54" s="1113"/>
      <c r="AL54" s="1114"/>
      <c r="AM54" s="1114"/>
      <c r="AN54" s="1114"/>
      <c r="AO54" s="1114"/>
      <c r="AP54" s="1114"/>
      <c r="AQ54" s="1114"/>
      <c r="AR54" s="1114"/>
      <c r="AS54" s="1114"/>
      <c r="AT54" s="1114"/>
      <c r="AU54" s="1114"/>
      <c r="AV54" s="1114"/>
      <c r="AW54" s="1114"/>
      <c r="AX54" s="1114"/>
      <c r="AY54" s="1114"/>
      <c r="AZ54" s="1115"/>
      <c r="BA54" s="1115"/>
      <c r="BB54" s="1115"/>
      <c r="BC54" s="1115"/>
      <c r="BD54" s="1115"/>
      <c r="BE54" s="1071"/>
      <c r="BF54" s="1071"/>
      <c r="BG54" s="1071"/>
      <c r="BH54" s="1071"/>
      <c r="BI54" s="1072"/>
      <c r="BJ54" s="252"/>
      <c r="BK54" s="252"/>
      <c r="BL54" s="252"/>
      <c r="BM54" s="252"/>
      <c r="BN54" s="252"/>
      <c r="BO54" s="265"/>
      <c r="BP54" s="265"/>
      <c r="BQ54" s="262">
        <v>48</v>
      </c>
      <c r="BR54" s="263"/>
      <c r="BS54" s="1105"/>
      <c r="BT54" s="1106"/>
      <c r="BU54" s="1106"/>
      <c r="BV54" s="1106"/>
      <c r="BW54" s="1106"/>
      <c r="BX54" s="1106"/>
      <c r="BY54" s="1106"/>
      <c r="BZ54" s="1106"/>
      <c r="CA54" s="1106"/>
      <c r="CB54" s="1106"/>
      <c r="CC54" s="1106"/>
      <c r="CD54" s="1106"/>
      <c r="CE54" s="1106"/>
      <c r="CF54" s="1106"/>
      <c r="CG54" s="1107"/>
      <c r="CH54" s="1080"/>
      <c r="CI54" s="1081"/>
      <c r="CJ54" s="1081"/>
      <c r="CK54" s="1081"/>
      <c r="CL54" s="1082"/>
      <c r="CM54" s="1080"/>
      <c r="CN54" s="1081"/>
      <c r="CO54" s="1081"/>
      <c r="CP54" s="1081"/>
      <c r="CQ54" s="1082"/>
      <c r="CR54" s="1080"/>
      <c r="CS54" s="1081"/>
      <c r="CT54" s="1081"/>
      <c r="CU54" s="1081"/>
      <c r="CV54" s="1082"/>
      <c r="CW54" s="1080"/>
      <c r="CX54" s="1081"/>
      <c r="CY54" s="1081"/>
      <c r="CZ54" s="1081"/>
      <c r="DA54" s="1082"/>
      <c r="DB54" s="1080"/>
      <c r="DC54" s="1081"/>
      <c r="DD54" s="1081"/>
      <c r="DE54" s="1081"/>
      <c r="DF54" s="1082"/>
      <c r="DG54" s="1080"/>
      <c r="DH54" s="1081"/>
      <c r="DI54" s="1081"/>
      <c r="DJ54" s="1081"/>
      <c r="DK54" s="1082"/>
      <c r="DL54" s="1080"/>
      <c r="DM54" s="1081"/>
      <c r="DN54" s="1081"/>
      <c r="DO54" s="1081"/>
      <c r="DP54" s="1082"/>
      <c r="DQ54" s="1080"/>
      <c r="DR54" s="1081"/>
      <c r="DS54" s="1081"/>
      <c r="DT54" s="1081"/>
      <c r="DU54" s="1082"/>
      <c r="DV54" s="1083"/>
      <c r="DW54" s="1084"/>
      <c r="DX54" s="1084"/>
      <c r="DY54" s="1084"/>
      <c r="DZ54" s="1085"/>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4"/>
      <c r="S55" s="1114"/>
      <c r="T55" s="1114"/>
      <c r="U55" s="1114"/>
      <c r="V55" s="1114"/>
      <c r="W55" s="1114"/>
      <c r="X55" s="1114"/>
      <c r="Y55" s="1114"/>
      <c r="Z55" s="1114"/>
      <c r="AA55" s="1114"/>
      <c r="AB55" s="1114"/>
      <c r="AC55" s="1114"/>
      <c r="AD55" s="1114"/>
      <c r="AE55" s="1130"/>
      <c r="AF55" s="1110"/>
      <c r="AG55" s="1111"/>
      <c r="AH55" s="1111"/>
      <c r="AI55" s="1111"/>
      <c r="AJ55" s="1112"/>
      <c r="AK55" s="1113"/>
      <c r="AL55" s="1114"/>
      <c r="AM55" s="1114"/>
      <c r="AN55" s="1114"/>
      <c r="AO55" s="1114"/>
      <c r="AP55" s="1114"/>
      <c r="AQ55" s="1114"/>
      <c r="AR55" s="1114"/>
      <c r="AS55" s="1114"/>
      <c r="AT55" s="1114"/>
      <c r="AU55" s="1114"/>
      <c r="AV55" s="1114"/>
      <c r="AW55" s="1114"/>
      <c r="AX55" s="1114"/>
      <c r="AY55" s="1114"/>
      <c r="AZ55" s="1115"/>
      <c r="BA55" s="1115"/>
      <c r="BB55" s="1115"/>
      <c r="BC55" s="1115"/>
      <c r="BD55" s="1115"/>
      <c r="BE55" s="1071"/>
      <c r="BF55" s="1071"/>
      <c r="BG55" s="1071"/>
      <c r="BH55" s="1071"/>
      <c r="BI55" s="1072"/>
      <c r="BJ55" s="252"/>
      <c r="BK55" s="252"/>
      <c r="BL55" s="252"/>
      <c r="BM55" s="252"/>
      <c r="BN55" s="252"/>
      <c r="BO55" s="265"/>
      <c r="BP55" s="265"/>
      <c r="BQ55" s="262">
        <v>49</v>
      </c>
      <c r="BR55" s="263"/>
      <c r="BS55" s="1105"/>
      <c r="BT55" s="1106"/>
      <c r="BU55" s="1106"/>
      <c r="BV55" s="1106"/>
      <c r="BW55" s="1106"/>
      <c r="BX55" s="1106"/>
      <c r="BY55" s="1106"/>
      <c r="BZ55" s="1106"/>
      <c r="CA55" s="1106"/>
      <c r="CB55" s="1106"/>
      <c r="CC55" s="1106"/>
      <c r="CD55" s="1106"/>
      <c r="CE55" s="1106"/>
      <c r="CF55" s="1106"/>
      <c r="CG55" s="1107"/>
      <c r="CH55" s="1080"/>
      <c r="CI55" s="1081"/>
      <c r="CJ55" s="1081"/>
      <c r="CK55" s="1081"/>
      <c r="CL55" s="1082"/>
      <c r="CM55" s="1080"/>
      <c r="CN55" s="1081"/>
      <c r="CO55" s="1081"/>
      <c r="CP55" s="1081"/>
      <c r="CQ55" s="1082"/>
      <c r="CR55" s="1080"/>
      <c r="CS55" s="1081"/>
      <c r="CT55" s="1081"/>
      <c r="CU55" s="1081"/>
      <c r="CV55" s="1082"/>
      <c r="CW55" s="1080"/>
      <c r="CX55" s="1081"/>
      <c r="CY55" s="1081"/>
      <c r="CZ55" s="1081"/>
      <c r="DA55" s="1082"/>
      <c r="DB55" s="1080"/>
      <c r="DC55" s="1081"/>
      <c r="DD55" s="1081"/>
      <c r="DE55" s="1081"/>
      <c r="DF55" s="1082"/>
      <c r="DG55" s="1080"/>
      <c r="DH55" s="1081"/>
      <c r="DI55" s="1081"/>
      <c r="DJ55" s="1081"/>
      <c r="DK55" s="1082"/>
      <c r="DL55" s="1080"/>
      <c r="DM55" s="1081"/>
      <c r="DN55" s="1081"/>
      <c r="DO55" s="1081"/>
      <c r="DP55" s="1082"/>
      <c r="DQ55" s="1080"/>
      <c r="DR55" s="1081"/>
      <c r="DS55" s="1081"/>
      <c r="DT55" s="1081"/>
      <c r="DU55" s="1082"/>
      <c r="DV55" s="1083"/>
      <c r="DW55" s="1084"/>
      <c r="DX55" s="1084"/>
      <c r="DY55" s="1084"/>
      <c r="DZ55" s="1085"/>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4"/>
      <c r="S56" s="1114"/>
      <c r="T56" s="1114"/>
      <c r="U56" s="1114"/>
      <c r="V56" s="1114"/>
      <c r="W56" s="1114"/>
      <c r="X56" s="1114"/>
      <c r="Y56" s="1114"/>
      <c r="Z56" s="1114"/>
      <c r="AA56" s="1114"/>
      <c r="AB56" s="1114"/>
      <c r="AC56" s="1114"/>
      <c r="AD56" s="1114"/>
      <c r="AE56" s="1130"/>
      <c r="AF56" s="1110"/>
      <c r="AG56" s="1111"/>
      <c r="AH56" s="1111"/>
      <c r="AI56" s="1111"/>
      <c r="AJ56" s="1112"/>
      <c r="AK56" s="1113"/>
      <c r="AL56" s="1114"/>
      <c r="AM56" s="1114"/>
      <c r="AN56" s="1114"/>
      <c r="AO56" s="1114"/>
      <c r="AP56" s="1114"/>
      <c r="AQ56" s="1114"/>
      <c r="AR56" s="1114"/>
      <c r="AS56" s="1114"/>
      <c r="AT56" s="1114"/>
      <c r="AU56" s="1114"/>
      <c r="AV56" s="1114"/>
      <c r="AW56" s="1114"/>
      <c r="AX56" s="1114"/>
      <c r="AY56" s="1114"/>
      <c r="AZ56" s="1115"/>
      <c r="BA56" s="1115"/>
      <c r="BB56" s="1115"/>
      <c r="BC56" s="1115"/>
      <c r="BD56" s="1115"/>
      <c r="BE56" s="1071"/>
      <c r="BF56" s="1071"/>
      <c r="BG56" s="1071"/>
      <c r="BH56" s="1071"/>
      <c r="BI56" s="1072"/>
      <c r="BJ56" s="252"/>
      <c r="BK56" s="252"/>
      <c r="BL56" s="252"/>
      <c r="BM56" s="252"/>
      <c r="BN56" s="252"/>
      <c r="BO56" s="265"/>
      <c r="BP56" s="265"/>
      <c r="BQ56" s="262">
        <v>50</v>
      </c>
      <c r="BR56" s="263"/>
      <c r="BS56" s="1105"/>
      <c r="BT56" s="1106"/>
      <c r="BU56" s="1106"/>
      <c r="BV56" s="1106"/>
      <c r="BW56" s="1106"/>
      <c r="BX56" s="1106"/>
      <c r="BY56" s="1106"/>
      <c r="BZ56" s="1106"/>
      <c r="CA56" s="1106"/>
      <c r="CB56" s="1106"/>
      <c r="CC56" s="1106"/>
      <c r="CD56" s="1106"/>
      <c r="CE56" s="1106"/>
      <c r="CF56" s="1106"/>
      <c r="CG56" s="1107"/>
      <c r="CH56" s="1080"/>
      <c r="CI56" s="1081"/>
      <c r="CJ56" s="1081"/>
      <c r="CK56" s="1081"/>
      <c r="CL56" s="1082"/>
      <c r="CM56" s="1080"/>
      <c r="CN56" s="1081"/>
      <c r="CO56" s="1081"/>
      <c r="CP56" s="1081"/>
      <c r="CQ56" s="1082"/>
      <c r="CR56" s="1080"/>
      <c r="CS56" s="1081"/>
      <c r="CT56" s="1081"/>
      <c r="CU56" s="1081"/>
      <c r="CV56" s="1082"/>
      <c r="CW56" s="1080"/>
      <c r="CX56" s="1081"/>
      <c r="CY56" s="1081"/>
      <c r="CZ56" s="1081"/>
      <c r="DA56" s="1082"/>
      <c r="DB56" s="1080"/>
      <c r="DC56" s="1081"/>
      <c r="DD56" s="1081"/>
      <c r="DE56" s="1081"/>
      <c r="DF56" s="1082"/>
      <c r="DG56" s="1080"/>
      <c r="DH56" s="1081"/>
      <c r="DI56" s="1081"/>
      <c r="DJ56" s="1081"/>
      <c r="DK56" s="1082"/>
      <c r="DL56" s="1080"/>
      <c r="DM56" s="1081"/>
      <c r="DN56" s="1081"/>
      <c r="DO56" s="1081"/>
      <c r="DP56" s="1082"/>
      <c r="DQ56" s="1080"/>
      <c r="DR56" s="1081"/>
      <c r="DS56" s="1081"/>
      <c r="DT56" s="1081"/>
      <c r="DU56" s="1082"/>
      <c r="DV56" s="1083"/>
      <c r="DW56" s="1084"/>
      <c r="DX56" s="1084"/>
      <c r="DY56" s="1084"/>
      <c r="DZ56" s="1085"/>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4"/>
      <c r="S57" s="1114"/>
      <c r="T57" s="1114"/>
      <c r="U57" s="1114"/>
      <c r="V57" s="1114"/>
      <c r="W57" s="1114"/>
      <c r="X57" s="1114"/>
      <c r="Y57" s="1114"/>
      <c r="Z57" s="1114"/>
      <c r="AA57" s="1114"/>
      <c r="AB57" s="1114"/>
      <c r="AC57" s="1114"/>
      <c r="AD57" s="1114"/>
      <c r="AE57" s="1130"/>
      <c r="AF57" s="1110"/>
      <c r="AG57" s="1111"/>
      <c r="AH57" s="1111"/>
      <c r="AI57" s="1111"/>
      <c r="AJ57" s="1112"/>
      <c r="AK57" s="1113"/>
      <c r="AL57" s="1114"/>
      <c r="AM57" s="1114"/>
      <c r="AN57" s="1114"/>
      <c r="AO57" s="1114"/>
      <c r="AP57" s="1114"/>
      <c r="AQ57" s="1114"/>
      <c r="AR57" s="1114"/>
      <c r="AS57" s="1114"/>
      <c r="AT57" s="1114"/>
      <c r="AU57" s="1114"/>
      <c r="AV57" s="1114"/>
      <c r="AW57" s="1114"/>
      <c r="AX57" s="1114"/>
      <c r="AY57" s="1114"/>
      <c r="AZ57" s="1115"/>
      <c r="BA57" s="1115"/>
      <c r="BB57" s="1115"/>
      <c r="BC57" s="1115"/>
      <c r="BD57" s="1115"/>
      <c r="BE57" s="1071"/>
      <c r="BF57" s="1071"/>
      <c r="BG57" s="1071"/>
      <c r="BH57" s="1071"/>
      <c r="BI57" s="1072"/>
      <c r="BJ57" s="252"/>
      <c r="BK57" s="252"/>
      <c r="BL57" s="252"/>
      <c r="BM57" s="252"/>
      <c r="BN57" s="252"/>
      <c r="BO57" s="265"/>
      <c r="BP57" s="265"/>
      <c r="BQ57" s="262">
        <v>51</v>
      </c>
      <c r="BR57" s="263"/>
      <c r="BS57" s="1105"/>
      <c r="BT57" s="1106"/>
      <c r="BU57" s="1106"/>
      <c r="BV57" s="1106"/>
      <c r="BW57" s="1106"/>
      <c r="BX57" s="1106"/>
      <c r="BY57" s="1106"/>
      <c r="BZ57" s="1106"/>
      <c r="CA57" s="1106"/>
      <c r="CB57" s="1106"/>
      <c r="CC57" s="1106"/>
      <c r="CD57" s="1106"/>
      <c r="CE57" s="1106"/>
      <c r="CF57" s="1106"/>
      <c r="CG57" s="1107"/>
      <c r="CH57" s="1080"/>
      <c r="CI57" s="1081"/>
      <c r="CJ57" s="1081"/>
      <c r="CK57" s="1081"/>
      <c r="CL57" s="1082"/>
      <c r="CM57" s="1080"/>
      <c r="CN57" s="1081"/>
      <c r="CO57" s="1081"/>
      <c r="CP57" s="1081"/>
      <c r="CQ57" s="1082"/>
      <c r="CR57" s="1080"/>
      <c r="CS57" s="1081"/>
      <c r="CT57" s="1081"/>
      <c r="CU57" s="1081"/>
      <c r="CV57" s="1082"/>
      <c r="CW57" s="1080"/>
      <c r="CX57" s="1081"/>
      <c r="CY57" s="1081"/>
      <c r="CZ57" s="1081"/>
      <c r="DA57" s="1082"/>
      <c r="DB57" s="1080"/>
      <c r="DC57" s="1081"/>
      <c r="DD57" s="1081"/>
      <c r="DE57" s="1081"/>
      <c r="DF57" s="1082"/>
      <c r="DG57" s="1080"/>
      <c r="DH57" s="1081"/>
      <c r="DI57" s="1081"/>
      <c r="DJ57" s="1081"/>
      <c r="DK57" s="1082"/>
      <c r="DL57" s="1080"/>
      <c r="DM57" s="1081"/>
      <c r="DN57" s="1081"/>
      <c r="DO57" s="1081"/>
      <c r="DP57" s="1082"/>
      <c r="DQ57" s="1080"/>
      <c r="DR57" s="1081"/>
      <c r="DS57" s="1081"/>
      <c r="DT57" s="1081"/>
      <c r="DU57" s="1082"/>
      <c r="DV57" s="1083"/>
      <c r="DW57" s="1084"/>
      <c r="DX57" s="1084"/>
      <c r="DY57" s="1084"/>
      <c r="DZ57" s="1085"/>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4"/>
      <c r="S58" s="1114"/>
      <c r="T58" s="1114"/>
      <c r="U58" s="1114"/>
      <c r="V58" s="1114"/>
      <c r="W58" s="1114"/>
      <c r="X58" s="1114"/>
      <c r="Y58" s="1114"/>
      <c r="Z58" s="1114"/>
      <c r="AA58" s="1114"/>
      <c r="AB58" s="1114"/>
      <c r="AC58" s="1114"/>
      <c r="AD58" s="1114"/>
      <c r="AE58" s="1130"/>
      <c r="AF58" s="1110"/>
      <c r="AG58" s="1111"/>
      <c r="AH58" s="1111"/>
      <c r="AI58" s="1111"/>
      <c r="AJ58" s="1112"/>
      <c r="AK58" s="1113"/>
      <c r="AL58" s="1114"/>
      <c r="AM58" s="1114"/>
      <c r="AN58" s="1114"/>
      <c r="AO58" s="1114"/>
      <c r="AP58" s="1114"/>
      <c r="AQ58" s="1114"/>
      <c r="AR58" s="1114"/>
      <c r="AS58" s="1114"/>
      <c r="AT58" s="1114"/>
      <c r="AU58" s="1114"/>
      <c r="AV58" s="1114"/>
      <c r="AW58" s="1114"/>
      <c r="AX58" s="1114"/>
      <c r="AY58" s="1114"/>
      <c r="AZ58" s="1115"/>
      <c r="BA58" s="1115"/>
      <c r="BB58" s="1115"/>
      <c r="BC58" s="1115"/>
      <c r="BD58" s="1115"/>
      <c r="BE58" s="1071"/>
      <c r="BF58" s="1071"/>
      <c r="BG58" s="1071"/>
      <c r="BH58" s="1071"/>
      <c r="BI58" s="1072"/>
      <c r="BJ58" s="252"/>
      <c r="BK58" s="252"/>
      <c r="BL58" s="252"/>
      <c r="BM58" s="252"/>
      <c r="BN58" s="252"/>
      <c r="BO58" s="265"/>
      <c r="BP58" s="265"/>
      <c r="BQ58" s="262">
        <v>52</v>
      </c>
      <c r="BR58" s="263"/>
      <c r="BS58" s="1105"/>
      <c r="BT58" s="1106"/>
      <c r="BU58" s="1106"/>
      <c r="BV58" s="1106"/>
      <c r="BW58" s="1106"/>
      <c r="BX58" s="1106"/>
      <c r="BY58" s="1106"/>
      <c r="BZ58" s="1106"/>
      <c r="CA58" s="1106"/>
      <c r="CB58" s="1106"/>
      <c r="CC58" s="1106"/>
      <c r="CD58" s="1106"/>
      <c r="CE58" s="1106"/>
      <c r="CF58" s="1106"/>
      <c r="CG58" s="1107"/>
      <c r="CH58" s="1080"/>
      <c r="CI58" s="1081"/>
      <c r="CJ58" s="1081"/>
      <c r="CK58" s="1081"/>
      <c r="CL58" s="1082"/>
      <c r="CM58" s="1080"/>
      <c r="CN58" s="1081"/>
      <c r="CO58" s="1081"/>
      <c r="CP58" s="1081"/>
      <c r="CQ58" s="1082"/>
      <c r="CR58" s="1080"/>
      <c r="CS58" s="1081"/>
      <c r="CT58" s="1081"/>
      <c r="CU58" s="1081"/>
      <c r="CV58" s="1082"/>
      <c r="CW58" s="1080"/>
      <c r="CX58" s="1081"/>
      <c r="CY58" s="1081"/>
      <c r="CZ58" s="1081"/>
      <c r="DA58" s="1082"/>
      <c r="DB58" s="1080"/>
      <c r="DC58" s="1081"/>
      <c r="DD58" s="1081"/>
      <c r="DE58" s="1081"/>
      <c r="DF58" s="1082"/>
      <c r="DG58" s="1080"/>
      <c r="DH58" s="1081"/>
      <c r="DI58" s="1081"/>
      <c r="DJ58" s="1081"/>
      <c r="DK58" s="1082"/>
      <c r="DL58" s="1080"/>
      <c r="DM58" s="1081"/>
      <c r="DN58" s="1081"/>
      <c r="DO58" s="1081"/>
      <c r="DP58" s="1082"/>
      <c r="DQ58" s="1080"/>
      <c r="DR58" s="1081"/>
      <c r="DS58" s="1081"/>
      <c r="DT58" s="1081"/>
      <c r="DU58" s="1082"/>
      <c r="DV58" s="1083"/>
      <c r="DW58" s="1084"/>
      <c r="DX58" s="1084"/>
      <c r="DY58" s="1084"/>
      <c r="DZ58" s="1085"/>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4"/>
      <c r="S59" s="1114"/>
      <c r="T59" s="1114"/>
      <c r="U59" s="1114"/>
      <c r="V59" s="1114"/>
      <c r="W59" s="1114"/>
      <c r="X59" s="1114"/>
      <c r="Y59" s="1114"/>
      <c r="Z59" s="1114"/>
      <c r="AA59" s="1114"/>
      <c r="AB59" s="1114"/>
      <c r="AC59" s="1114"/>
      <c r="AD59" s="1114"/>
      <c r="AE59" s="1130"/>
      <c r="AF59" s="1110"/>
      <c r="AG59" s="1111"/>
      <c r="AH59" s="1111"/>
      <c r="AI59" s="1111"/>
      <c r="AJ59" s="1112"/>
      <c r="AK59" s="1113"/>
      <c r="AL59" s="1114"/>
      <c r="AM59" s="1114"/>
      <c r="AN59" s="1114"/>
      <c r="AO59" s="1114"/>
      <c r="AP59" s="1114"/>
      <c r="AQ59" s="1114"/>
      <c r="AR59" s="1114"/>
      <c r="AS59" s="1114"/>
      <c r="AT59" s="1114"/>
      <c r="AU59" s="1114"/>
      <c r="AV59" s="1114"/>
      <c r="AW59" s="1114"/>
      <c r="AX59" s="1114"/>
      <c r="AY59" s="1114"/>
      <c r="AZ59" s="1115"/>
      <c r="BA59" s="1115"/>
      <c r="BB59" s="1115"/>
      <c r="BC59" s="1115"/>
      <c r="BD59" s="1115"/>
      <c r="BE59" s="1071"/>
      <c r="BF59" s="1071"/>
      <c r="BG59" s="1071"/>
      <c r="BH59" s="1071"/>
      <c r="BI59" s="1072"/>
      <c r="BJ59" s="252"/>
      <c r="BK59" s="252"/>
      <c r="BL59" s="252"/>
      <c r="BM59" s="252"/>
      <c r="BN59" s="252"/>
      <c r="BO59" s="265"/>
      <c r="BP59" s="265"/>
      <c r="BQ59" s="262">
        <v>53</v>
      </c>
      <c r="BR59" s="263"/>
      <c r="BS59" s="1105"/>
      <c r="BT59" s="1106"/>
      <c r="BU59" s="1106"/>
      <c r="BV59" s="1106"/>
      <c r="BW59" s="1106"/>
      <c r="BX59" s="1106"/>
      <c r="BY59" s="1106"/>
      <c r="BZ59" s="1106"/>
      <c r="CA59" s="1106"/>
      <c r="CB59" s="1106"/>
      <c r="CC59" s="1106"/>
      <c r="CD59" s="1106"/>
      <c r="CE59" s="1106"/>
      <c r="CF59" s="1106"/>
      <c r="CG59" s="1107"/>
      <c r="CH59" s="1080"/>
      <c r="CI59" s="1081"/>
      <c r="CJ59" s="1081"/>
      <c r="CK59" s="1081"/>
      <c r="CL59" s="1082"/>
      <c r="CM59" s="1080"/>
      <c r="CN59" s="1081"/>
      <c r="CO59" s="1081"/>
      <c r="CP59" s="1081"/>
      <c r="CQ59" s="1082"/>
      <c r="CR59" s="1080"/>
      <c r="CS59" s="1081"/>
      <c r="CT59" s="1081"/>
      <c r="CU59" s="1081"/>
      <c r="CV59" s="1082"/>
      <c r="CW59" s="1080"/>
      <c r="CX59" s="1081"/>
      <c r="CY59" s="1081"/>
      <c r="CZ59" s="1081"/>
      <c r="DA59" s="1082"/>
      <c r="DB59" s="1080"/>
      <c r="DC59" s="1081"/>
      <c r="DD59" s="1081"/>
      <c r="DE59" s="1081"/>
      <c r="DF59" s="1082"/>
      <c r="DG59" s="1080"/>
      <c r="DH59" s="1081"/>
      <c r="DI59" s="1081"/>
      <c r="DJ59" s="1081"/>
      <c r="DK59" s="1082"/>
      <c r="DL59" s="1080"/>
      <c r="DM59" s="1081"/>
      <c r="DN59" s="1081"/>
      <c r="DO59" s="1081"/>
      <c r="DP59" s="1082"/>
      <c r="DQ59" s="1080"/>
      <c r="DR59" s="1081"/>
      <c r="DS59" s="1081"/>
      <c r="DT59" s="1081"/>
      <c r="DU59" s="1082"/>
      <c r="DV59" s="1083"/>
      <c r="DW59" s="1084"/>
      <c r="DX59" s="1084"/>
      <c r="DY59" s="1084"/>
      <c r="DZ59" s="1085"/>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4"/>
      <c r="S60" s="1114"/>
      <c r="T60" s="1114"/>
      <c r="U60" s="1114"/>
      <c r="V60" s="1114"/>
      <c r="W60" s="1114"/>
      <c r="X60" s="1114"/>
      <c r="Y60" s="1114"/>
      <c r="Z60" s="1114"/>
      <c r="AA60" s="1114"/>
      <c r="AB60" s="1114"/>
      <c r="AC60" s="1114"/>
      <c r="AD60" s="1114"/>
      <c r="AE60" s="1130"/>
      <c r="AF60" s="1110"/>
      <c r="AG60" s="1111"/>
      <c r="AH60" s="1111"/>
      <c r="AI60" s="1111"/>
      <c r="AJ60" s="1112"/>
      <c r="AK60" s="1113"/>
      <c r="AL60" s="1114"/>
      <c r="AM60" s="1114"/>
      <c r="AN60" s="1114"/>
      <c r="AO60" s="1114"/>
      <c r="AP60" s="1114"/>
      <c r="AQ60" s="1114"/>
      <c r="AR60" s="1114"/>
      <c r="AS60" s="1114"/>
      <c r="AT60" s="1114"/>
      <c r="AU60" s="1114"/>
      <c r="AV60" s="1114"/>
      <c r="AW60" s="1114"/>
      <c r="AX60" s="1114"/>
      <c r="AY60" s="1114"/>
      <c r="AZ60" s="1115"/>
      <c r="BA60" s="1115"/>
      <c r="BB60" s="1115"/>
      <c r="BC60" s="1115"/>
      <c r="BD60" s="1115"/>
      <c r="BE60" s="1071"/>
      <c r="BF60" s="1071"/>
      <c r="BG60" s="1071"/>
      <c r="BH60" s="1071"/>
      <c r="BI60" s="1072"/>
      <c r="BJ60" s="252"/>
      <c r="BK60" s="252"/>
      <c r="BL60" s="252"/>
      <c r="BM60" s="252"/>
      <c r="BN60" s="252"/>
      <c r="BO60" s="265"/>
      <c r="BP60" s="265"/>
      <c r="BQ60" s="262">
        <v>54</v>
      </c>
      <c r="BR60" s="263"/>
      <c r="BS60" s="1105"/>
      <c r="BT60" s="1106"/>
      <c r="BU60" s="1106"/>
      <c r="BV60" s="1106"/>
      <c r="BW60" s="1106"/>
      <c r="BX60" s="1106"/>
      <c r="BY60" s="1106"/>
      <c r="BZ60" s="1106"/>
      <c r="CA60" s="1106"/>
      <c r="CB60" s="1106"/>
      <c r="CC60" s="1106"/>
      <c r="CD60" s="1106"/>
      <c r="CE60" s="1106"/>
      <c r="CF60" s="1106"/>
      <c r="CG60" s="1107"/>
      <c r="CH60" s="1080"/>
      <c r="CI60" s="1081"/>
      <c r="CJ60" s="1081"/>
      <c r="CK60" s="1081"/>
      <c r="CL60" s="1082"/>
      <c r="CM60" s="1080"/>
      <c r="CN60" s="1081"/>
      <c r="CO60" s="1081"/>
      <c r="CP60" s="1081"/>
      <c r="CQ60" s="1082"/>
      <c r="CR60" s="1080"/>
      <c r="CS60" s="1081"/>
      <c r="CT60" s="1081"/>
      <c r="CU60" s="1081"/>
      <c r="CV60" s="1082"/>
      <c r="CW60" s="1080"/>
      <c r="CX60" s="1081"/>
      <c r="CY60" s="1081"/>
      <c r="CZ60" s="1081"/>
      <c r="DA60" s="1082"/>
      <c r="DB60" s="1080"/>
      <c r="DC60" s="1081"/>
      <c r="DD60" s="1081"/>
      <c r="DE60" s="1081"/>
      <c r="DF60" s="1082"/>
      <c r="DG60" s="1080"/>
      <c r="DH60" s="1081"/>
      <c r="DI60" s="1081"/>
      <c r="DJ60" s="1081"/>
      <c r="DK60" s="1082"/>
      <c r="DL60" s="1080"/>
      <c r="DM60" s="1081"/>
      <c r="DN60" s="1081"/>
      <c r="DO60" s="1081"/>
      <c r="DP60" s="1082"/>
      <c r="DQ60" s="1080"/>
      <c r="DR60" s="1081"/>
      <c r="DS60" s="1081"/>
      <c r="DT60" s="1081"/>
      <c r="DU60" s="1082"/>
      <c r="DV60" s="1083"/>
      <c r="DW60" s="1084"/>
      <c r="DX60" s="1084"/>
      <c r="DY60" s="1084"/>
      <c r="DZ60" s="1085"/>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4"/>
      <c r="S61" s="1114"/>
      <c r="T61" s="1114"/>
      <c r="U61" s="1114"/>
      <c r="V61" s="1114"/>
      <c r="W61" s="1114"/>
      <c r="X61" s="1114"/>
      <c r="Y61" s="1114"/>
      <c r="Z61" s="1114"/>
      <c r="AA61" s="1114"/>
      <c r="AB61" s="1114"/>
      <c r="AC61" s="1114"/>
      <c r="AD61" s="1114"/>
      <c r="AE61" s="1130"/>
      <c r="AF61" s="1110"/>
      <c r="AG61" s="1111"/>
      <c r="AH61" s="1111"/>
      <c r="AI61" s="1111"/>
      <c r="AJ61" s="1112"/>
      <c r="AK61" s="1113"/>
      <c r="AL61" s="1114"/>
      <c r="AM61" s="1114"/>
      <c r="AN61" s="1114"/>
      <c r="AO61" s="1114"/>
      <c r="AP61" s="1114"/>
      <c r="AQ61" s="1114"/>
      <c r="AR61" s="1114"/>
      <c r="AS61" s="1114"/>
      <c r="AT61" s="1114"/>
      <c r="AU61" s="1114"/>
      <c r="AV61" s="1114"/>
      <c r="AW61" s="1114"/>
      <c r="AX61" s="1114"/>
      <c r="AY61" s="1114"/>
      <c r="AZ61" s="1115"/>
      <c r="BA61" s="1115"/>
      <c r="BB61" s="1115"/>
      <c r="BC61" s="1115"/>
      <c r="BD61" s="1115"/>
      <c r="BE61" s="1071"/>
      <c r="BF61" s="1071"/>
      <c r="BG61" s="1071"/>
      <c r="BH61" s="1071"/>
      <c r="BI61" s="1072"/>
      <c r="BJ61" s="252"/>
      <c r="BK61" s="252"/>
      <c r="BL61" s="252"/>
      <c r="BM61" s="252"/>
      <c r="BN61" s="252"/>
      <c r="BO61" s="265"/>
      <c r="BP61" s="265"/>
      <c r="BQ61" s="262">
        <v>55</v>
      </c>
      <c r="BR61" s="263"/>
      <c r="BS61" s="1105"/>
      <c r="BT61" s="1106"/>
      <c r="BU61" s="1106"/>
      <c r="BV61" s="1106"/>
      <c r="BW61" s="1106"/>
      <c r="BX61" s="1106"/>
      <c r="BY61" s="1106"/>
      <c r="BZ61" s="1106"/>
      <c r="CA61" s="1106"/>
      <c r="CB61" s="1106"/>
      <c r="CC61" s="1106"/>
      <c r="CD61" s="1106"/>
      <c r="CE61" s="1106"/>
      <c r="CF61" s="1106"/>
      <c r="CG61" s="1107"/>
      <c r="CH61" s="1080"/>
      <c r="CI61" s="1081"/>
      <c r="CJ61" s="1081"/>
      <c r="CK61" s="1081"/>
      <c r="CL61" s="1082"/>
      <c r="CM61" s="1080"/>
      <c r="CN61" s="1081"/>
      <c r="CO61" s="1081"/>
      <c r="CP61" s="1081"/>
      <c r="CQ61" s="1082"/>
      <c r="CR61" s="1080"/>
      <c r="CS61" s="1081"/>
      <c r="CT61" s="1081"/>
      <c r="CU61" s="1081"/>
      <c r="CV61" s="1082"/>
      <c r="CW61" s="1080"/>
      <c r="CX61" s="1081"/>
      <c r="CY61" s="1081"/>
      <c r="CZ61" s="1081"/>
      <c r="DA61" s="1082"/>
      <c r="DB61" s="1080"/>
      <c r="DC61" s="1081"/>
      <c r="DD61" s="1081"/>
      <c r="DE61" s="1081"/>
      <c r="DF61" s="1082"/>
      <c r="DG61" s="1080"/>
      <c r="DH61" s="1081"/>
      <c r="DI61" s="1081"/>
      <c r="DJ61" s="1081"/>
      <c r="DK61" s="1082"/>
      <c r="DL61" s="1080"/>
      <c r="DM61" s="1081"/>
      <c r="DN61" s="1081"/>
      <c r="DO61" s="1081"/>
      <c r="DP61" s="1082"/>
      <c r="DQ61" s="1080"/>
      <c r="DR61" s="1081"/>
      <c r="DS61" s="1081"/>
      <c r="DT61" s="1081"/>
      <c r="DU61" s="1082"/>
      <c r="DV61" s="1083"/>
      <c r="DW61" s="1084"/>
      <c r="DX61" s="1084"/>
      <c r="DY61" s="1084"/>
      <c r="DZ61" s="1085"/>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4"/>
      <c r="S62" s="1114"/>
      <c r="T62" s="1114"/>
      <c r="U62" s="1114"/>
      <c r="V62" s="1114"/>
      <c r="W62" s="1114"/>
      <c r="X62" s="1114"/>
      <c r="Y62" s="1114"/>
      <c r="Z62" s="1114"/>
      <c r="AA62" s="1114"/>
      <c r="AB62" s="1114"/>
      <c r="AC62" s="1114"/>
      <c r="AD62" s="1114"/>
      <c r="AE62" s="1130"/>
      <c r="AF62" s="1110"/>
      <c r="AG62" s="1111"/>
      <c r="AH62" s="1111"/>
      <c r="AI62" s="1111"/>
      <c r="AJ62" s="1112"/>
      <c r="AK62" s="1113"/>
      <c r="AL62" s="1114"/>
      <c r="AM62" s="1114"/>
      <c r="AN62" s="1114"/>
      <c r="AO62" s="1114"/>
      <c r="AP62" s="1114"/>
      <c r="AQ62" s="1114"/>
      <c r="AR62" s="1114"/>
      <c r="AS62" s="1114"/>
      <c r="AT62" s="1114"/>
      <c r="AU62" s="1114"/>
      <c r="AV62" s="1114"/>
      <c r="AW62" s="1114"/>
      <c r="AX62" s="1114"/>
      <c r="AY62" s="1114"/>
      <c r="AZ62" s="1115"/>
      <c r="BA62" s="1115"/>
      <c r="BB62" s="1115"/>
      <c r="BC62" s="1115"/>
      <c r="BD62" s="1115"/>
      <c r="BE62" s="1071"/>
      <c r="BF62" s="1071"/>
      <c r="BG62" s="1071"/>
      <c r="BH62" s="1071"/>
      <c r="BI62" s="1072"/>
      <c r="BJ62" s="1123" t="s">
        <v>414</v>
      </c>
      <c r="BK62" s="1124"/>
      <c r="BL62" s="1124"/>
      <c r="BM62" s="1124"/>
      <c r="BN62" s="1125"/>
      <c r="BO62" s="265"/>
      <c r="BP62" s="265"/>
      <c r="BQ62" s="262">
        <v>56</v>
      </c>
      <c r="BR62" s="263"/>
      <c r="BS62" s="1105"/>
      <c r="BT62" s="1106"/>
      <c r="BU62" s="1106"/>
      <c r="BV62" s="1106"/>
      <c r="BW62" s="1106"/>
      <c r="BX62" s="1106"/>
      <c r="BY62" s="1106"/>
      <c r="BZ62" s="1106"/>
      <c r="CA62" s="1106"/>
      <c r="CB62" s="1106"/>
      <c r="CC62" s="1106"/>
      <c r="CD62" s="1106"/>
      <c r="CE62" s="1106"/>
      <c r="CF62" s="1106"/>
      <c r="CG62" s="1107"/>
      <c r="CH62" s="1080"/>
      <c r="CI62" s="1081"/>
      <c r="CJ62" s="1081"/>
      <c r="CK62" s="1081"/>
      <c r="CL62" s="1082"/>
      <c r="CM62" s="1080"/>
      <c r="CN62" s="1081"/>
      <c r="CO62" s="1081"/>
      <c r="CP62" s="1081"/>
      <c r="CQ62" s="1082"/>
      <c r="CR62" s="1080"/>
      <c r="CS62" s="1081"/>
      <c r="CT62" s="1081"/>
      <c r="CU62" s="1081"/>
      <c r="CV62" s="1082"/>
      <c r="CW62" s="1080"/>
      <c r="CX62" s="1081"/>
      <c r="CY62" s="1081"/>
      <c r="CZ62" s="1081"/>
      <c r="DA62" s="1082"/>
      <c r="DB62" s="1080"/>
      <c r="DC62" s="1081"/>
      <c r="DD62" s="1081"/>
      <c r="DE62" s="1081"/>
      <c r="DF62" s="1082"/>
      <c r="DG62" s="1080"/>
      <c r="DH62" s="1081"/>
      <c r="DI62" s="1081"/>
      <c r="DJ62" s="1081"/>
      <c r="DK62" s="1082"/>
      <c r="DL62" s="1080"/>
      <c r="DM62" s="1081"/>
      <c r="DN62" s="1081"/>
      <c r="DO62" s="1081"/>
      <c r="DP62" s="1082"/>
      <c r="DQ62" s="1080"/>
      <c r="DR62" s="1081"/>
      <c r="DS62" s="1081"/>
      <c r="DT62" s="1081"/>
      <c r="DU62" s="1082"/>
      <c r="DV62" s="1083"/>
      <c r="DW62" s="1084"/>
      <c r="DX62" s="1084"/>
      <c r="DY62" s="1084"/>
      <c r="DZ62" s="1085"/>
      <c r="EA62" s="246"/>
    </row>
    <row r="63" spans="1:131" s="247" customFormat="1" ht="26.25" customHeight="1" thickBot="1">
      <c r="A63" s="264" t="s">
        <v>389</v>
      </c>
      <c r="B63" s="1033" t="s">
        <v>415</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9"/>
      <c r="AF63" s="1120">
        <v>1005</v>
      </c>
      <c r="AG63" s="1048"/>
      <c r="AH63" s="1048"/>
      <c r="AI63" s="1048"/>
      <c r="AJ63" s="1121"/>
      <c r="AK63" s="1122"/>
      <c r="AL63" s="1052"/>
      <c r="AM63" s="1052"/>
      <c r="AN63" s="1052"/>
      <c r="AO63" s="1052"/>
      <c r="AP63" s="1048">
        <v>9485</v>
      </c>
      <c r="AQ63" s="1048"/>
      <c r="AR63" s="1048"/>
      <c r="AS63" s="1048"/>
      <c r="AT63" s="1048"/>
      <c r="AU63" s="1048">
        <f>SUM(AU28:AY62)</f>
        <v>3152</v>
      </c>
      <c r="AV63" s="1048"/>
      <c r="AW63" s="1048"/>
      <c r="AX63" s="1048"/>
      <c r="AY63" s="1048"/>
      <c r="AZ63" s="1116"/>
      <c r="BA63" s="1116"/>
      <c r="BB63" s="1116"/>
      <c r="BC63" s="1116"/>
      <c r="BD63" s="1116"/>
      <c r="BE63" s="1049"/>
      <c r="BF63" s="1049"/>
      <c r="BG63" s="1049"/>
      <c r="BH63" s="1049"/>
      <c r="BI63" s="1050"/>
      <c r="BJ63" s="1117" t="s">
        <v>416</v>
      </c>
      <c r="BK63" s="1040"/>
      <c r="BL63" s="1040"/>
      <c r="BM63" s="1040"/>
      <c r="BN63" s="1118"/>
      <c r="BO63" s="265"/>
      <c r="BP63" s="265"/>
      <c r="BQ63" s="262">
        <v>57</v>
      </c>
      <c r="BR63" s="263"/>
      <c r="BS63" s="1105"/>
      <c r="BT63" s="1106"/>
      <c r="BU63" s="1106"/>
      <c r="BV63" s="1106"/>
      <c r="BW63" s="1106"/>
      <c r="BX63" s="1106"/>
      <c r="BY63" s="1106"/>
      <c r="BZ63" s="1106"/>
      <c r="CA63" s="1106"/>
      <c r="CB63" s="1106"/>
      <c r="CC63" s="1106"/>
      <c r="CD63" s="1106"/>
      <c r="CE63" s="1106"/>
      <c r="CF63" s="1106"/>
      <c r="CG63" s="1107"/>
      <c r="CH63" s="1080"/>
      <c r="CI63" s="1081"/>
      <c r="CJ63" s="1081"/>
      <c r="CK63" s="1081"/>
      <c r="CL63" s="1082"/>
      <c r="CM63" s="1080"/>
      <c r="CN63" s="1081"/>
      <c r="CO63" s="1081"/>
      <c r="CP63" s="1081"/>
      <c r="CQ63" s="1082"/>
      <c r="CR63" s="1080"/>
      <c r="CS63" s="1081"/>
      <c r="CT63" s="1081"/>
      <c r="CU63" s="1081"/>
      <c r="CV63" s="1082"/>
      <c r="CW63" s="1080"/>
      <c r="CX63" s="1081"/>
      <c r="CY63" s="1081"/>
      <c r="CZ63" s="1081"/>
      <c r="DA63" s="1082"/>
      <c r="DB63" s="1080"/>
      <c r="DC63" s="1081"/>
      <c r="DD63" s="1081"/>
      <c r="DE63" s="1081"/>
      <c r="DF63" s="1082"/>
      <c r="DG63" s="1080"/>
      <c r="DH63" s="1081"/>
      <c r="DI63" s="1081"/>
      <c r="DJ63" s="1081"/>
      <c r="DK63" s="1082"/>
      <c r="DL63" s="1080"/>
      <c r="DM63" s="1081"/>
      <c r="DN63" s="1081"/>
      <c r="DO63" s="1081"/>
      <c r="DP63" s="1082"/>
      <c r="DQ63" s="1080"/>
      <c r="DR63" s="1081"/>
      <c r="DS63" s="1081"/>
      <c r="DT63" s="1081"/>
      <c r="DU63" s="1082"/>
      <c r="DV63" s="1083"/>
      <c r="DW63" s="1084"/>
      <c r="DX63" s="1084"/>
      <c r="DY63" s="1084"/>
      <c r="DZ63" s="1085"/>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5"/>
      <c r="BT64" s="1106"/>
      <c r="BU64" s="1106"/>
      <c r="BV64" s="1106"/>
      <c r="BW64" s="1106"/>
      <c r="BX64" s="1106"/>
      <c r="BY64" s="1106"/>
      <c r="BZ64" s="1106"/>
      <c r="CA64" s="1106"/>
      <c r="CB64" s="1106"/>
      <c r="CC64" s="1106"/>
      <c r="CD64" s="1106"/>
      <c r="CE64" s="1106"/>
      <c r="CF64" s="1106"/>
      <c r="CG64" s="1107"/>
      <c r="CH64" s="1080"/>
      <c r="CI64" s="1081"/>
      <c r="CJ64" s="1081"/>
      <c r="CK64" s="1081"/>
      <c r="CL64" s="1082"/>
      <c r="CM64" s="1080"/>
      <c r="CN64" s="1081"/>
      <c r="CO64" s="1081"/>
      <c r="CP64" s="1081"/>
      <c r="CQ64" s="1082"/>
      <c r="CR64" s="1080"/>
      <c r="CS64" s="1081"/>
      <c r="CT64" s="1081"/>
      <c r="CU64" s="1081"/>
      <c r="CV64" s="1082"/>
      <c r="CW64" s="1080"/>
      <c r="CX64" s="1081"/>
      <c r="CY64" s="1081"/>
      <c r="CZ64" s="1081"/>
      <c r="DA64" s="1082"/>
      <c r="DB64" s="1080"/>
      <c r="DC64" s="1081"/>
      <c r="DD64" s="1081"/>
      <c r="DE64" s="1081"/>
      <c r="DF64" s="1082"/>
      <c r="DG64" s="1080"/>
      <c r="DH64" s="1081"/>
      <c r="DI64" s="1081"/>
      <c r="DJ64" s="1081"/>
      <c r="DK64" s="1082"/>
      <c r="DL64" s="1080"/>
      <c r="DM64" s="1081"/>
      <c r="DN64" s="1081"/>
      <c r="DO64" s="1081"/>
      <c r="DP64" s="1082"/>
      <c r="DQ64" s="1080"/>
      <c r="DR64" s="1081"/>
      <c r="DS64" s="1081"/>
      <c r="DT64" s="1081"/>
      <c r="DU64" s="1082"/>
      <c r="DV64" s="1083"/>
      <c r="DW64" s="1084"/>
      <c r="DX64" s="1084"/>
      <c r="DY64" s="1084"/>
      <c r="DZ64" s="1085"/>
      <c r="EA64" s="246"/>
    </row>
    <row r="65" spans="1:131" s="247" customFormat="1" ht="26.25" customHeight="1" thickBot="1">
      <c r="A65" s="252" t="s">
        <v>417</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5"/>
      <c r="BT65" s="1106"/>
      <c r="BU65" s="1106"/>
      <c r="BV65" s="1106"/>
      <c r="BW65" s="1106"/>
      <c r="BX65" s="1106"/>
      <c r="BY65" s="1106"/>
      <c r="BZ65" s="1106"/>
      <c r="CA65" s="1106"/>
      <c r="CB65" s="1106"/>
      <c r="CC65" s="1106"/>
      <c r="CD65" s="1106"/>
      <c r="CE65" s="1106"/>
      <c r="CF65" s="1106"/>
      <c r="CG65" s="1107"/>
      <c r="CH65" s="1080"/>
      <c r="CI65" s="1081"/>
      <c r="CJ65" s="1081"/>
      <c r="CK65" s="1081"/>
      <c r="CL65" s="1082"/>
      <c r="CM65" s="1080"/>
      <c r="CN65" s="1081"/>
      <c r="CO65" s="1081"/>
      <c r="CP65" s="1081"/>
      <c r="CQ65" s="1082"/>
      <c r="CR65" s="1080"/>
      <c r="CS65" s="1081"/>
      <c r="CT65" s="1081"/>
      <c r="CU65" s="1081"/>
      <c r="CV65" s="1082"/>
      <c r="CW65" s="1080"/>
      <c r="CX65" s="1081"/>
      <c r="CY65" s="1081"/>
      <c r="CZ65" s="1081"/>
      <c r="DA65" s="1082"/>
      <c r="DB65" s="1080"/>
      <c r="DC65" s="1081"/>
      <c r="DD65" s="1081"/>
      <c r="DE65" s="1081"/>
      <c r="DF65" s="1082"/>
      <c r="DG65" s="1080"/>
      <c r="DH65" s="1081"/>
      <c r="DI65" s="1081"/>
      <c r="DJ65" s="1081"/>
      <c r="DK65" s="1082"/>
      <c r="DL65" s="1080"/>
      <c r="DM65" s="1081"/>
      <c r="DN65" s="1081"/>
      <c r="DO65" s="1081"/>
      <c r="DP65" s="1082"/>
      <c r="DQ65" s="1080"/>
      <c r="DR65" s="1081"/>
      <c r="DS65" s="1081"/>
      <c r="DT65" s="1081"/>
      <c r="DU65" s="1082"/>
      <c r="DV65" s="1083"/>
      <c r="DW65" s="1084"/>
      <c r="DX65" s="1084"/>
      <c r="DY65" s="1084"/>
      <c r="DZ65" s="1085"/>
      <c r="EA65" s="246"/>
    </row>
    <row r="66" spans="1:131" s="247" customFormat="1" ht="26.25" customHeight="1">
      <c r="A66" s="1086" t="s">
        <v>418</v>
      </c>
      <c r="B66" s="1087"/>
      <c r="C66" s="1087"/>
      <c r="D66" s="1087"/>
      <c r="E66" s="1087"/>
      <c r="F66" s="1087"/>
      <c r="G66" s="1087"/>
      <c r="H66" s="1087"/>
      <c r="I66" s="1087"/>
      <c r="J66" s="1087"/>
      <c r="K66" s="1087"/>
      <c r="L66" s="1087"/>
      <c r="M66" s="1087"/>
      <c r="N66" s="1087"/>
      <c r="O66" s="1087"/>
      <c r="P66" s="1088"/>
      <c r="Q66" s="1092" t="s">
        <v>419</v>
      </c>
      <c r="R66" s="1093"/>
      <c r="S66" s="1093"/>
      <c r="T66" s="1093"/>
      <c r="U66" s="1094"/>
      <c r="V66" s="1092" t="s">
        <v>420</v>
      </c>
      <c r="W66" s="1093"/>
      <c r="X66" s="1093"/>
      <c r="Y66" s="1093"/>
      <c r="Z66" s="1094"/>
      <c r="AA66" s="1092" t="s">
        <v>421</v>
      </c>
      <c r="AB66" s="1093"/>
      <c r="AC66" s="1093"/>
      <c r="AD66" s="1093"/>
      <c r="AE66" s="1094"/>
      <c r="AF66" s="1098" t="s">
        <v>422</v>
      </c>
      <c r="AG66" s="1099"/>
      <c r="AH66" s="1099"/>
      <c r="AI66" s="1099"/>
      <c r="AJ66" s="1100"/>
      <c r="AK66" s="1092" t="s">
        <v>423</v>
      </c>
      <c r="AL66" s="1087"/>
      <c r="AM66" s="1087"/>
      <c r="AN66" s="1087"/>
      <c r="AO66" s="1088"/>
      <c r="AP66" s="1092" t="s">
        <v>424</v>
      </c>
      <c r="AQ66" s="1093"/>
      <c r="AR66" s="1093"/>
      <c r="AS66" s="1093"/>
      <c r="AT66" s="1094"/>
      <c r="AU66" s="1092" t="s">
        <v>425</v>
      </c>
      <c r="AV66" s="1093"/>
      <c r="AW66" s="1093"/>
      <c r="AX66" s="1093"/>
      <c r="AY66" s="1094"/>
      <c r="AZ66" s="1092" t="s">
        <v>375</v>
      </c>
      <c r="BA66" s="1093"/>
      <c r="BB66" s="1093"/>
      <c r="BC66" s="1093"/>
      <c r="BD66" s="1108"/>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9"/>
      <c r="B67" s="1090"/>
      <c r="C67" s="1090"/>
      <c r="D67" s="1090"/>
      <c r="E67" s="1090"/>
      <c r="F67" s="1090"/>
      <c r="G67" s="1090"/>
      <c r="H67" s="1090"/>
      <c r="I67" s="1090"/>
      <c r="J67" s="1090"/>
      <c r="K67" s="1090"/>
      <c r="L67" s="1090"/>
      <c r="M67" s="1090"/>
      <c r="N67" s="1090"/>
      <c r="O67" s="1090"/>
      <c r="P67" s="1091"/>
      <c r="Q67" s="1095"/>
      <c r="R67" s="1096"/>
      <c r="S67" s="1096"/>
      <c r="T67" s="1096"/>
      <c r="U67" s="1097"/>
      <c r="V67" s="1095"/>
      <c r="W67" s="1096"/>
      <c r="X67" s="1096"/>
      <c r="Y67" s="1096"/>
      <c r="Z67" s="1097"/>
      <c r="AA67" s="1095"/>
      <c r="AB67" s="1096"/>
      <c r="AC67" s="1096"/>
      <c r="AD67" s="1096"/>
      <c r="AE67" s="1097"/>
      <c r="AF67" s="1101"/>
      <c r="AG67" s="1102"/>
      <c r="AH67" s="1102"/>
      <c r="AI67" s="1102"/>
      <c r="AJ67" s="1103"/>
      <c r="AK67" s="1104"/>
      <c r="AL67" s="1090"/>
      <c r="AM67" s="1090"/>
      <c r="AN67" s="1090"/>
      <c r="AO67" s="1091"/>
      <c r="AP67" s="1095"/>
      <c r="AQ67" s="1096"/>
      <c r="AR67" s="1096"/>
      <c r="AS67" s="1096"/>
      <c r="AT67" s="1097"/>
      <c r="AU67" s="1095"/>
      <c r="AV67" s="1096"/>
      <c r="AW67" s="1096"/>
      <c r="AX67" s="1096"/>
      <c r="AY67" s="1097"/>
      <c r="AZ67" s="1095"/>
      <c r="BA67" s="1096"/>
      <c r="BB67" s="1096"/>
      <c r="BC67" s="1096"/>
      <c r="BD67" s="1109"/>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6" t="s">
        <v>592</v>
      </c>
      <c r="C68" s="1077"/>
      <c r="D68" s="1077"/>
      <c r="E68" s="1077"/>
      <c r="F68" s="1077"/>
      <c r="G68" s="1077"/>
      <c r="H68" s="1077"/>
      <c r="I68" s="1077"/>
      <c r="J68" s="1077"/>
      <c r="K68" s="1077"/>
      <c r="L68" s="1077"/>
      <c r="M68" s="1077"/>
      <c r="N68" s="1077"/>
      <c r="O68" s="1077"/>
      <c r="P68" s="1078"/>
      <c r="Q68" s="1079">
        <v>2</v>
      </c>
      <c r="R68" s="1073"/>
      <c r="S68" s="1073"/>
      <c r="T68" s="1073"/>
      <c r="U68" s="1073"/>
      <c r="V68" s="1073">
        <v>0</v>
      </c>
      <c r="W68" s="1073"/>
      <c r="X68" s="1073"/>
      <c r="Y68" s="1073"/>
      <c r="Z68" s="1073"/>
      <c r="AA68" s="1073">
        <v>2</v>
      </c>
      <c r="AB68" s="1073"/>
      <c r="AC68" s="1073"/>
      <c r="AD68" s="1073"/>
      <c r="AE68" s="1073"/>
      <c r="AF68" s="1073">
        <v>2</v>
      </c>
      <c r="AG68" s="1073"/>
      <c r="AH68" s="1073"/>
      <c r="AI68" s="1073"/>
      <c r="AJ68" s="1073"/>
      <c r="AK68" s="1073" t="s">
        <v>607</v>
      </c>
      <c r="AL68" s="1073"/>
      <c r="AM68" s="1073"/>
      <c r="AN68" s="1073"/>
      <c r="AO68" s="1073"/>
      <c r="AP68" s="1073" t="s">
        <v>607</v>
      </c>
      <c r="AQ68" s="1073"/>
      <c r="AR68" s="1073"/>
      <c r="AS68" s="1073"/>
      <c r="AT68" s="1073"/>
      <c r="AU68" s="1073" t="s">
        <v>607</v>
      </c>
      <c r="AV68" s="1073"/>
      <c r="AW68" s="1073"/>
      <c r="AX68" s="1073"/>
      <c r="AY68" s="1073"/>
      <c r="AZ68" s="1074"/>
      <c r="BA68" s="1074"/>
      <c r="BB68" s="1074"/>
      <c r="BC68" s="1074"/>
      <c r="BD68" s="1075"/>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593</v>
      </c>
      <c r="C69" s="1064"/>
      <c r="D69" s="1064"/>
      <c r="E69" s="1064"/>
      <c r="F69" s="1064"/>
      <c r="G69" s="1064"/>
      <c r="H69" s="1064"/>
      <c r="I69" s="1064"/>
      <c r="J69" s="1064"/>
      <c r="K69" s="1064"/>
      <c r="L69" s="1064"/>
      <c r="M69" s="1064"/>
      <c r="N69" s="1064"/>
      <c r="O69" s="1064"/>
      <c r="P69" s="1065"/>
      <c r="Q69" s="1066">
        <v>130</v>
      </c>
      <c r="R69" s="1060"/>
      <c r="S69" s="1060"/>
      <c r="T69" s="1060"/>
      <c r="U69" s="1060"/>
      <c r="V69" s="1060">
        <v>124</v>
      </c>
      <c r="W69" s="1060"/>
      <c r="X69" s="1060"/>
      <c r="Y69" s="1060"/>
      <c r="Z69" s="1060"/>
      <c r="AA69" s="1060">
        <v>6</v>
      </c>
      <c r="AB69" s="1060"/>
      <c r="AC69" s="1060"/>
      <c r="AD69" s="1060"/>
      <c r="AE69" s="1060"/>
      <c r="AF69" s="1060">
        <v>6</v>
      </c>
      <c r="AG69" s="1060"/>
      <c r="AH69" s="1060"/>
      <c r="AI69" s="1060"/>
      <c r="AJ69" s="1060"/>
      <c r="AK69" s="1060" t="s">
        <v>607</v>
      </c>
      <c r="AL69" s="1060"/>
      <c r="AM69" s="1060"/>
      <c r="AN69" s="1060"/>
      <c r="AO69" s="1060"/>
      <c r="AP69" s="1060" t="s">
        <v>607</v>
      </c>
      <c r="AQ69" s="1060"/>
      <c r="AR69" s="1060"/>
      <c r="AS69" s="1060"/>
      <c r="AT69" s="1060"/>
      <c r="AU69" s="1060" t="s">
        <v>607</v>
      </c>
      <c r="AV69" s="1060"/>
      <c r="AW69" s="1060"/>
      <c r="AX69" s="1060"/>
      <c r="AY69" s="1060"/>
      <c r="AZ69" s="1071"/>
      <c r="BA69" s="1071"/>
      <c r="BB69" s="1071"/>
      <c r="BC69" s="1071"/>
      <c r="BD69" s="107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594</v>
      </c>
      <c r="C70" s="1064"/>
      <c r="D70" s="1064"/>
      <c r="E70" s="1064"/>
      <c r="F70" s="1064"/>
      <c r="G70" s="1064"/>
      <c r="H70" s="1064"/>
      <c r="I70" s="1064"/>
      <c r="J70" s="1064"/>
      <c r="K70" s="1064"/>
      <c r="L70" s="1064"/>
      <c r="M70" s="1064"/>
      <c r="N70" s="1064"/>
      <c r="O70" s="1064"/>
      <c r="P70" s="1065"/>
      <c r="Q70" s="1066">
        <v>692</v>
      </c>
      <c r="R70" s="1060"/>
      <c r="S70" s="1060"/>
      <c r="T70" s="1060"/>
      <c r="U70" s="1060"/>
      <c r="V70" s="1060">
        <v>652</v>
      </c>
      <c r="W70" s="1060"/>
      <c r="X70" s="1060"/>
      <c r="Y70" s="1060"/>
      <c r="Z70" s="1060"/>
      <c r="AA70" s="1060">
        <v>40</v>
      </c>
      <c r="AB70" s="1060"/>
      <c r="AC70" s="1060"/>
      <c r="AD70" s="1060"/>
      <c r="AE70" s="1060"/>
      <c r="AF70" s="1060">
        <v>40</v>
      </c>
      <c r="AG70" s="1060"/>
      <c r="AH70" s="1060"/>
      <c r="AI70" s="1060"/>
      <c r="AJ70" s="1060"/>
      <c r="AK70" s="1060" t="s">
        <v>608</v>
      </c>
      <c r="AL70" s="1060"/>
      <c r="AM70" s="1060"/>
      <c r="AN70" s="1060"/>
      <c r="AO70" s="1060"/>
      <c r="AP70" s="1060">
        <v>5122</v>
      </c>
      <c r="AQ70" s="1060"/>
      <c r="AR70" s="1060"/>
      <c r="AS70" s="1060"/>
      <c r="AT70" s="1060"/>
      <c r="AU70" s="1060">
        <v>2228</v>
      </c>
      <c r="AV70" s="1060"/>
      <c r="AW70" s="1060"/>
      <c r="AX70" s="1060"/>
      <c r="AY70" s="1060"/>
      <c r="AZ70" s="1071"/>
      <c r="BA70" s="1071"/>
      <c r="BB70" s="1071"/>
      <c r="BC70" s="1071"/>
      <c r="BD70" s="107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595</v>
      </c>
      <c r="C71" s="1064"/>
      <c r="D71" s="1064"/>
      <c r="E71" s="1064"/>
      <c r="F71" s="1064"/>
      <c r="G71" s="1064"/>
      <c r="H71" s="1064"/>
      <c r="I71" s="1064"/>
      <c r="J71" s="1064"/>
      <c r="K71" s="1064"/>
      <c r="L71" s="1064"/>
      <c r="M71" s="1064"/>
      <c r="N71" s="1064"/>
      <c r="O71" s="1064"/>
      <c r="P71" s="1065"/>
      <c r="Q71" s="1066">
        <v>23</v>
      </c>
      <c r="R71" s="1060"/>
      <c r="S71" s="1060"/>
      <c r="T71" s="1060"/>
      <c r="U71" s="1060"/>
      <c r="V71" s="1060">
        <v>21</v>
      </c>
      <c r="W71" s="1060"/>
      <c r="X71" s="1060"/>
      <c r="Y71" s="1060"/>
      <c r="Z71" s="1060"/>
      <c r="AA71" s="1060">
        <v>2</v>
      </c>
      <c r="AB71" s="1060"/>
      <c r="AC71" s="1060"/>
      <c r="AD71" s="1060"/>
      <c r="AE71" s="1060"/>
      <c r="AF71" s="1060">
        <v>2</v>
      </c>
      <c r="AG71" s="1060"/>
      <c r="AH71" s="1060"/>
      <c r="AI71" s="1060"/>
      <c r="AJ71" s="1060"/>
      <c r="AK71" s="1060" t="s">
        <v>607</v>
      </c>
      <c r="AL71" s="1060"/>
      <c r="AM71" s="1060"/>
      <c r="AN71" s="1060"/>
      <c r="AO71" s="1060"/>
      <c r="AP71" s="1060" t="s">
        <v>607</v>
      </c>
      <c r="AQ71" s="1060"/>
      <c r="AR71" s="1060"/>
      <c r="AS71" s="1060"/>
      <c r="AT71" s="1060"/>
      <c r="AU71" s="1060" t="s">
        <v>607</v>
      </c>
      <c r="AV71" s="1060"/>
      <c r="AW71" s="1060"/>
      <c r="AX71" s="1060"/>
      <c r="AY71" s="1060"/>
      <c r="AZ71" s="1071"/>
      <c r="BA71" s="1071"/>
      <c r="BB71" s="1071"/>
      <c r="BC71" s="1071"/>
      <c r="BD71" s="107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596</v>
      </c>
      <c r="C72" s="1064"/>
      <c r="D72" s="1064"/>
      <c r="E72" s="1064"/>
      <c r="F72" s="1064"/>
      <c r="G72" s="1064"/>
      <c r="H72" s="1064"/>
      <c r="I72" s="1064"/>
      <c r="J72" s="1064"/>
      <c r="K72" s="1064"/>
      <c r="L72" s="1064"/>
      <c r="M72" s="1064"/>
      <c r="N72" s="1064"/>
      <c r="O72" s="1064"/>
      <c r="P72" s="1065"/>
      <c r="Q72" s="1066">
        <v>145</v>
      </c>
      <c r="R72" s="1060"/>
      <c r="S72" s="1060"/>
      <c r="T72" s="1060"/>
      <c r="U72" s="1060"/>
      <c r="V72" s="1060">
        <v>136</v>
      </c>
      <c r="W72" s="1060"/>
      <c r="X72" s="1060"/>
      <c r="Y72" s="1060"/>
      <c r="Z72" s="1060"/>
      <c r="AA72" s="1060">
        <v>9</v>
      </c>
      <c r="AB72" s="1060"/>
      <c r="AC72" s="1060"/>
      <c r="AD72" s="1060"/>
      <c r="AE72" s="1060"/>
      <c r="AF72" s="1060">
        <v>9</v>
      </c>
      <c r="AG72" s="1060"/>
      <c r="AH72" s="1060"/>
      <c r="AI72" s="1060"/>
      <c r="AJ72" s="1060"/>
      <c r="AK72" s="1060" t="s">
        <v>607</v>
      </c>
      <c r="AL72" s="1060"/>
      <c r="AM72" s="1060"/>
      <c r="AN72" s="1060"/>
      <c r="AO72" s="1060"/>
      <c r="AP72" s="1060" t="s">
        <v>607</v>
      </c>
      <c r="AQ72" s="1060"/>
      <c r="AR72" s="1060"/>
      <c r="AS72" s="1060"/>
      <c r="AT72" s="1060"/>
      <c r="AU72" s="1060" t="s">
        <v>607</v>
      </c>
      <c r="AV72" s="1060"/>
      <c r="AW72" s="1060"/>
      <c r="AX72" s="1060"/>
      <c r="AY72" s="1060"/>
      <c r="AZ72" s="1071"/>
      <c r="BA72" s="1071"/>
      <c r="BB72" s="1071"/>
      <c r="BC72" s="1071"/>
      <c r="BD72" s="107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597</v>
      </c>
      <c r="C73" s="1064"/>
      <c r="D73" s="1064"/>
      <c r="E73" s="1064"/>
      <c r="F73" s="1064"/>
      <c r="G73" s="1064"/>
      <c r="H73" s="1064"/>
      <c r="I73" s="1064"/>
      <c r="J73" s="1064"/>
      <c r="K73" s="1064"/>
      <c r="L73" s="1064"/>
      <c r="M73" s="1064"/>
      <c r="N73" s="1064"/>
      <c r="O73" s="1064"/>
      <c r="P73" s="1065"/>
      <c r="Q73" s="1066">
        <v>4831</v>
      </c>
      <c r="R73" s="1060"/>
      <c r="S73" s="1060"/>
      <c r="T73" s="1060"/>
      <c r="U73" s="1060"/>
      <c r="V73" s="1060">
        <v>3696</v>
      </c>
      <c r="W73" s="1060"/>
      <c r="X73" s="1060"/>
      <c r="Y73" s="1060"/>
      <c r="Z73" s="1060"/>
      <c r="AA73" s="1060">
        <v>1135</v>
      </c>
      <c r="AB73" s="1060"/>
      <c r="AC73" s="1060"/>
      <c r="AD73" s="1060"/>
      <c r="AE73" s="1060"/>
      <c r="AF73" s="1060">
        <v>1135</v>
      </c>
      <c r="AG73" s="1060"/>
      <c r="AH73" s="1060"/>
      <c r="AI73" s="1060"/>
      <c r="AJ73" s="1060"/>
      <c r="AK73" s="1060">
        <v>3</v>
      </c>
      <c r="AL73" s="1060"/>
      <c r="AM73" s="1060"/>
      <c r="AN73" s="1060"/>
      <c r="AO73" s="1060"/>
      <c r="AP73" s="1060" t="s">
        <v>607</v>
      </c>
      <c r="AQ73" s="1060"/>
      <c r="AR73" s="1060"/>
      <c r="AS73" s="1060"/>
      <c r="AT73" s="1060"/>
      <c r="AU73" s="1060" t="s">
        <v>607</v>
      </c>
      <c r="AV73" s="1060"/>
      <c r="AW73" s="1060"/>
      <c r="AX73" s="1060"/>
      <c r="AY73" s="1060"/>
      <c r="AZ73" s="1071"/>
      <c r="BA73" s="1071"/>
      <c r="BB73" s="1071"/>
      <c r="BC73" s="1071"/>
      <c r="BD73" s="107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598</v>
      </c>
      <c r="C74" s="1064"/>
      <c r="D74" s="1064"/>
      <c r="E74" s="1064"/>
      <c r="F74" s="1064"/>
      <c r="G74" s="1064"/>
      <c r="H74" s="1064"/>
      <c r="I74" s="1064"/>
      <c r="J74" s="1064"/>
      <c r="K74" s="1064"/>
      <c r="L74" s="1064"/>
      <c r="M74" s="1064"/>
      <c r="N74" s="1064"/>
      <c r="O74" s="1064"/>
      <c r="P74" s="1065"/>
      <c r="Q74" s="1066">
        <v>9</v>
      </c>
      <c r="R74" s="1060"/>
      <c r="S74" s="1060"/>
      <c r="T74" s="1060"/>
      <c r="U74" s="1060"/>
      <c r="V74" s="1060">
        <v>9</v>
      </c>
      <c r="W74" s="1060"/>
      <c r="X74" s="1060"/>
      <c r="Y74" s="1060"/>
      <c r="Z74" s="1060"/>
      <c r="AA74" s="1060">
        <v>0</v>
      </c>
      <c r="AB74" s="1060"/>
      <c r="AC74" s="1060"/>
      <c r="AD74" s="1060"/>
      <c r="AE74" s="1060"/>
      <c r="AF74" s="1060">
        <v>0</v>
      </c>
      <c r="AG74" s="1060"/>
      <c r="AH74" s="1060"/>
      <c r="AI74" s="1060"/>
      <c r="AJ74" s="1060"/>
      <c r="AK74" s="1060" t="s">
        <v>607</v>
      </c>
      <c r="AL74" s="1060"/>
      <c r="AM74" s="1060"/>
      <c r="AN74" s="1060"/>
      <c r="AO74" s="1060"/>
      <c r="AP74" s="1060" t="s">
        <v>609</v>
      </c>
      <c r="AQ74" s="1060"/>
      <c r="AR74" s="1060"/>
      <c r="AS74" s="1060"/>
      <c r="AT74" s="1060"/>
      <c r="AU74" s="1060" t="s">
        <v>607</v>
      </c>
      <c r="AV74" s="1060"/>
      <c r="AW74" s="1060"/>
      <c r="AX74" s="1060"/>
      <c r="AY74" s="1060"/>
      <c r="AZ74" s="1071"/>
      <c r="BA74" s="1071"/>
      <c r="BB74" s="1071"/>
      <c r="BC74" s="1071"/>
      <c r="BD74" s="107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599</v>
      </c>
      <c r="C75" s="1064"/>
      <c r="D75" s="1064"/>
      <c r="E75" s="1064"/>
      <c r="F75" s="1064"/>
      <c r="G75" s="1064"/>
      <c r="H75" s="1064"/>
      <c r="I75" s="1064"/>
      <c r="J75" s="1064"/>
      <c r="K75" s="1064"/>
      <c r="L75" s="1064"/>
      <c r="M75" s="1064"/>
      <c r="N75" s="1064"/>
      <c r="O75" s="1064"/>
      <c r="P75" s="1065"/>
      <c r="Q75" s="1067">
        <v>54</v>
      </c>
      <c r="R75" s="1068"/>
      <c r="S75" s="1068"/>
      <c r="T75" s="1068"/>
      <c r="U75" s="1069"/>
      <c r="V75" s="1070">
        <v>50</v>
      </c>
      <c r="W75" s="1068"/>
      <c r="X75" s="1068"/>
      <c r="Y75" s="1068"/>
      <c r="Z75" s="1069"/>
      <c r="AA75" s="1070">
        <v>4</v>
      </c>
      <c r="AB75" s="1068"/>
      <c r="AC75" s="1068"/>
      <c r="AD75" s="1068"/>
      <c r="AE75" s="1069"/>
      <c r="AF75" s="1070">
        <v>4</v>
      </c>
      <c r="AG75" s="1068"/>
      <c r="AH75" s="1068"/>
      <c r="AI75" s="1068"/>
      <c r="AJ75" s="1069"/>
      <c r="AK75" s="1070" t="s">
        <v>610</v>
      </c>
      <c r="AL75" s="1068"/>
      <c r="AM75" s="1068"/>
      <c r="AN75" s="1068"/>
      <c r="AO75" s="1069"/>
      <c r="AP75" s="1060" t="s">
        <v>609</v>
      </c>
      <c r="AQ75" s="1060"/>
      <c r="AR75" s="1060"/>
      <c r="AS75" s="1060"/>
      <c r="AT75" s="1060"/>
      <c r="AU75" s="1060" t="s">
        <v>607</v>
      </c>
      <c r="AV75" s="1060"/>
      <c r="AW75" s="1060"/>
      <c r="AX75" s="1060"/>
      <c r="AY75" s="1060"/>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t="s">
        <v>600</v>
      </c>
      <c r="C76" s="1064"/>
      <c r="D76" s="1064"/>
      <c r="E76" s="1064"/>
      <c r="F76" s="1064"/>
      <c r="G76" s="1064"/>
      <c r="H76" s="1064"/>
      <c r="I76" s="1064"/>
      <c r="J76" s="1064"/>
      <c r="K76" s="1064"/>
      <c r="L76" s="1064"/>
      <c r="M76" s="1064"/>
      <c r="N76" s="1064"/>
      <c r="O76" s="1064"/>
      <c r="P76" s="1065"/>
      <c r="Q76" s="1067">
        <v>145429</v>
      </c>
      <c r="R76" s="1068"/>
      <c r="S76" s="1068"/>
      <c r="T76" s="1068"/>
      <c r="U76" s="1069"/>
      <c r="V76" s="1070">
        <v>141225</v>
      </c>
      <c r="W76" s="1068"/>
      <c r="X76" s="1068"/>
      <c r="Y76" s="1068"/>
      <c r="Z76" s="1069"/>
      <c r="AA76" s="1070">
        <v>4204</v>
      </c>
      <c r="AB76" s="1068"/>
      <c r="AC76" s="1068"/>
      <c r="AD76" s="1068"/>
      <c r="AE76" s="1069"/>
      <c r="AF76" s="1070">
        <v>4204</v>
      </c>
      <c r="AG76" s="1068"/>
      <c r="AH76" s="1068"/>
      <c r="AI76" s="1068"/>
      <c r="AJ76" s="1069"/>
      <c r="AK76" s="1070" t="s">
        <v>607</v>
      </c>
      <c r="AL76" s="1068"/>
      <c r="AM76" s="1068"/>
      <c r="AN76" s="1068"/>
      <c r="AO76" s="1069"/>
      <c r="AP76" s="1060" t="s">
        <v>609</v>
      </c>
      <c r="AQ76" s="1060"/>
      <c r="AR76" s="1060"/>
      <c r="AS76" s="1060"/>
      <c r="AT76" s="1060"/>
      <c r="AU76" s="1060" t="s">
        <v>607</v>
      </c>
      <c r="AV76" s="1060"/>
      <c r="AW76" s="1060"/>
      <c r="AX76" s="1060"/>
      <c r="AY76" s="1060"/>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t="s">
        <v>601</v>
      </c>
      <c r="C77" s="1064"/>
      <c r="D77" s="1064"/>
      <c r="E77" s="1064"/>
      <c r="F77" s="1064"/>
      <c r="G77" s="1064"/>
      <c r="H77" s="1064"/>
      <c r="I77" s="1064"/>
      <c r="J77" s="1064"/>
      <c r="K77" s="1064"/>
      <c r="L77" s="1064"/>
      <c r="M77" s="1064"/>
      <c r="N77" s="1064"/>
      <c r="O77" s="1064"/>
      <c r="P77" s="1065"/>
      <c r="Q77" s="1067">
        <v>56</v>
      </c>
      <c r="R77" s="1068"/>
      <c r="S77" s="1068"/>
      <c r="T77" s="1068"/>
      <c r="U77" s="1069"/>
      <c r="V77" s="1070">
        <v>56</v>
      </c>
      <c r="W77" s="1068"/>
      <c r="X77" s="1068"/>
      <c r="Y77" s="1068"/>
      <c r="Z77" s="1069"/>
      <c r="AA77" s="1070">
        <v>0</v>
      </c>
      <c r="AB77" s="1068"/>
      <c r="AC77" s="1068"/>
      <c r="AD77" s="1068"/>
      <c r="AE77" s="1069"/>
      <c r="AF77" s="1070">
        <v>0</v>
      </c>
      <c r="AG77" s="1068"/>
      <c r="AH77" s="1068"/>
      <c r="AI77" s="1068"/>
      <c r="AJ77" s="1069"/>
      <c r="AK77" s="1070" t="s">
        <v>607</v>
      </c>
      <c r="AL77" s="1068"/>
      <c r="AM77" s="1068"/>
      <c r="AN77" s="1068"/>
      <c r="AO77" s="1069"/>
      <c r="AP77" s="1060" t="s">
        <v>609</v>
      </c>
      <c r="AQ77" s="1060"/>
      <c r="AR77" s="1060"/>
      <c r="AS77" s="1060"/>
      <c r="AT77" s="1060"/>
      <c r="AU77" s="1060" t="s">
        <v>607</v>
      </c>
      <c r="AV77" s="1060"/>
      <c r="AW77" s="1060"/>
      <c r="AX77" s="1060"/>
      <c r="AY77" s="1060"/>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c r="C78" s="1064"/>
      <c r="D78" s="1064"/>
      <c r="E78" s="1064"/>
      <c r="F78" s="1064"/>
      <c r="G78" s="1064"/>
      <c r="H78" s="1064"/>
      <c r="I78" s="1064"/>
      <c r="J78" s="1064"/>
      <c r="K78" s="1064"/>
      <c r="L78" s="1064"/>
      <c r="M78" s="1064"/>
      <c r="N78" s="1064"/>
      <c r="O78" s="1064"/>
      <c r="P78" s="1065"/>
      <c r="Q78" s="1066"/>
      <c r="R78" s="1060"/>
      <c r="S78" s="1060"/>
      <c r="T78" s="1060"/>
      <c r="U78" s="1060"/>
      <c r="V78" s="1060"/>
      <c r="W78" s="1060"/>
      <c r="X78" s="1060"/>
      <c r="Y78" s="1060"/>
      <c r="Z78" s="1060"/>
      <c r="AA78" s="1060"/>
      <c r="AB78" s="1060"/>
      <c r="AC78" s="1060"/>
      <c r="AD78" s="1060"/>
      <c r="AE78" s="1060"/>
      <c r="AF78" s="1060"/>
      <c r="AG78" s="1060"/>
      <c r="AH78" s="1060"/>
      <c r="AI78" s="1060"/>
      <c r="AJ78" s="1060"/>
      <c r="AK78" s="1060"/>
      <c r="AL78" s="1060"/>
      <c r="AM78" s="1060"/>
      <c r="AN78" s="1060"/>
      <c r="AO78" s="1060"/>
      <c r="AP78" s="1060"/>
      <c r="AQ78" s="1060"/>
      <c r="AR78" s="1060"/>
      <c r="AS78" s="1060"/>
      <c r="AT78" s="1060"/>
      <c r="AU78" s="1060"/>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c r="C79" s="1064"/>
      <c r="D79" s="1064"/>
      <c r="E79" s="1064"/>
      <c r="F79" s="1064"/>
      <c r="G79" s="1064"/>
      <c r="H79" s="1064"/>
      <c r="I79" s="1064"/>
      <c r="J79" s="1064"/>
      <c r="K79" s="1064"/>
      <c r="L79" s="1064"/>
      <c r="M79" s="1064"/>
      <c r="N79" s="1064"/>
      <c r="O79" s="1064"/>
      <c r="P79" s="1065"/>
      <c r="Q79" s="1066"/>
      <c r="R79" s="1060"/>
      <c r="S79" s="1060"/>
      <c r="T79" s="1060"/>
      <c r="U79" s="1060"/>
      <c r="V79" s="1060"/>
      <c r="W79" s="1060"/>
      <c r="X79" s="1060"/>
      <c r="Y79" s="1060"/>
      <c r="Z79" s="1060"/>
      <c r="AA79" s="1060"/>
      <c r="AB79" s="1060"/>
      <c r="AC79" s="1060"/>
      <c r="AD79" s="1060"/>
      <c r="AE79" s="1060"/>
      <c r="AF79" s="1060"/>
      <c r="AG79" s="1060"/>
      <c r="AH79" s="1060"/>
      <c r="AI79" s="1060"/>
      <c r="AJ79" s="1060"/>
      <c r="AK79" s="1060"/>
      <c r="AL79" s="1060"/>
      <c r="AM79" s="1060"/>
      <c r="AN79" s="1060"/>
      <c r="AO79" s="1060"/>
      <c r="AP79" s="1060"/>
      <c r="AQ79" s="1060"/>
      <c r="AR79" s="1060"/>
      <c r="AS79" s="1060"/>
      <c r="AT79" s="1060"/>
      <c r="AU79" s="1060"/>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c r="C80" s="1064"/>
      <c r="D80" s="1064"/>
      <c r="E80" s="1064"/>
      <c r="F80" s="1064"/>
      <c r="G80" s="1064"/>
      <c r="H80" s="1064"/>
      <c r="I80" s="1064"/>
      <c r="J80" s="1064"/>
      <c r="K80" s="1064"/>
      <c r="L80" s="1064"/>
      <c r="M80" s="1064"/>
      <c r="N80" s="1064"/>
      <c r="O80" s="1064"/>
      <c r="P80" s="1065"/>
      <c r="Q80" s="1066"/>
      <c r="R80" s="1060"/>
      <c r="S80" s="1060"/>
      <c r="T80" s="1060"/>
      <c r="U80" s="1060"/>
      <c r="V80" s="1060"/>
      <c r="W80" s="1060"/>
      <c r="X80" s="1060"/>
      <c r="Y80" s="1060"/>
      <c r="Z80" s="1060"/>
      <c r="AA80" s="1060"/>
      <c r="AB80" s="1060"/>
      <c r="AC80" s="1060"/>
      <c r="AD80" s="1060"/>
      <c r="AE80" s="1060"/>
      <c r="AF80" s="1060"/>
      <c r="AG80" s="1060"/>
      <c r="AH80" s="1060"/>
      <c r="AI80" s="1060"/>
      <c r="AJ80" s="1060"/>
      <c r="AK80" s="1060"/>
      <c r="AL80" s="1060"/>
      <c r="AM80" s="1060"/>
      <c r="AN80" s="1060"/>
      <c r="AO80" s="1060"/>
      <c r="AP80" s="1060"/>
      <c r="AQ80" s="1060"/>
      <c r="AR80" s="1060"/>
      <c r="AS80" s="1060"/>
      <c r="AT80" s="1060"/>
      <c r="AU80" s="1060"/>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389</v>
      </c>
      <c r="B88" s="1033" t="s">
        <v>426</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v>5402</v>
      </c>
      <c r="AG88" s="1048"/>
      <c r="AH88" s="1048"/>
      <c r="AI88" s="1048"/>
      <c r="AJ88" s="1048"/>
      <c r="AK88" s="1052"/>
      <c r="AL88" s="1052"/>
      <c r="AM88" s="1052"/>
      <c r="AN88" s="1052"/>
      <c r="AO88" s="1052"/>
      <c r="AP88" s="1048">
        <v>5122</v>
      </c>
      <c r="AQ88" s="1048"/>
      <c r="AR88" s="1048"/>
      <c r="AS88" s="1048"/>
      <c r="AT88" s="1048"/>
      <c r="AU88" s="1048">
        <f>SUM(AU68:AY87)</f>
        <v>2228</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389</v>
      </c>
      <c r="BR102" s="1033" t="s">
        <v>427</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f>SUM(CR7:CV88)</f>
        <v>20</v>
      </c>
      <c r="CS102" s="1040"/>
      <c r="CT102" s="1040"/>
      <c r="CU102" s="1040"/>
      <c r="CV102" s="1041"/>
      <c r="CW102" s="1039">
        <f>SUM(CW7:DA88)</f>
        <v>7</v>
      </c>
      <c r="CX102" s="1040"/>
      <c r="CY102" s="1040"/>
      <c r="CZ102" s="1040"/>
      <c r="DA102" s="1041"/>
      <c r="DB102" s="1039">
        <f>SUM(DB7:DF88)</f>
        <v>43</v>
      </c>
      <c r="DC102" s="1040"/>
      <c r="DD102" s="1040"/>
      <c r="DE102" s="1040"/>
      <c r="DF102" s="1041"/>
      <c r="DG102" s="1039">
        <f>SUM(DG7:DK88)</f>
        <v>0</v>
      </c>
      <c r="DH102" s="1040"/>
      <c r="DI102" s="1040"/>
      <c r="DJ102" s="1040"/>
      <c r="DK102" s="1041"/>
      <c r="DL102" s="1039">
        <f>SUM(DL7:DP88)</f>
        <v>0</v>
      </c>
      <c r="DM102" s="1040"/>
      <c r="DN102" s="1040"/>
      <c r="DO102" s="1040"/>
      <c r="DP102" s="1041"/>
      <c r="DQ102" s="1039">
        <f>SUM(DQ7:DU88)</f>
        <v>0</v>
      </c>
      <c r="DR102" s="1040"/>
      <c r="DS102" s="1040"/>
      <c r="DT102" s="1040"/>
      <c r="DU102" s="1041"/>
      <c r="DV102" s="1022"/>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428</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429</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430</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431</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432</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433</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434</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435</v>
      </c>
      <c r="AB109" s="983"/>
      <c r="AC109" s="983"/>
      <c r="AD109" s="983"/>
      <c r="AE109" s="984"/>
      <c r="AF109" s="985" t="s">
        <v>306</v>
      </c>
      <c r="AG109" s="983"/>
      <c r="AH109" s="983"/>
      <c r="AI109" s="983"/>
      <c r="AJ109" s="984"/>
      <c r="AK109" s="985" t="s">
        <v>305</v>
      </c>
      <c r="AL109" s="983"/>
      <c r="AM109" s="983"/>
      <c r="AN109" s="983"/>
      <c r="AO109" s="984"/>
      <c r="AP109" s="985" t="s">
        <v>436</v>
      </c>
      <c r="AQ109" s="983"/>
      <c r="AR109" s="983"/>
      <c r="AS109" s="983"/>
      <c r="AT109" s="1014"/>
      <c r="AU109" s="982" t="s">
        <v>434</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435</v>
      </c>
      <c r="BR109" s="983"/>
      <c r="BS109" s="983"/>
      <c r="BT109" s="983"/>
      <c r="BU109" s="984"/>
      <c r="BV109" s="985" t="s">
        <v>306</v>
      </c>
      <c r="BW109" s="983"/>
      <c r="BX109" s="983"/>
      <c r="BY109" s="983"/>
      <c r="BZ109" s="984"/>
      <c r="CA109" s="985" t="s">
        <v>305</v>
      </c>
      <c r="CB109" s="983"/>
      <c r="CC109" s="983"/>
      <c r="CD109" s="983"/>
      <c r="CE109" s="984"/>
      <c r="CF109" s="1021" t="s">
        <v>436</v>
      </c>
      <c r="CG109" s="1021"/>
      <c r="CH109" s="1021"/>
      <c r="CI109" s="1021"/>
      <c r="CJ109" s="1021"/>
      <c r="CK109" s="985" t="s">
        <v>437</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435</v>
      </c>
      <c r="DH109" s="983"/>
      <c r="DI109" s="983"/>
      <c r="DJ109" s="983"/>
      <c r="DK109" s="984"/>
      <c r="DL109" s="985" t="s">
        <v>306</v>
      </c>
      <c r="DM109" s="983"/>
      <c r="DN109" s="983"/>
      <c r="DO109" s="983"/>
      <c r="DP109" s="984"/>
      <c r="DQ109" s="985" t="s">
        <v>305</v>
      </c>
      <c r="DR109" s="983"/>
      <c r="DS109" s="983"/>
      <c r="DT109" s="983"/>
      <c r="DU109" s="984"/>
      <c r="DV109" s="985" t="s">
        <v>436</v>
      </c>
      <c r="DW109" s="983"/>
      <c r="DX109" s="983"/>
      <c r="DY109" s="983"/>
      <c r="DZ109" s="1014"/>
    </row>
    <row r="110" spans="1:131" s="246" customFormat="1" ht="26.25" customHeight="1">
      <c r="A110" s="885" t="s">
        <v>438</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1996630</v>
      </c>
      <c r="AB110" s="976"/>
      <c r="AC110" s="976"/>
      <c r="AD110" s="976"/>
      <c r="AE110" s="977"/>
      <c r="AF110" s="978">
        <v>1895753</v>
      </c>
      <c r="AG110" s="976"/>
      <c r="AH110" s="976"/>
      <c r="AI110" s="976"/>
      <c r="AJ110" s="977"/>
      <c r="AK110" s="978">
        <v>1771838</v>
      </c>
      <c r="AL110" s="976"/>
      <c r="AM110" s="976"/>
      <c r="AN110" s="976"/>
      <c r="AO110" s="977"/>
      <c r="AP110" s="979">
        <v>18</v>
      </c>
      <c r="AQ110" s="980"/>
      <c r="AR110" s="980"/>
      <c r="AS110" s="980"/>
      <c r="AT110" s="981"/>
      <c r="AU110" s="1015" t="s">
        <v>72</v>
      </c>
      <c r="AV110" s="1016"/>
      <c r="AW110" s="1016"/>
      <c r="AX110" s="1016"/>
      <c r="AY110" s="1016"/>
      <c r="AZ110" s="941" t="s">
        <v>439</v>
      </c>
      <c r="BA110" s="886"/>
      <c r="BB110" s="886"/>
      <c r="BC110" s="886"/>
      <c r="BD110" s="886"/>
      <c r="BE110" s="886"/>
      <c r="BF110" s="886"/>
      <c r="BG110" s="886"/>
      <c r="BH110" s="886"/>
      <c r="BI110" s="886"/>
      <c r="BJ110" s="886"/>
      <c r="BK110" s="886"/>
      <c r="BL110" s="886"/>
      <c r="BM110" s="886"/>
      <c r="BN110" s="886"/>
      <c r="BO110" s="886"/>
      <c r="BP110" s="887"/>
      <c r="BQ110" s="942">
        <v>18514970</v>
      </c>
      <c r="BR110" s="923"/>
      <c r="BS110" s="923"/>
      <c r="BT110" s="923"/>
      <c r="BU110" s="923"/>
      <c r="BV110" s="923">
        <v>18824728</v>
      </c>
      <c r="BW110" s="923"/>
      <c r="BX110" s="923"/>
      <c r="BY110" s="923"/>
      <c r="BZ110" s="923"/>
      <c r="CA110" s="923">
        <v>19327830</v>
      </c>
      <c r="CB110" s="923"/>
      <c r="CC110" s="923"/>
      <c r="CD110" s="923"/>
      <c r="CE110" s="923"/>
      <c r="CF110" s="947">
        <v>196.8</v>
      </c>
      <c r="CG110" s="948"/>
      <c r="CH110" s="948"/>
      <c r="CI110" s="948"/>
      <c r="CJ110" s="948"/>
      <c r="CK110" s="1011" t="s">
        <v>440</v>
      </c>
      <c r="CL110" s="897"/>
      <c r="CM110" s="972" t="s">
        <v>441</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442</v>
      </c>
      <c r="DH110" s="923"/>
      <c r="DI110" s="923"/>
      <c r="DJ110" s="923"/>
      <c r="DK110" s="923"/>
      <c r="DL110" s="923" t="s">
        <v>442</v>
      </c>
      <c r="DM110" s="923"/>
      <c r="DN110" s="923"/>
      <c r="DO110" s="923"/>
      <c r="DP110" s="923"/>
      <c r="DQ110" s="923" t="s">
        <v>127</v>
      </c>
      <c r="DR110" s="923"/>
      <c r="DS110" s="923"/>
      <c r="DT110" s="923"/>
      <c r="DU110" s="923"/>
      <c r="DV110" s="924" t="s">
        <v>127</v>
      </c>
      <c r="DW110" s="924"/>
      <c r="DX110" s="924"/>
      <c r="DY110" s="924"/>
      <c r="DZ110" s="925"/>
    </row>
    <row r="111" spans="1:131" s="246" customFormat="1" ht="26.25" customHeight="1">
      <c r="A111" s="852" t="s">
        <v>443</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127</v>
      </c>
      <c r="AB111" s="1004"/>
      <c r="AC111" s="1004"/>
      <c r="AD111" s="1004"/>
      <c r="AE111" s="1005"/>
      <c r="AF111" s="1006" t="s">
        <v>127</v>
      </c>
      <c r="AG111" s="1004"/>
      <c r="AH111" s="1004"/>
      <c r="AI111" s="1004"/>
      <c r="AJ111" s="1005"/>
      <c r="AK111" s="1006" t="s">
        <v>127</v>
      </c>
      <c r="AL111" s="1004"/>
      <c r="AM111" s="1004"/>
      <c r="AN111" s="1004"/>
      <c r="AO111" s="1005"/>
      <c r="AP111" s="1007" t="s">
        <v>442</v>
      </c>
      <c r="AQ111" s="1008"/>
      <c r="AR111" s="1008"/>
      <c r="AS111" s="1008"/>
      <c r="AT111" s="1009"/>
      <c r="AU111" s="1017"/>
      <c r="AV111" s="1018"/>
      <c r="AW111" s="1018"/>
      <c r="AX111" s="1018"/>
      <c r="AY111" s="1018"/>
      <c r="AZ111" s="893" t="s">
        <v>444</v>
      </c>
      <c r="BA111" s="828"/>
      <c r="BB111" s="828"/>
      <c r="BC111" s="828"/>
      <c r="BD111" s="828"/>
      <c r="BE111" s="828"/>
      <c r="BF111" s="828"/>
      <c r="BG111" s="828"/>
      <c r="BH111" s="828"/>
      <c r="BI111" s="828"/>
      <c r="BJ111" s="828"/>
      <c r="BK111" s="828"/>
      <c r="BL111" s="828"/>
      <c r="BM111" s="828"/>
      <c r="BN111" s="828"/>
      <c r="BO111" s="828"/>
      <c r="BP111" s="829"/>
      <c r="BQ111" s="894">
        <v>96050</v>
      </c>
      <c r="BR111" s="895"/>
      <c r="BS111" s="895"/>
      <c r="BT111" s="895"/>
      <c r="BU111" s="895"/>
      <c r="BV111" s="895">
        <v>81547</v>
      </c>
      <c r="BW111" s="895"/>
      <c r="BX111" s="895"/>
      <c r="BY111" s="895"/>
      <c r="BZ111" s="895"/>
      <c r="CA111" s="895">
        <v>68461</v>
      </c>
      <c r="CB111" s="895"/>
      <c r="CC111" s="895"/>
      <c r="CD111" s="895"/>
      <c r="CE111" s="895"/>
      <c r="CF111" s="956">
        <v>0.7</v>
      </c>
      <c r="CG111" s="957"/>
      <c r="CH111" s="957"/>
      <c r="CI111" s="957"/>
      <c r="CJ111" s="957"/>
      <c r="CK111" s="1012"/>
      <c r="CL111" s="899"/>
      <c r="CM111" s="902" t="s">
        <v>445</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127</v>
      </c>
      <c r="DH111" s="895"/>
      <c r="DI111" s="895"/>
      <c r="DJ111" s="895"/>
      <c r="DK111" s="895"/>
      <c r="DL111" s="895" t="s">
        <v>442</v>
      </c>
      <c r="DM111" s="895"/>
      <c r="DN111" s="895"/>
      <c r="DO111" s="895"/>
      <c r="DP111" s="895"/>
      <c r="DQ111" s="895" t="s">
        <v>442</v>
      </c>
      <c r="DR111" s="895"/>
      <c r="DS111" s="895"/>
      <c r="DT111" s="895"/>
      <c r="DU111" s="895"/>
      <c r="DV111" s="872" t="s">
        <v>442</v>
      </c>
      <c r="DW111" s="872"/>
      <c r="DX111" s="872"/>
      <c r="DY111" s="872"/>
      <c r="DZ111" s="873"/>
    </row>
    <row r="112" spans="1:131" s="246" customFormat="1" ht="26.25" customHeight="1">
      <c r="A112" s="997" t="s">
        <v>446</v>
      </c>
      <c r="B112" s="998"/>
      <c r="C112" s="828" t="s">
        <v>447</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442</v>
      </c>
      <c r="AB112" s="858"/>
      <c r="AC112" s="858"/>
      <c r="AD112" s="858"/>
      <c r="AE112" s="859"/>
      <c r="AF112" s="860" t="s">
        <v>127</v>
      </c>
      <c r="AG112" s="858"/>
      <c r="AH112" s="858"/>
      <c r="AI112" s="858"/>
      <c r="AJ112" s="859"/>
      <c r="AK112" s="860" t="s">
        <v>127</v>
      </c>
      <c r="AL112" s="858"/>
      <c r="AM112" s="858"/>
      <c r="AN112" s="858"/>
      <c r="AO112" s="859"/>
      <c r="AP112" s="905" t="s">
        <v>442</v>
      </c>
      <c r="AQ112" s="906"/>
      <c r="AR112" s="906"/>
      <c r="AS112" s="906"/>
      <c r="AT112" s="907"/>
      <c r="AU112" s="1017"/>
      <c r="AV112" s="1018"/>
      <c r="AW112" s="1018"/>
      <c r="AX112" s="1018"/>
      <c r="AY112" s="1018"/>
      <c r="AZ112" s="893" t="s">
        <v>448</v>
      </c>
      <c r="BA112" s="828"/>
      <c r="BB112" s="828"/>
      <c r="BC112" s="828"/>
      <c r="BD112" s="828"/>
      <c r="BE112" s="828"/>
      <c r="BF112" s="828"/>
      <c r="BG112" s="828"/>
      <c r="BH112" s="828"/>
      <c r="BI112" s="828"/>
      <c r="BJ112" s="828"/>
      <c r="BK112" s="828"/>
      <c r="BL112" s="828"/>
      <c r="BM112" s="828"/>
      <c r="BN112" s="828"/>
      <c r="BO112" s="828"/>
      <c r="BP112" s="829"/>
      <c r="BQ112" s="894">
        <v>3495269</v>
      </c>
      <c r="BR112" s="895"/>
      <c r="BS112" s="895"/>
      <c r="BT112" s="895"/>
      <c r="BU112" s="895"/>
      <c r="BV112" s="895">
        <v>3296101</v>
      </c>
      <c r="BW112" s="895"/>
      <c r="BX112" s="895"/>
      <c r="BY112" s="895"/>
      <c r="BZ112" s="895"/>
      <c r="CA112" s="895">
        <v>3152010</v>
      </c>
      <c r="CB112" s="895"/>
      <c r="CC112" s="895"/>
      <c r="CD112" s="895"/>
      <c r="CE112" s="895"/>
      <c r="CF112" s="956">
        <v>32.1</v>
      </c>
      <c r="CG112" s="957"/>
      <c r="CH112" s="957"/>
      <c r="CI112" s="957"/>
      <c r="CJ112" s="957"/>
      <c r="CK112" s="1012"/>
      <c r="CL112" s="899"/>
      <c r="CM112" s="902" t="s">
        <v>449</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442</v>
      </c>
      <c r="DH112" s="895"/>
      <c r="DI112" s="895"/>
      <c r="DJ112" s="895"/>
      <c r="DK112" s="895"/>
      <c r="DL112" s="895" t="s">
        <v>127</v>
      </c>
      <c r="DM112" s="895"/>
      <c r="DN112" s="895"/>
      <c r="DO112" s="895"/>
      <c r="DP112" s="895"/>
      <c r="DQ112" s="895" t="s">
        <v>442</v>
      </c>
      <c r="DR112" s="895"/>
      <c r="DS112" s="895"/>
      <c r="DT112" s="895"/>
      <c r="DU112" s="895"/>
      <c r="DV112" s="872" t="s">
        <v>442</v>
      </c>
      <c r="DW112" s="872"/>
      <c r="DX112" s="872"/>
      <c r="DY112" s="872"/>
      <c r="DZ112" s="873"/>
    </row>
    <row r="113" spans="1:130" s="246" customFormat="1" ht="26.25" customHeight="1">
      <c r="A113" s="999"/>
      <c r="B113" s="1000"/>
      <c r="C113" s="828" t="s">
        <v>450</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v>343870</v>
      </c>
      <c r="AB113" s="1004"/>
      <c r="AC113" s="1004"/>
      <c r="AD113" s="1004"/>
      <c r="AE113" s="1005"/>
      <c r="AF113" s="1006">
        <v>335611</v>
      </c>
      <c r="AG113" s="1004"/>
      <c r="AH113" s="1004"/>
      <c r="AI113" s="1004"/>
      <c r="AJ113" s="1005"/>
      <c r="AK113" s="1006">
        <v>324475</v>
      </c>
      <c r="AL113" s="1004"/>
      <c r="AM113" s="1004"/>
      <c r="AN113" s="1004"/>
      <c r="AO113" s="1005"/>
      <c r="AP113" s="1007">
        <v>3.3</v>
      </c>
      <c r="AQ113" s="1008"/>
      <c r="AR113" s="1008"/>
      <c r="AS113" s="1008"/>
      <c r="AT113" s="1009"/>
      <c r="AU113" s="1017"/>
      <c r="AV113" s="1018"/>
      <c r="AW113" s="1018"/>
      <c r="AX113" s="1018"/>
      <c r="AY113" s="1018"/>
      <c r="AZ113" s="893" t="s">
        <v>451</v>
      </c>
      <c r="BA113" s="828"/>
      <c r="BB113" s="828"/>
      <c r="BC113" s="828"/>
      <c r="BD113" s="828"/>
      <c r="BE113" s="828"/>
      <c r="BF113" s="828"/>
      <c r="BG113" s="828"/>
      <c r="BH113" s="828"/>
      <c r="BI113" s="828"/>
      <c r="BJ113" s="828"/>
      <c r="BK113" s="828"/>
      <c r="BL113" s="828"/>
      <c r="BM113" s="828"/>
      <c r="BN113" s="828"/>
      <c r="BO113" s="828"/>
      <c r="BP113" s="829"/>
      <c r="BQ113" s="894">
        <v>2224640</v>
      </c>
      <c r="BR113" s="895"/>
      <c r="BS113" s="895"/>
      <c r="BT113" s="895"/>
      <c r="BU113" s="895"/>
      <c r="BV113" s="895">
        <v>2229766</v>
      </c>
      <c r="BW113" s="895"/>
      <c r="BX113" s="895"/>
      <c r="BY113" s="895"/>
      <c r="BZ113" s="895"/>
      <c r="CA113" s="895">
        <v>2228119</v>
      </c>
      <c r="CB113" s="895"/>
      <c r="CC113" s="895"/>
      <c r="CD113" s="895"/>
      <c r="CE113" s="895"/>
      <c r="CF113" s="956">
        <v>22.7</v>
      </c>
      <c r="CG113" s="957"/>
      <c r="CH113" s="957"/>
      <c r="CI113" s="957"/>
      <c r="CJ113" s="957"/>
      <c r="CK113" s="1012"/>
      <c r="CL113" s="899"/>
      <c r="CM113" s="902" t="s">
        <v>452</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442</v>
      </c>
      <c r="DH113" s="858"/>
      <c r="DI113" s="858"/>
      <c r="DJ113" s="858"/>
      <c r="DK113" s="859"/>
      <c r="DL113" s="860" t="s">
        <v>442</v>
      </c>
      <c r="DM113" s="858"/>
      <c r="DN113" s="858"/>
      <c r="DO113" s="858"/>
      <c r="DP113" s="859"/>
      <c r="DQ113" s="860" t="s">
        <v>127</v>
      </c>
      <c r="DR113" s="858"/>
      <c r="DS113" s="858"/>
      <c r="DT113" s="858"/>
      <c r="DU113" s="859"/>
      <c r="DV113" s="905" t="s">
        <v>127</v>
      </c>
      <c r="DW113" s="906"/>
      <c r="DX113" s="906"/>
      <c r="DY113" s="906"/>
      <c r="DZ113" s="907"/>
    </row>
    <row r="114" spans="1:130" s="246" customFormat="1" ht="26.25" customHeight="1">
      <c r="A114" s="999"/>
      <c r="B114" s="1000"/>
      <c r="C114" s="828" t="s">
        <v>453</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2870</v>
      </c>
      <c r="AB114" s="858"/>
      <c r="AC114" s="858"/>
      <c r="AD114" s="858"/>
      <c r="AE114" s="859"/>
      <c r="AF114" s="860">
        <v>3242</v>
      </c>
      <c r="AG114" s="858"/>
      <c r="AH114" s="858"/>
      <c r="AI114" s="858"/>
      <c r="AJ114" s="859"/>
      <c r="AK114" s="860">
        <v>5005</v>
      </c>
      <c r="AL114" s="858"/>
      <c r="AM114" s="858"/>
      <c r="AN114" s="858"/>
      <c r="AO114" s="859"/>
      <c r="AP114" s="905">
        <v>0.1</v>
      </c>
      <c r="AQ114" s="906"/>
      <c r="AR114" s="906"/>
      <c r="AS114" s="906"/>
      <c r="AT114" s="907"/>
      <c r="AU114" s="1017"/>
      <c r="AV114" s="1018"/>
      <c r="AW114" s="1018"/>
      <c r="AX114" s="1018"/>
      <c r="AY114" s="1018"/>
      <c r="AZ114" s="893" t="s">
        <v>454</v>
      </c>
      <c r="BA114" s="828"/>
      <c r="BB114" s="828"/>
      <c r="BC114" s="828"/>
      <c r="BD114" s="828"/>
      <c r="BE114" s="828"/>
      <c r="BF114" s="828"/>
      <c r="BG114" s="828"/>
      <c r="BH114" s="828"/>
      <c r="BI114" s="828"/>
      <c r="BJ114" s="828"/>
      <c r="BK114" s="828"/>
      <c r="BL114" s="828"/>
      <c r="BM114" s="828"/>
      <c r="BN114" s="828"/>
      <c r="BO114" s="828"/>
      <c r="BP114" s="829"/>
      <c r="BQ114" s="894">
        <v>3029544</v>
      </c>
      <c r="BR114" s="895"/>
      <c r="BS114" s="895"/>
      <c r="BT114" s="895"/>
      <c r="BU114" s="895"/>
      <c r="BV114" s="895">
        <v>2723920</v>
      </c>
      <c r="BW114" s="895"/>
      <c r="BX114" s="895"/>
      <c r="BY114" s="895"/>
      <c r="BZ114" s="895"/>
      <c r="CA114" s="895">
        <v>2674758</v>
      </c>
      <c r="CB114" s="895"/>
      <c r="CC114" s="895"/>
      <c r="CD114" s="895"/>
      <c r="CE114" s="895"/>
      <c r="CF114" s="956">
        <v>27.2</v>
      </c>
      <c r="CG114" s="957"/>
      <c r="CH114" s="957"/>
      <c r="CI114" s="957"/>
      <c r="CJ114" s="957"/>
      <c r="CK114" s="1012"/>
      <c r="CL114" s="899"/>
      <c r="CM114" s="902" t="s">
        <v>455</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127</v>
      </c>
      <c r="DH114" s="858"/>
      <c r="DI114" s="858"/>
      <c r="DJ114" s="858"/>
      <c r="DK114" s="859"/>
      <c r="DL114" s="860" t="s">
        <v>127</v>
      </c>
      <c r="DM114" s="858"/>
      <c r="DN114" s="858"/>
      <c r="DO114" s="858"/>
      <c r="DP114" s="859"/>
      <c r="DQ114" s="860" t="s">
        <v>442</v>
      </c>
      <c r="DR114" s="858"/>
      <c r="DS114" s="858"/>
      <c r="DT114" s="858"/>
      <c r="DU114" s="859"/>
      <c r="DV114" s="905" t="s">
        <v>442</v>
      </c>
      <c r="DW114" s="906"/>
      <c r="DX114" s="906"/>
      <c r="DY114" s="906"/>
      <c r="DZ114" s="907"/>
    </row>
    <row r="115" spans="1:130" s="246" customFormat="1" ht="26.25" customHeight="1">
      <c r="A115" s="999"/>
      <c r="B115" s="1000"/>
      <c r="C115" s="828" t="s">
        <v>456</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v>15355</v>
      </c>
      <c r="AB115" s="1004"/>
      <c r="AC115" s="1004"/>
      <c r="AD115" s="1004"/>
      <c r="AE115" s="1005"/>
      <c r="AF115" s="1006">
        <v>15305</v>
      </c>
      <c r="AG115" s="1004"/>
      <c r="AH115" s="1004"/>
      <c r="AI115" s="1004"/>
      <c r="AJ115" s="1005"/>
      <c r="AK115" s="1006">
        <v>15254</v>
      </c>
      <c r="AL115" s="1004"/>
      <c r="AM115" s="1004"/>
      <c r="AN115" s="1004"/>
      <c r="AO115" s="1005"/>
      <c r="AP115" s="1007">
        <v>0.2</v>
      </c>
      <c r="AQ115" s="1008"/>
      <c r="AR115" s="1008"/>
      <c r="AS115" s="1008"/>
      <c r="AT115" s="1009"/>
      <c r="AU115" s="1017"/>
      <c r="AV115" s="1018"/>
      <c r="AW115" s="1018"/>
      <c r="AX115" s="1018"/>
      <c r="AY115" s="1018"/>
      <c r="AZ115" s="893" t="s">
        <v>457</v>
      </c>
      <c r="BA115" s="828"/>
      <c r="BB115" s="828"/>
      <c r="BC115" s="828"/>
      <c r="BD115" s="828"/>
      <c r="BE115" s="828"/>
      <c r="BF115" s="828"/>
      <c r="BG115" s="828"/>
      <c r="BH115" s="828"/>
      <c r="BI115" s="828"/>
      <c r="BJ115" s="828"/>
      <c r="BK115" s="828"/>
      <c r="BL115" s="828"/>
      <c r="BM115" s="828"/>
      <c r="BN115" s="828"/>
      <c r="BO115" s="828"/>
      <c r="BP115" s="829"/>
      <c r="BQ115" s="894" t="s">
        <v>127</v>
      </c>
      <c r="BR115" s="895"/>
      <c r="BS115" s="895"/>
      <c r="BT115" s="895"/>
      <c r="BU115" s="895"/>
      <c r="BV115" s="895" t="s">
        <v>442</v>
      </c>
      <c r="BW115" s="895"/>
      <c r="BX115" s="895"/>
      <c r="BY115" s="895"/>
      <c r="BZ115" s="895"/>
      <c r="CA115" s="895" t="s">
        <v>127</v>
      </c>
      <c r="CB115" s="895"/>
      <c r="CC115" s="895"/>
      <c r="CD115" s="895"/>
      <c r="CE115" s="895"/>
      <c r="CF115" s="956" t="s">
        <v>127</v>
      </c>
      <c r="CG115" s="957"/>
      <c r="CH115" s="957"/>
      <c r="CI115" s="957"/>
      <c r="CJ115" s="957"/>
      <c r="CK115" s="1012"/>
      <c r="CL115" s="899"/>
      <c r="CM115" s="893" t="s">
        <v>458</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127</v>
      </c>
      <c r="DH115" s="858"/>
      <c r="DI115" s="858"/>
      <c r="DJ115" s="858"/>
      <c r="DK115" s="859"/>
      <c r="DL115" s="860" t="s">
        <v>127</v>
      </c>
      <c r="DM115" s="858"/>
      <c r="DN115" s="858"/>
      <c r="DO115" s="858"/>
      <c r="DP115" s="859"/>
      <c r="DQ115" s="860" t="s">
        <v>442</v>
      </c>
      <c r="DR115" s="858"/>
      <c r="DS115" s="858"/>
      <c r="DT115" s="858"/>
      <c r="DU115" s="859"/>
      <c r="DV115" s="905" t="s">
        <v>127</v>
      </c>
      <c r="DW115" s="906"/>
      <c r="DX115" s="906"/>
      <c r="DY115" s="906"/>
      <c r="DZ115" s="907"/>
    </row>
    <row r="116" spans="1:130" s="246" customFormat="1" ht="26.25" customHeight="1">
      <c r="A116" s="1001"/>
      <c r="B116" s="1002"/>
      <c r="C116" s="961" t="s">
        <v>459</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t="s">
        <v>127</v>
      </c>
      <c r="AB116" s="858"/>
      <c r="AC116" s="858"/>
      <c r="AD116" s="858"/>
      <c r="AE116" s="859"/>
      <c r="AF116" s="860" t="s">
        <v>127</v>
      </c>
      <c r="AG116" s="858"/>
      <c r="AH116" s="858"/>
      <c r="AI116" s="858"/>
      <c r="AJ116" s="859"/>
      <c r="AK116" s="860" t="s">
        <v>442</v>
      </c>
      <c r="AL116" s="858"/>
      <c r="AM116" s="858"/>
      <c r="AN116" s="858"/>
      <c r="AO116" s="859"/>
      <c r="AP116" s="905" t="s">
        <v>442</v>
      </c>
      <c r="AQ116" s="906"/>
      <c r="AR116" s="906"/>
      <c r="AS116" s="906"/>
      <c r="AT116" s="907"/>
      <c r="AU116" s="1017"/>
      <c r="AV116" s="1018"/>
      <c r="AW116" s="1018"/>
      <c r="AX116" s="1018"/>
      <c r="AY116" s="1018"/>
      <c r="AZ116" s="944" t="s">
        <v>460</v>
      </c>
      <c r="BA116" s="945"/>
      <c r="BB116" s="945"/>
      <c r="BC116" s="945"/>
      <c r="BD116" s="945"/>
      <c r="BE116" s="945"/>
      <c r="BF116" s="945"/>
      <c r="BG116" s="945"/>
      <c r="BH116" s="945"/>
      <c r="BI116" s="945"/>
      <c r="BJ116" s="945"/>
      <c r="BK116" s="945"/>
      <c r="BL116" s="945"/>
      <c r="BM116" s="945"/>
      <c r="BN116" s="945"/>
      <c r="BO116" s="945"/>
      <c r="BP116" s="946"/>
      <c r="BQ116" s="894" t="s">
        <v>127</v>
      </c>
      <c r="BR116" s="895"/>
      <c r="BS116" s="895"/>
      <c r="BT116" s="895"/>
      <c r="BU116" s="895"/>
      <c r="BV116" s="895" t="s">
        <v>442</v>
      </c>
      <c r="BW116" s="895"/>
      <c r="BX116" s="895"/>
      <c r="BY116" s="895"/>
      <c r="BZ116" s="895"/>
      <c r="CA116" s="895" t="s">
        <v>127</v>
      </c>
      <c r="CB116" s="895"/>
      <c r="CC116" s="895"/>
      <c r="CD116" s="895"/>
      <c r="CE116" s="895"/>
      <c r="CF116" s="956" t="s">
        <v>127</v>
      </c>
      <c r="CG116" s="957"/>
      <c r="CH116" s="957"/>
      <c r="CI116" s="957"/>
      <c r="CJ116" s="957"/>
      <c r="CK116" s="1012"/>
      <c r="CL116" s="899"/>
      <c r="CM116" s="902" t="s">
        <v>461</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v>96050</v>
      </c>
      <c r="DH116" s="858"/>
      <c r="DI116" s="858"/>
      <c r="DJ116" s="858"/>
      <c r="DK116" s="859"/>
      <c r="DL116" s="860">
        <v>81547</v>
      </c>
      <c r="DM116" s="858"/>
      <c r="DN116" s="858"/>
      <c r="DO116" s="858"/>
      <c r="DP116" s="859"/>
      <c r="DQ116" s="860">
        <v>68461</v>
      </c>
      <c r="DR116" s="858"/>
      <c r="DS116" s="858"/>
      <c r="DT116" s="858"/>
      <c r="DU116" s="859"/>
      <c r="DV116" s="905">
        <v>0.7</v>
      </c>
      <c r="DW116" s="906"/>
      <c r="DX116" s="906"/>
      <c r="DY116" s="906"/>
      <c r="DZ116" s="907"/>
    </row>
    <row r="117" spans="1:130" s="246" customFormat="1" ht="26.25" customHeight="1">
      <c r="A117" s="982" t="s">
        <v>187</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462</v>
      </c>
      <c r="Z117" s="984"/>
      <c r="AA117" s="989">
        <v>2358725</v>
      </c>
      <c r="AB117" s="990"/>
      <c r="AC117" s="990"/>
      <c r="AD117" s="990"/>
      <c r="AE117" s="991"/>
      <c r="AF117" s="992">
        <v>2249911</v>
      </c>
      <c r="AG117" s="990"/>
      <c r="AH117" s="990"/>
      <c r="AI117" s="990"/>
      <c r="AJ117" s="991"/>
      <c r="AK117" s="992">
        <v>2116572</v>
      </c>
      <c r="AL117" s="990"/>
      <c r="AM117" s="990"/>
      <c r="AN117" s="990"/>
      <c r="AO117" s="991"/>
      <c r="AP117" s="993"/>
      <c r="AQ117" s="994"/>
      <c r="AR117" s="994"/>
      <c r="AS117" s="994"/>
      <c r="AT117" s="995"/>
      <c r="AU117" s="1017"/>
      <c r="AV117" s="1018"/>
      <c r="AW117" s="1018"/>
      <c r="AX117" s="1018"/>
      <c r="AY117" s="1018"/>
      <c r="AZ117" s="944" t="s">
        <v>463</v>
      </c>
      <c r="BA117" s="945"/>
      <c r="BB117" s="945"/>
      <c r="BC117" s="945"/>
      <c r="BD117" s="945"/>
      <c r="BE117" s="945"/>
      <c r="BF117" s="945"/>
      <c r="BG117" s="945"/>
      <c r="BH117" s="945"/>
      <c r="BI117" s="945"/>
      <c r="BJ117" s="945"/>
      <c r="BK117" s="945"/>
      <c r="BL117" s="945"/>
      <c r="BM117" s="945"/>
      <c r="BN117" s="945"/>
      <c r="BO117" s="945"/>
      <c r="BP117" s="946"/>
      <c r="BQ117" s="894" t="s">
        <v>464</v>
      </c>
      <c r="BR117" s="895"/>
      <c r="BS117" s="895"/>
      <c r="BT117" s="895"/>
      <c r="BU117" s="895"/>
      <c r="BV117" s="895" t="s">
        <v>127</v>
      </c>
      <c r="BW117" s="895"/>
      <c r="BX117" s="895"/>
      <c r="BY117" s="895"/>
      <c r="BZ117" s="895"/>
      <c r="CA117" s="895" t="s">
        <v>127</v>
      </c>
      <c r="CB117" s="895"/>
      <c r="CC117" s="895"/>
      <c r="CD117" s="895"/>
      <c r="CE117" s="895"/>
      <c r="CF117" s="956" t="s">
        <v>127</v>
      </c>
      <c r="CG117" s="957"/>
      <c r="CH117" s="957"/>
      <c r="CI117" s="957"/>
      <c r="CJ117" s="957"/>
      <c r="CK117" s="1012"/>
      <c r="CL117" s="899"/>
      <c r="CM117" s="902" t="s">
        <v>465</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127</v>
      </c>
      <c r="DH117" s="858"/>
      <c r="DI117" s="858"/>
      <c r="DJ117" s="858"/>
      <c r="DK117" s="859"/>
      <c r="DL117" s="860" t="s">
        <v>127</v>
      </c>
      <c r="DM117" s="858"/>
      <c r="DN117" s="858"/>
      <c r="DO117" s="858"/>
      <c r="DP117" s="859"/>
      <c r="DQ117" s="860" t="s">
        <v>127</v>
      </c>
      <c r="DR117" s="858"/>
      <c r="DS117" s="858"/>
      <c r="DT117" s="858"/>
      <c r="DU117" s="859"/>
      <c r="DV117" s="905" t="s">
        <v>127</v>
      </c>
      <c r="DW117" s="906"/>
      <c r="DX117" s="906"/>
      <c r="DY117" s="906"/>
      <c r="DZ117" s="907"/>
    </row>
    <row r="118" spans="1:130" s="246" customFormat="1" ht="26.25" customHeight="1">
      <c r="A118" s="982" t="s">
        <v>437</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435</v>
      </c>
      <c r="AB118" s="983"/>
      <c r="AC118" s="983"/>
      <c r="AD118" s="983"/>
      <c r="AE118" s="984"/>
      <c r="AF118" s="985" t="s">
        <v>306</v>
      </c>
      <c r="AG118" s="983"/>
      <c r="AH118" s="983"/>
      <c r="AI118" s="983"/>
      <c r="AJ118" s="984"/>
      <c r="AK118" s="985" t="s">
        <v>305</v>
      </c>
      <c r="AL118" s="983"/>
      <c r="AM118" s="983"/>
      <c r="AN118" s="983"/>
      <c r="AO118" s="984"/>
      <c r="AP118" s="986" t="s">
        <v>436</v>
      </c>
      <c r="AQ118" s="987"/>
      <c r="AR118" s="987"/>
      <c r="AS118" s="987"/>
      <c r="AT118" s="988"/>
      <c r="AU118" s="1017"/>
      <c r="AV118" s="1018"/>
      <c r="AW118" s="1018"/>
      <c r="AX118" s="1018"/>
      <c r="AY118" s="1018"/>
      <c r="AZ118" s="960" t="s">
        <v>466</v>
      </c>
      <c r="BA118" s="961"/>
      <c r="BB118" s="961"/>
      <c r="BC118" s="961"/>
      <c r="BD118" s="961"/>
      <c r="BE118" s="961"/>
      <c r="BF118" s="961"/>
      <c r="BG118" s="961"/>
      <c r="BH118" s="961"/>
      <c r="BI118" s="961"/>
      <c r="BJ118" s="961"/>
      <c r="BK118" s="961"/>
      <c r="BL118" s="961"/>
      <c r="BM118" s="961"/>
      <c r="BN118" s="961"/>
      <c r="BO118" s="961"/>
      <c r="BP118" s="962"/>
      <c r="BQ118" s="963" t="s">
        <v>127</v>
      </c>
      <c r="BR118" s="926"/>
      <c r="BS118" s="926"/>
      <c r="BT118" s="926"/>
      <c r="BU118" s="926"/>
      <c r="BV118" s="926" t="s">
        <v>127</v>
      </c>
      <c r="BW118" s="926"/>
      <c r="BX118" s="926"/>
      <c r="BY118" s="926"/>
      <c r="BZ118" s="926"/>
      <c r="CA118" s="926" t="s">
        <v>127</v>
      </c>
      <c r="CB118" s="926"/>
      <c r="CC118" s="926"/>
      <c r="CD118" s="926"/>
      <c r="CE118" s="926"/>
      <c r="CF118" s="956" t="s">
        <v>127</v>
      </c>
      <c r="CG118" s="957"/>
      <c r="CH118" s="957"/>
      <c r="CI118" s="957"/>
      <c r="CJ118" s="957"/>
      <c r="CK118" s="1012"/>
      <c r="CL118" s="899"/>
      <c r="CM118" s="902" t="s">
        <v>467</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127</v>
      </c>
      <c r="DH118" s="858"/>
      <c r="DI118" s="858"/>
      <c r="DJ118" s="858"/>
      <c r="DK118" s="859"/>
      <c r="DL118" s="860" t="s">
        <v>127</v>
      </c>
      <c r="DM118" s="858"/>
      <c r="DN118" s="858"/>
      <c r="DO118" s="858"/>
      <c r="DP118" s="859"/>
      <c r="DQ118" s="860" t="s">
        <v>127</v>
      </c>
      <c r="DR118" s="858"/>
      <c r="DS118" s="858"/>
      <c r="DT118" s="858"/>
      <c r="DU118" s="859"/>
      <c r="DV118" s="905" t="s">
        <v>127</v>
      </c>
      <c r="DW118" s="906"/>
      <c r="DX118" s="906"/>
      <c r="DY118" s="906"/>
      <c r="DZ118" s="907"/>
    </row>
    <row r="119" spans="1:130" s="246" customFormat="1" ht="26.25" customHeight="1">
      <c r="A119" s="896" t="s">
        <v>440</v>
      </c>
      <c r="B119" s="897"/>
      <c r="C119" s="972" t="s">
        <v>441</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127</v>
      </c>
      <c r="AB119" s="976"/>
      <c r="AC119" s="976"/>
      <c r="AD119" s="976"/>
      <c r="AE119" s="977"/>
      <c r="AF119" s="978" t="s">
        <v>464</v>
      </c>
      <c r="AG119" s="976"/>
      <c r="AH119" s="976"/>
      <c r="AI119" s="976"/>
      <c r="AJ119" s="977"/>
      <c r="AK119" s="978" t="s">
        <v>127</v>
      </c>
      <c r="AL119" s="976"/>
      <c r="AM119" s="976"/>
      <c r="AN119" s="976"/>
      <c r="AO119" s="977"/>
      <c r="AP119" s="979" t="s">
        <v>127</v>
      </c>
      <c r="AQ119" s="980"/>
      <c r="AR119" s="980"/>
      <c r="AS119" s="980"/>
      <c r="AT119" s="981"/>
      <c r="AU119" s="1019"/>
      <c r="AV119" s="1020"/>
      <c r="AW119" s="1020"/>
      <c r="AX119" s="1020"/>
      <c r="AY119" s="1020"/>
      <c r="AZ119" s="277" t="s">
        <v>187</v>
      </c>
      <c r="BA119" s="277"/>
      <c r="BB119" s="277"/>
      <c r="BC119" s="277"/>
      <c r="BD119" s="277"/>
      <c r="BE119" s="277"/>
      <c r="BF119" s="277"/>
      <c r="BG119" s="277"/>
      <c r="BH119" s="277"/>
      <c r="BI119" s="277"/>
      <c r="BJ119" s="277"/>
      <c r="BK119" s="277"/>
      <c r="BL119" s="277"/>
      <c r="BM119" s="277"/>
      <c r="BN119" s="277"/>
      <c r="BO119" s="958" t="s">
        <v>468</v>
      </c>
      <c r="BP119" s="959"/>
      <c r="BQ119" s="963">
        <v>27360473</v>
      </c>
      <c r="BR119" s="926"/>
      <c r="BS119" s="926"/>
      <c r="BT119" s="926"/>
      <c r="BU119" s="926"/>
      <c r="BV119" s="926">
        <v>27156062</v>
      </c>
      <c r="BW119" s="926"/>
      <c r="BX119" s="926"/>
      <c r="BY119" s="926"/>
      <c r="BZ119" s="926"/>
      <c r="CA119" s="926">
        <v>27451178</v>
      </c>
      <c r="CB119" s="926"/>
      <c r="CC119" s="926"/>
      <c r="CD119" s="926"/>
      <c r="CE119" s="926"/>
      <c r="CF119" s="824"/>
      <c r="CG119" s="825"/>
      <c r="CH119" s="825"/>
      <c r="CI119" s="825"/>
      <c r="CJ119" s="915"/>
      <c r="CK119" s="1013"/>
      <c r="CL119" s="901"/>
      <c r="CM119" s="919" t="s">
        <v>469</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127</v>
      </c>
      <c r="DH119" s="841"/>
      <c r="DI119" s="841"/>
      <c r="DJ119" s="841"/>
      <c r="DK119" s="842"/>
      <c r="DL119" s="843" t="s">
        <v>127</v>
      </c>
      <c r="DM119" s="841"/>
      <c r="DN119" s="841"/>
      <c r="DO119" s="841"/>
      <c r="DP119" s="842"/>
      <c r="DQ119" s="843" t="s">
        <v>127</v>
      </c>
      <c r="DR119" s="841"/>
      <c r="DS119" s="841"/>
      <c r="DT119" s="841"/>
      <c r="DU119" s="842"/>
      <c r="DV119" s="929" t="s">
        <v>127</v>
      </c>
      <c r="DW119" s="930"/>
      <c r="DX119" s="930"/>
      <c r="DY119" s="930"/>
      <c r="DZ119" s="931"/>
    </row>
    <row r="120" spans="1:130" s="246" customFormat="1" ht="26.25" customHeight="1">
      <c r="A120" s="898"/>
      <c r="B120" s="899"/>
      <c r="C120" s="902" t="s">
        <v>445</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127</v>
      </c>
      <c r="AB120" s="858"/>
      <c r="AC120" s="858"/>
      <c r="AD120" s="858"/>
      <c r="AE120" s="859"/>
      <c r="AF120" s="860" t="s">
        <v>127</v>
      </c>
      <c r="AG120" s="858"/>
      <c r="AH120" s="858"/>
      <c r="AI120" s="858"/>
      <c r="AJ120" s="859"/>
      <c r="AK120" s="860" t="s">
        <v>464</v>
      </c>
      <c r="AL120" s="858"/>
      <c r="AM120" s="858"/>
      <c r="AN120" s="858"/>
      <c r="AO120" s="859"/>
      <c r="AP120" s="905" t="s">
        <v>127</v>
      </c>
      <c r="AQ120" s="906"/>
      <c r="AR120" s="906"/>
      <c r="AS120" s="906"/>
      <c r="AT120" s="907"/>
      <c r="AU120" s="964" t="s">
        <v>470</v>
      </c>
      <c r="AV120" s="965"/>
      <c r="AW120" s="965"/>
      <c r="AX120" s="965"/>
      <c r="AY120" s="966"/>
      <c r="AZ120" s="941" t="s">
        <v>471</v>
      </c>
      <c r="BA120" s="886"/>
      <c r="BB120" s="886"/>
      <c r="BC120" s="886"/>
      <c r="BD120" s="886"/>
      <c r="BE120" s="886"/>
      <c r="BF120" s="886"/>
      <c r="BG120" s="886"/>
      <c r="BH120" s="886"/>
      <c r="BI120" s="886"/>
      <c r="BJ120" s="886"/>
      <c r="BK120" s="886"/>
      <c r="BL120" s="886"/>
      <c r="BM120" s="886"/>
      <c r="BN120" s="886"/>
      <c r="BO120" s="886"/>
      <c r="BP120" s="887"/>
      <c r="BQ120" s="942">
        <v>5007900</v>
      </c>
      <c r="BR120" s="923"/>
      <c r="BS120" s="923"/>
      <c r="BT120" s="923"/>
      <c r="BU120" s="923"/>
      <c r="BV120" s="923">
        <v>4794787</v>
      </c>
      <c r="BW120" s="923"/>
      <c r="BX120" s="923"/>
      <c r="BY120" s="923"/>
      <c r="BZ120" s="923"/>
      <c r="CA120" s="923">
        <v>4943815</v>
      </c>
      <c r="CB120" s="923"/>
      <c r="CC120" s="923"/>
      <c r="CD120" s="923"/>
      <c r="CE120" s="923"/>
      <c r="CF120" s="947">
        <v>50.4</v>
      </c>
      <c r="CG120" s="948"/>
      <c r="CH120" s="948"/>
      <c r="CI120" s="948"/>
      <c r="CJ120" s="948"/>
      <c r="CK120" s="949" t="s">
        <v>472</v>
      </c>
      <c r="CL120" s="933"/>
      <c r="CM120" s="933"/>
      <c r="CN120" s="933"/>
      <c r="CO120" s="934"/>
      <c r="CP120" s="953" t="s">
        <v>473</v>
      </c>
      <c r="CQ120" s="954"/>
      <c r="CR120" s="954"/>
      <c r="CS120" s="954"/>
      <c r="CT120" s="954"/>
      <c r="CU120" s="954"/>
      <c r="CV120" s="954"/>
      <c r="CW120" s="954"/>
      <c r="CX120" s="954"/>
      <c r="CY120" s="954"/>
      <c r="CZ120" s="954"/>
      <c r="DA120" s="954"/>
      <c r="DB120" s="954"/>
      <c r="DC120" s="954"/>
      <c r="DD120" s="954"/>
      <c r="DE120" s="954"/>
      <c r="DF120" s="955"/>
      <c r="DG120" s="942">
        <v>2376460</v>
      </c>
      <c r="DH120" s="923"/>
      <c r="DI120" s="923"/>
      <c r="DJ120" s="923"/>
      <c r="DK120" s="923"/>
      <c r="DL120" s="923">
        <v>2247969</v>
      </c>
      <c r="DM120" s="923"/>
      <c r="DN120" s="923"/>
      <c r="DO120" s="923"/>
      <c r="DP120" s="923"/>
      <c r="DQ120" s="923">
        <v>2185091</v>
      </c>
      <c r="DR120" s="923"/>
      <c r="DS120" s="923"/>
      <c r="DT120" s="923"/>
      <c r="DU120" s="923"/>
      <c r="DV120" s="924">
        <v>22.3</v>
      </c>
      <c r="DW120" s="924"/>
      <c r="DX120" s="924"/>
      <c r="DY120" s="924"/>
      <c r="DZ120" s="925"/>
    </row>
    <row r="121" spans="1:130" s="246" customFormat="1" ht="26.25" customHeight="1">
      <c r="A121" s="898"/>
      <c r="B121" s="899"/>
      <c r="C121" s="944" t="s">
        <v>474</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475</v>
      </c>
      <c r="AB121" s="858"/>
      <c r="AC121" s="858"/>
      <c r="AD121" s="858"/>
      <c r="AE121" s="859"/>
      <c r="AF121" s="860" t="s">
        <v>127</v>
      </c>
      <c r="AG121" s="858"/>
      <c r="AH121" s="858"/>
      <c r="AI121" s="858"/>
      <c r="AJ121" s="859"/>
      <c r="AK121" s="860" t="s">
        <v>127</v>
      </c>
      <c r="AL121" s="858"/>
      <c r="AM121" s="858"/>
      <c r="AN121" s="858"/>
      <c r="AO121" s="859"/>
      <c r="AP121" s="905" t="s">
        <v>127</v>
      </c>
      <c r="AQ121" s="906"/>
      <c r="AR121" s="906"/>
      <c r="AS121" s="906"/>
      <c r="AT121" s="907"/>
      <c r="AU121" s="967"/>
      <c r="AV121" s="968"/>
      <c r="AW121" s="968"/>
      <c r="AX121" s="968"/>
      <c r="AY121" s="969"/>
      <c r="AZ121" s="893" t="s">
        <v>476</v>
      </c>
      <c r="BA121" s="828"/>
      <c r="BB121" s="828"/>
      <c r="BC121" s="828"/>
      <c r="BD121" s="828"/>
      <c r="BE121" s="828"/>
      <c r="BF121" s="828"/>
      <c r="BG121" s="828"/>
      <c r="BH121" s="828"/>
      <c r="BI121" s="828"/>
      <c r="BJ121" s="828"/>
      <c r="BK121" s="828"/>
      <c r="BL121" s="828"/>
      <c r="BM121" s="828"/>
      <c r="BN121" s="828"/>
      <c r="BO121" s="828"/>
      <c r="BP121" s="829"/>
      <c r="BQ121" s="894">
        <v>292615</v>
      </c>
      <c r="BR121" s="895"/>
      <c r="BS121" s="895"/>
      <c r="BT121" s="895"/>
      <c r="BU121" s="895"/>
      <c r="BV121" s="895">
        <v>251496</v>
      </c>
      <c r="BW121" s="895"/>
      <c r="BX121" s="895"/>
      <c r="BY121" s="895"/>
      <c r="BZ121" s="895"/>
      <c r="CA121" s="895">
        <v>256435</v>
      </c>
      <c r="CB121" s="895"/>
      <c r="CC121" s="895"/>
      <c r="CD121" s="895"/>
      <c r="CE121" s="895"/>
      <c r="CF121" s="956">
        <v>2.6</v>
      </c>
      <c r="CG121" s="957"/>
      <c r="CH121" s="957"/>
      <c r="CI121" s="957"/>
      <c r="CJ121" s="957"/>
      <c r="CK121" s="950"/>
      <c r="CL121" s="936"/>
      <c r="CM121" s="936"/>
      <c r="CN121" s="936"/>
      <c r="CO121" s="937"/>
      <c r="CP121" s="916" t="s">
        <v>477</v>
      </c>
      <c r="CQ121" s="917"/>
      <c r="CR121" s="917"/>
      <c r="CS121" s="917"/>
      <c r="CT121" s="917"/>
      <c r="CU121" s="917"/>
      <c r="CV121" s="917"/>
      <c r="CW121" s="917"/>
      <c r="CX121" s="917"/>
      <c r="CY121" s="917"/>
      <c r="CZ121" s="917"/>
      <c r="DA121" s="917"/>
      <c r="DB121" s="917"/>
      <c r="DC121" s="917"/>
      <c r="DD121" s="917"/>
      <c r="DE121" s="917"/>
      <c r="DF121" s="918"/>
      <c r="DG121" s="894">
        <v>1118809</v>
      </c>
      <c r="DH121" s="895"/>
      <c r="DI121" s="895"/>
      <c r="DJ121" s="895"/>
      <c r="DK121" s="895"/>
      <c r="DL121" s="895">
        <v>1048132</v>
      </c>
      <c r="DM121" s="895"/>
      <c r="DN121" s="895"/>
      <c r="DO121" s="895"/>
      <c r="DP121" s="895"/>
      <c r="DQ121" s="895">
        <v>966919</v>
      </c>
      <c r="DR121" s="895"/>
      <c r="DS121" s="895"/>
      <c r="DT121" s="895"/>
      <c r="DU121" s="895"/>
      <c r="DV121" s="872">
        <v>9.8000000000000007</v>
      </c>
      <c r="DW121" s="872"/>
      <c r="DX121" s="872"/>
      <c r="DY121" s="872"/>
      <c r="DZ121" s="873"/>
    </row>
    <row r="122" spans="1:130" s="246" customFormat="1" ht="26.25" customHeight="1">
      <c r="A122" s="898"/>
      <c r="B122" s="899"/>
      <c r="C122" s="902" t="s">
        <v>455</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127</v>
      </c>
      <c r="AB122" s="858"/>
      <c r="AC122" s="858"/>
      <c r="AD122" s="858"/>
      <c r="AE122" s="859"/>
      <c r="AF122" s="860" t="s">
        <v>127</v>
      </c>
      <c r="AG122" s="858"/>
      <c r="AH122" s="858"/>
      <c r="AI122" s="858"/>
      <c r="AJ122" s="859"/>
      <c r="AK122" s="860" t="s">
        <v>127</v>
      </c>
      <c r="AL122" s="858"/>
      <c r="AM122" s="858"/>
      <c r="AN122" s="858"/>
      <c r="AO122" s="859"/>
      <c r="AP122" s="905" t="s">
        <v>127</v>
      </c>
      <c r="AQ122" s="906"/>
      <c r="AR122" s="906"/>
      <c r="AS122" s="906"/>
      <c r="AT122" s="907"/>
      <c r="AU122" s="967"/>
      <c r="AV122" s="968"/>
      <c r="AW122" s="968"/>
      <c r="AX122" s="968"/>
      <c r="AY122" s="969"/>
      <c r="AZ122" s="960" t="s">
        <v>478</v>
      </c>
      <c r="BA122" s="961"/>
      <c r="BB122" s="961"/>
      <c r="BC122" s="961"/>
      <c r="BD122" s="961"/>
      <c r="BE122" s="961"/>
      <c r="BF122" s="961"/>
      <c r="BG122" s="961"/>
      <c r="BH122" s="961"/>
      <c r="BI122" s="961"/>
      <c r="BJ122" s="961"/>
      <c r="BK122" s="961"/>
      <c r="BL122" s="961"/>
      <c r="BM122" s="961"/>
      <c r="BN122" s="961"/>
      <c r="BO122" s="961"/>
      <c r="BP122" s="962"/>
      <c r="BQ122" s="963">
        <v>16002906</v>
      </c>
      <c r="BR122" s="926"/>
      <c r="BS122" s="926"/>
      <c r="BT122" s="926"/>
      <c r="BU122" s="926"/>
      <c r="BV122" s="926">
        <v>16035129</v>
      </c>
      <c r="BW122" s="926"/>
      <c r="BX122" s="926"/>
      <c r="BY122" s="926"/>
      <c r="BZ122" s="926"/>
      <c r="CA122" s="926">
        <v>16274400</v>
      </c>
      <c r="CB122" s="926"/>
      <c r="CC122" s="926"/>
      <c r="CD122" s="926"/>
      <c r="CE122" s="926"/>
      <c r="CF122" s="927">
        <v>165.7</v>
      </c>
      <c r="CG122" s="928"/>
      <c r="CH122" s="928"/>
      <c r="CI122" s="928"/>
      <c r="CJ122" s="928"/>
      <c r="CK122" s="950"/>
      <c r="CL122" s="936"/>
      <c r="CM122" s="936"/>
      <c r="CN122" s="936"/>
      <c r="CO122" s="937"/>
      <c r="CP122" s="916" t="s">
        <v>479</v>
      </c>
      <c r="CQ122" s="917"/>
      <c r="CR122" s="917"/>
      <c r="CS122" s="917"/>
      <c r="CT122" s="917"/>
      <c r="CU122" s="917"/>
      <c r="CV122" s="917"/>
      <c r="CW122" s="917"/>
      <c r="CX122" s="917"/>
      <c r="CY122" s="917"/>
      <c r="CZ122" s="917"/>
      <c r="DA122" s="917"/>
      <c r="DB122" s="917"/>
      <c r="DC122" s="917"/>
      <c r="DD122" s="917"/>
      <c r="DE122" s="917"/>
      <c r="DF122" s="918"/>
      <c r="DG122" s="894" t="s">
        <v>127</v>
      </c>
      <c r="DH122" s="895"/>
      <c r="DI122" s="895"/>
      <c r="DJ122" s="895"/>
      <c r="DK122" s="895"/>
      <c r="DL122" s="895" t="s">
        <v>127</v>
      </c>
      <c r="DM122" s="895"/>
      <c r="DN122" s="895"/>
      <c r="DO122" s="895"/>
      <c r="DP122" s="895"/>
      <c r="DQ122" s="895" t="s">
        <v>475</v>
      </c>
      <c r="DR122" s="895"/>
      <c r="DS122" s="895"/>
      <c r="DT122" s="895"/>
      <c r="DU122" s="895"/>
      <c r="DV122" s="872" t="s">
        <v>127</v>
      </c>
      <c r="DW122" s="872"/>
      <c r="DX122" s="872"/>
      <c r="DY122" s="872"/>
      <c r="DZ122" s="873"/>
    </row>
    <row r="123" spans="1:130" s="246" customFormat="1" ht="26.25" customHeight="1">
      <c r="A123" s="898"/>
      <c r="B123" s="899"/>
      <c r="C123" s="902" t="s">
        <v>461</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v>10750</v>
      </c>
      <c r="AB123" s="858"/>
      <c r="AC123" s="858"/>
      <c r="AD123" s="858"/>
      <c r="AE123" s="859"/>
      <c r="AF123" s="860">
        <v>10750</v>
      </c>
      <c r="AG123" s="858"/>
      <c r="AH123" s="858"/>
      <c r="AI123" s="858"/>
      <c r="AJ123" s="859"/>
      <c r="AK123" s="860">
        <v>10750</v>
      </c>
      <c r="AL123" s="858"/>
      <c r="AM123" s="858"/>
      <c r="AN123" s="858"/>
      <c r="AO123" s="859"/>
      <c r="AP123" s="905">
        <v>0.1</v>
      </c>
      <c r="AQ123" s="906"/>
      <c r="AR123" s="906"/>
      <c r="AS123" s="906"/>
      <c r="AT123" s="907"/>
      <c r="AU123" s="970"/>
      <c r="AV123" s="971"/>
      <c r="AW123" s="971"/>
      <c r="AX123" s="971"/>
      <c r="AY123" s="971"/>
      <c r="AZ123" s="277" t="s">
        <v>187</v>
      </c>
      <c r="BA123" s="277"/>
      <c r="BB123" s="277"/>
      <c r="BC123" s="277"/>
      <c r="BD123" s="277"/>
      <c r="BE123" s="277"/>
      <c r="BF123" s="277"/>
      <c r="BG123" s="277"/>
      <c r="BH123" s="277"/>
      <c r="BI123" s="277"/>
      <c r="BJ123" s="277"/>
      <c r="BK123" s="277"/>
      <c r="BL123" s="277"/>
      <c r="BM123" s="277"/>
      <c r="BN123" s="277"/>
      <c r="BO123" s="958" t="s">
        <v>480</v>
      </c>
      <c r="BP123" s="959"/>
      <c r="BQ123" s="913">
        <v>21303421</v>
      </c>
      <c r="BR123" s="914"/>
      <c r="BS123" s="914"/>
      <c r="BT123" s="914"/>
      <c r="BU123" s="914"/>
      <c r="BV123" s="914">
        <v>21081412</v>
      </c>
      <c r="BW123" s="914"/>
      <c r="BX123" s="914"/>
      <c r="BY123" s="914"/>
      <c r="BZ123" s="914"/>
      <c r="CA123" s="914">
        <v>21474650</v>
      </c>
      <c r="CB123" s="914"/>
      <c r="CC123" s="914"/>
      <c r="CD123" s="914"/>
      <c r="CE123" s="914"/>
      <c r="CF123" s="824"/>
      <c r="CG123" s="825"/>
      <c r="CH123" s="825"/>
      <c r="CI123" s="825"/>
      <c r="CJ123" s="915"/>
      <c r="CK123" s="950"/>
      <c r="CL123" s="936"/>
      <c r="CM123" s="936"/>
      <c r="CN123" s="936"/>
      <c r="CO123" s="937"/>
      <c r="CP123" s="916" t="s">
        <v>481</v>
      </c>
      <c r="CQ123" s="917"/>
      <c r="CR123" s="917"/>
      <c r="CS123" s="917"/>
      <c r="CT123" s="917"/>
      <c r="CU123" s="917"/>
      <c r="CV123" s="917"/>
      <c r="CW123" s="917"/>
      <c r="CX123" s="917"/>
      <c r="CY123" s="917"/>
      <c r="CZ123" s="917"/>
      <c r="DA123" s="917"/>
      <c r="DB123" s="917"/>
      <c r="DC123" s="917"/>
      <c r="DD123" s="917"/>
      <c r="DE123" s="917"/>
      <c r="DF123" s="918"/>
      <c r="DG123" s="857" t="s">
        <v>127</v>
      </c>
      <c r="DH123" s="858"/>
      <c r="DI123" s="858"/>
      <c r="DJ123" s="858"/>
      <c r="DK123" s="859"/>
      <c r="DL123" s="860" t="s">
        <v>127</v>
      </c>
      <c r="DM123" s="858"/>
      <c r="DN123" s="858"/>
      <c r="DO123" s="858"/>
      <c r="DP123" s="859"/>
      <c r="DQ123" s="860" t="s">
        <v>127</v>
      </c>
      <c r="DR123" s="858"/>
      <c r="DS123" s="858"/>
      <c r="DT123" s="858"/>
      <c r="DU123" s="859"/>
      <c r="DV123" s="905" t="s">
        <v>127</v>
      </c>
      <c r="DW123" s="906"/>
      <c r="DX123" s="906"/>
      <c r="DY123" s="906"/>
      <c r="DZ123" s="907"/>
    </row>
    <row r="124" spans="1:130" s="246" customFormat="1" ht="26.25" customHeight="1" thickBot="1">
      <c r="A124" s="898"/>
      <c r="B124" s="899"/>
      <c r="C124" s="902" t="s">
        <v>465</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464</v>
      </c>
      <c r="AB124" s="858"/>
      <c r="AC124" s="858"/>
      <c r="AD124" s="858"/>
      <c r="AE124" s="859"/>
      <c r="AF124" s="860" t="s">
        <v>127</v>
      </c>
      <c r="AG124" s="858"/>
      <c r="AH124" s="858"/>
      <c r="AI124" s="858"/>
      <c r="AJ124" s="859"/>
      <c r="AK124" s="860" t="s">
        <v>127</v>
      </c>
      <c r="AL124" s="858"/>
      <c r="AM124" s="858"/>
      <c r="AN124" s="858"/>
      <c r="AO124" s="859"/>
      <c r="AP124" s="905" t="s">
        <v>127</v>
      </c>
      <c r="AQ124" s="906"/>
      <c r="AR124" s="906"/>
      <c r="AS124" s="906"/>
      <c r="AT124" s="907"/>
      <c r="AU124" s="908" t="s">
        <v>482</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v>62.3</v>
      </c>
      <c r="BR124" s="912"/>
      <c r="BS124" s="912"/>
      <c r="BT124" s="912"/>
      <c r="BU124" s="912"/>
      <c r="BV124" s="912">
        <v>62.2</v>
      </c>
      <c r="BW124" s="912"/>
      <c r="BX124" s="912"/>
      <c r="BY124" s="912"/>
      <c r="BZ124" s="912"/>
      <c r="CA124" s="912">
        <v>60.8</v>
      </c>
      <c r="CB124" s="912"/>
      <c r="CC124" s="912"/>
      <c r="CD124" s="912"/>
      <c r="CE124" s="912"/>
      <c r="CF124" s="802"/>
      <c r="CG124" s="803"/>
      <c r="CH124" s="803"/>
      <c r="CI124" s="803"/>
      <c r="CJ124" s="943"/>
      <c r="CK124" s="951"/>
      <c r="CL124" s="951"/>
      <c r="CM124" s="951"/>
      <c r="CN124" s="951"/>
      <c r="CO124" s="952"/>
      <c r="CP124" s="916" t="s">
        <v>483</v>
      </c>
      <c r="CQ124" s="917"/>
      <c r="CR124" s="917"/>
      <c r="CS124" s="917"/>
      <c r="CT124" s="917"/>
      <c r="CU124" s="917"/>
      <c r="CV124" s="917"/>
      <c r="CW124" s="917"/>
      <c r="CX124" s="917"/>
      <c r="CY124" s="917"/>
      <c r="CZ124" s="917"/>
      <c r="DA124" s="917"/>
      <c r="DB124" s="917"/>
      <c r="DC124" s="917"/>
      <c r="DD124" s="917"/>
      <c r="DE124" s="917"/>
      <c r="DF124" s="918"/>
      <c r="DG124" s="840" t="s">
        <v>127</v>
      </c>
      <c r="DH124" s="841"/>
      <c r="DI124" s="841"/>
      <c r="DJ124" s="841"/>
      <c r="DK124" s="842"/>
      <c r="DL124" s="843" t="s">
        <v>484</v>
      </c>
      <c r="DM124" s="841"/>
      <c r="DN124" s="841"/>
      <c r="DO124" s="841"/>
      <c r="DP124" s="842"/>
      <c r="DQ124" s="843" t="s">
        <v>127</v>
      </c>
      <c r="DR124" s="841"/>
      <c r="DS124" s="841"/>
      <c r="DT124" s="841"/>
      <c r="DU124" s="842"/>
      <c r="DV124" s="929" t="s">
        <v>484</v>
      </c>
      <c r="DW124" s="930"/>
      <c r="DX124" s="930"/>
      <c r="DY124" s="930"/>
      <c r="DZ124" s="931"/>
    </row>
    <row r="125" spans="1:130" s="246" customFormat="1" ht="26.25" customHeight="1">
      <c r="A125" s="898"/>
      <c r="B125" s="899"/>
      <c r="C125" s="902" t="s">
        <v>467</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127</v>
      </c>
      <c r="AB125" s="858"/>
      <c r="AC125" s="858"/>
      <c r="AD125" s="858"/>
      <c r="AE125" s="859"/>
      <c r="AF125" s="860" t="s">
        <v>127</v>
      </c>
      <c r="AG125" s="858"/>
      <c r="AH125" s="858"/>
      <c r="AI125" s="858"/>
      <c r="AJ125" s="859"/>
      <c r="AK125" s="860" t="s">
        <v>127</v>
      </c>
      <c r="AL125" s="858"/>
      <c r="AM125" s="858"/>
      <c r="AN125" s="858"/>
      <c r="AO125" s="859"/>
      <c r="AP125" s="905" t="s">
        <v>127</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485</v>
      </c>
      <c r="CL125" s="933"/>
      <c r="CM125" s="933"/>
      <c r="CN125" s="933"/>
      <c r="CO125" s="934"/>
      <c r="CP125" s="941" t="s">
        <v>486</v>
      </c>
      <c r="CQ125" s="886"/>
      <c r="CR125" s="886"/>
      <c r="CS125" s="886"/>
      <c r="CT125" s="886"/>
      <c r="CU125" s="886"/>
      <c r="CV125" s="886"/>
      <c r="CW125" s="886"/>
      <c r="CX125" s="886"/>
      <c r="CY125" s="886"/>
      <c r="CZ125" s="886"/>
      <c r="DA125" s="886"/>
      <c r="DB125" s="886"/>
      <c r="DC125" s="886"/>
      <c r="DD125" s="886"/>
      <c r="DE125" s="886"/>
      <c r="DF125" s="887"/>
      <c r="DG125" s="942" t="s">
        <v>127</v>
      </c>
      <c r="DH125" s="923"/>
      <c r="DI125" s="923"/>
      <c r="DJ125" s="923"/>
      <c r="DK125" s="923"/>
      <c r="DL125" s="923" t="s">
        <v>464</v>
      </c>
      <c r="DM125" s="923"/>
      <c r="DN125" s="923"/>
      <c r="DO125" s="923"/>
      <c r="DP125" s="923"/>
      <c r="DQ125" s="923" t="s">
        <v>127</v>
      </c>
      <c r="DR125" s="923"/>
      <c r="DS125" s="923"/>
      <c r="DT125" s="923"/>
      <c r="DU125" s="923"/>
      <c r="DV125" s="924" t="s">
        <v>127</v>
      </c>
      <c r="DW125" s="924"/>
      <c r="DX125" s="924"/>
      <c r="DY125" s="924"/>
      <c r="DZ125" s="925"/>
    </row>
    <row r="126" spans="1:130" s="246" customFormat="1" ht="26.25" customHeight="1" thickBot="1">
      <c r="A126" s="898"/>
      <c r="B126" s="899"/>
      <c r="C126" s="902" t="s">
        <v>469</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v>3753</v>
      </c>
      <c r="AB126" s="858"/>
      <c r="AC126" s="858"/>
      <c r="AD126" s="858"/>
      <c r="AE126" s="859"/>
      <c r="AF126" s="860">
        <v>3753</v>
      </c>
      <c r="AG126" s="858"/>
      <c r="AH126" s="858"/>
      <c r="AI126" s="858"/>
      <c r="AJ126" s="859"/>
      <c r="AK126" s="860">
        <v>3753</v>
      </c>
      <c r="AL126" s="858"/>
      <c r="AM126" s="858"/>
      <c r="AN126" s="858"/>
      <c r="AO126" s="859"/>
      <c r="AP126" s="905">
        <v>0</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487</v>
      </c>
      <c r="CQ126" s="828"/>
      <c r="CR126" s="828"/>
      <c r="CS126" s="828"/>
      <c r="CT126" s="828"/>
      <c r="CU126" s="828"/>
      <c r="CV126" s="828"/>
      <c r="CW126" s="828"/>
      <c r="CX126" s="828"/>
      <c r="CY126" s="828"/>
      <c r="CZ126" s="828"/>
      <c r="DA126" s="828"/>
      <c r="DB126" s="828"/>
      <c r="DC126" s="828"/>
      <c r="DD126" s="828"/>
      <c r="DE126" s="828"/>
      <c r="DF126" s="829"/>
      <c r="DG126" s="894" t="s">
        <v>127</v>
      </c>
      <c r="DH126" s="895"/>
      <c r="DI126" s="895"/>
      <c r="DJ126" s="895"/>
      <c r="DK126" s="895"/>
      <c r="DL126" s="895" t="s">
        <v>127</v>
      </c>
      <c r="DM126" s="895"/>
      <c r="DN126" s="895"/>
      <c r="DO126" s="895"/>
      <c r="DP126" s="895"/>
      <c r="DQ126" s="895" t="s">
        <v>484</v>
      </c>
      <c r="DR126" s="895"/>
      <c r="DS126" s="895"/>
      <c r="DT126" s="895"/>
      <c r="DU126" s="895"/>
      <c r="DV126" s="872" t="s">
        <v>127</v>
      </c>
      <c r="DW126" s="872"/>
      <c r="DX126" s="872"/>
      <c r="DY126" s="872"/>
      <c r="DZ126" s="873"/>
    </row>
    <row r="127" spans="1:130" s="246" customFormat="1" ht="26.25" customHeight="1">
      <c r="A127" s="900"/>
      <c r="B127" s="901"/>
      <c r="C127" s="919" t="s">
        <v>488</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v>852</v>
      </c>
      <c r="AB127" s="858"/>
      <c r="AC127" s="858"/>
      <c r="AD127" s="858"/>
      <c r="AE127" s="859"/>
      <c r="AF127" s="860">
        <v>802</v>
      </c>
      <c r="AG127" s="858"/>
      <c r="AH127" s="858"/>
      <c r="AI127" s="858"/>
      <c r="AJ127" s="859"/>
      <c r="AK127" s="860">
        <v>751</v>
      </c>
      <c r="AL127" s="858"/>
      <c r="AM127" s="858"/>
      <c r="AN127" s="858"/>
      <c r="AO127" s="859"/>
      <c r="AP127" s="905">
        <v>0</v>
      </c>
      <c r="AQ127" s="906"/>
      <c r="AR127" s="906"/>
      <c r="AS127" s="906"/>
      <c r="AT127" s="907"/>
      <c r="AU127" s="282"/>
      <c r="AV127" s="282"/>
      <c r="AW127" s="282"/>
      <c r="AX127" s="922" t="s">
        <v>489</v>
      </c>
      <c r="AY127" s="890"/>
      <c r="AZ127" s="890"/>
      <c r="BA127" s="890"/>
      <c r="BB127" s="890"/>
      <c r="BC127" s="890"/>
      <c r="BD127" s="890"/>
      <c r="BE127" s="891"/>
      <c r="BF127" s="889" t="s">
        <v>490</v>
      </c>
      <c r="BG127" s="890"/>
      <c r="BH127" s="890"/>
      <c r="BI127" s="890"/>
      <c r="BJ127" s="890"/>
      <c r="BK127" s="890"/>
      <c r="BL127" s="891"/>
      <c r="BM127" s="889" t="s">
        <v>491</v>
      </c>
      <c r="BN127" s="890"/>
      <c r="BO127" s="890"/>
      <c r="BP127" s="890"/>
      <c r="BQ127" s="890"/>
      <c r="BR127" s="890"/>
      <c r="BS127" s="891"/>
      <c r="BT127" s="889" t="s">
        <v>492</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493</v>
      </c>
      <c r="CQ127" s="828"/>
      <c r="CR127" s="828"/>
      <c r="CS127" s="828"/>
      <c r="CT127" s="828"/>
      <c r="CU127" s="828"/>
      <c r="CV127" s="828"/>
      <c r="CW127" s="828"/>
      <c r="CX127" s="828"/>
      <c r="CY127" s="828"/>
      <c r="CZ127" s="828"/>
      <c r="DA127" s="828"/>
      <c r="DB127" s="828"/>
      <c r="DC127" s="828"/>
      <c r="DD127" s="828"/>
      <c r="DE127" s="828"/>
      <c r="DF127" s="829"/>
      <c r="DG127" s="894" t="s">
        <v>127</v>
      </c>
      <c r="DH127" s="895"/>
      <c r="DI127" s="895"/>
      <c r="DJ127" s="895"/>
      <c r="DK127" s="895"/>
      <c r="DL127" s="895" t="s">
        <v>127</v>
      </c>
      <c r="DM127" s="895"/>
      <c r="DN127" s="895"/>
      <c r="DO127" s="895"/>
      <c r="DP127" s="895"/>
      <c r="DQ127" s="895" t="s">
        <v>127</v>
      </c>
      <c r="DR127" s="895"/>
      <c r="DS127" s="895"/>
      <c r="DT127" s="895"/>
      <c r="DU127" s="895"/>
      <c r="DV127" s="872" t="s">
        <v>127</v>
      </c>
      <c r="DW127" s="872"/>
      <c r="DX127" s="872"/>
      <c r="DY127" s="872"/>
      <c r="DZ127" s="873"/>
    </row>
    <row r="128" spans="1:130" s="246" customFormat="1" ht="26.25" customHeight="1" thickBot="1">
      <c r="A128" s="874" t="s">
        <v>494</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495</v>
      </c>
      <c r="X128" s="876"/>
      <c r="Y128" s="876"/>
      <c r="Z128" s="877"/>
      <c r="AA128" s="878">
        <v>123963</v>
      </c>
      <c r="AB128" s="879"/>
      <c r="AC128" s="879"/>
      <c r="AD128" s="879"/>
      <c r="AE128" s="880"/>
      <c r="AF128" s="881">
        <v>118732</v>
      </c>
      <c r="AG128" s="879"/>
      <c r="AH128" s="879"/>
      <c r="AI128" s="879"/>
      <c r="AJ128" s="880"/>
      <c r="AK128" s="881">
        <v>115905</v>
      </c>
      <c r="AL128" s="879"/>
      <c r="AM128" s="879"/>
      <c r="AN128" s="879"/>
      <c r="AO128" s="880"/>
      <c r="AP128" s="882"/>
      <c r="AQ128" s="883"/>
      <c r="AR128" s="883"/>
      <c r="AS128" s="883"/>
      <c r="AT128" s="884"/>
      <c r="AU128" s="282"/>
      <c r="AV128" s="282"/>
      <c r="AW128" s="282"/>
      <c r="AX128" s="885" t="s">
        <v>496</v>
      </c>
      <c r="AY128" s="886"/>
      <c r="AZ128" s="886"/>
      <c r="BA128" s="886"/>
      <c r="BB128" s="886"/>
      <c r="BC128" s="886"/>
      <c r="BD128" s="886"/>
      <c r="BE128" s="887"/>
      <c r="BF128" s="864" t="s">
        <v>127</v>
      </c>
      <c r="BG128" s="865"/>
      <c r="BH128" s="865"/>
      <c r="BI128" s="865"/>
      <c r="BJ128" s="865"/>
      <c r="BK128" s="865"/>
      <c r="BL128" s="888"/>
      <c r="BM128" s="864">
        <v>13.16</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497</v>
      </c>
      <c r="CQ128" s="806"/>
      <c r="CR128" s="806"/>
      <c r="CS128" s="806"/>
      <c r="CT128" s="806"/>
      <c r="CU128" s="806"/>
      <c r="CV128" s="806"/>
      <c r="CW128" s="806"/>
      <c r="CX128" s="806"/>
      <c r="CY128" s="806"/>
      <c r="CZ128" s="806"/>
      <c r="DA128" s="806"/>
      <c r="DB128" s="806"/>
      <c r="DC128" s="806"/>
      <c r="DD128" s="806"/>
      <c r="DE128" s="806"/>
      <c r="DF128" s="807"/>
      <c r="DG128" s="868" t="s">
        <v>127</v>
      </c>
      <c r="DH128" s="869"/>
      <c r="DI128" s="869"/>
      <c r="DJ128" s="869"/>
      <c r="DK128" s="869"/>
      <c r="DL128" s="869" t="s">
        <v>127</v>
      </c>
      <c r="DM128" s="869"/>
      <c r="DN128" s="869"/>
      <c r="DO128" s="869"/>
      <c r="DP128" s="869"/>
      <c r="DQ128" s="869" t="s">
        <v>127</v>
      </c>
      <c r="DR128" s="869"/>
      <c r="DS128" s="869"/>
      <c r="DT128" s="869"/>
      <c r="DU128" s="869"/>
      <c r="DV128" s="870" t="s">
        <v>484</v>
      </c>
      <c r="DW128" s="870"/>
      <c r="DX128" s="870"/>
      <c r="DY128" s="870"/>
      <c r="DZ128" s="871"/>
    </row>
    <row r="129" spans="1:131" s="246" customFormat="1" ht="26.25" customHeight="1">
      <c r="A129" s="852" t="s">
        <v>106</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498</v>
      </c>
      <c r="X129" s="855"/>
      <c r="Y129" s="855"/>
      <c r="Z129" s="856"/>
      <c r="AA129" s="857">
        <v>11229909</v>
      </c>
      <c r="AB129" s="858"/>
      <c r="AC129" s="858"/>
      <c r="AD129" s="858"/>
      <c r="AE129" s="859"/>
      <c r="AF129" s="860">
        <v>11148589</v>
      </c>
      <c r="AG129" s="858"/>
      <c r="AH129" s="858"/>
      <c r="AI129" s="858"/>
      <c r="AJ129" s="859"/>
      <c r="AK129" s="860">
        <v>11160763</v>
      </c>
      <c r="AL129" s="858"/>
      <c r="AM129" s="858"/>
      <c r="AN129" s="858"/>
      <c r="AO129" s="859"/>
      <c r="AP129" s="861"/>
      <c r="AQ129" s="862"/>
      <c r="AR129" s="862"/>
      <c r="AS129" s="862"/>
      <c r="AT129" s="863"/>
      <c r="AU129" s="284"/>
      <c r="AV129" s="284"/>
      <c r="AW129" s="284"/>
      <c r="AX129" s="827" t="s">
        <v>499</v>
      </c>
      <c r="AY129" s="828"/>
      <c r="AZ129" s="828"/>
      <c r="BA129" s="828"/>
      <c r="BB129" s="828"/>
      <c r="BC129" s="828"/>
      <c r="BD129" s="828"/>
      <c r="BE129" s="829"/>
      <c r="BF129" s="847" t="s">
        <v>127</v>
      </c>
      <c r="BG129" s="848"/>
      <c r="BH129" s="848"/>
      <c r="BI129" s="848"/>
      <c r="BJ129" s="848"/>
      <c r="BK129" s="848"/>
      <c r="BL129" s="849"/>
      <c r="BM129" s="847">
        <v>18.16</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500</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501</v>
      </c>
      <c r="X130" s="855"/>
      <c r="Y130" s="855"/>
      <c r="Z130" s="856"/>
      <c r="AA130" s="857">
        <v>1511524</v>
      </c>
      <c r="AB130" s="858"/>
      <c r="AC130" s="858"/>
      <c r="AD130" s="858"/>
      <c r="AE130" s="859"/>
      <c r="AF130" s="860">
        <v>1389659</v>
      </c>
      <c r="AG130" s="858"/>
      <c r="AH130" s="858"/>
      <c r="AI130" s="858"/>
      <c r="AJ130" s="859"/>
      <c r="AK130" s="860">
        <v>1341943</v>
      </c>
      <c r="AL130" s="858"/>
      <c r="AM130" s="858"/>
      <c r="AN130" s="858"/>
      <c r="AO130" s="859"/>
      <c r="AP130" s="861"/>
      <c r="AQ130" s="862"/>
      <c r="AR130" s="862"/>
      <c r="AS130" s="862"/>
      <c r="AT130" s="863"/>
      <c r="AU130" s="284"/>
      <c r="AV130" s="284"/>
      <c r="AW130" s="284"/>
      <c r="AX130" s="827" t="s">
        <v>502</v>
      </c>
      <c r="AY130" s="828"/>
      <c r="AZ130" s="828"/>
      <c r="BA130" s="828"/>
      <c r="BB130" s="828"/>
      <c r="BC130" s="828"/>
      <c r="BD130" s="828"/>
      <c r="BE130" s="829"/>
      <c r="BF130" s="830">
        <v>7.2</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503</v>
      </c>
      <c r="X131" s="838"/>
      <c r="Y131" s="838"/>
      <c r="Z131" s="839"/>
      <c r="AA131" s="840">
        <v>9718385</v>
      </c>
      <c r="AB131" s="841"/>
      <c r="AC131" s="841"/>
      <c r="AD131" s="841"/>
      <c r="AE131" s="842"/>
      <c r="AF131" s="843">
        <v>9758930</v>
      </c>
      <c r="AG131" s="841"/>
      <c r="AH131" s="841"/>
      <c r="AI131" s="841"/>
      <c r="AJ131" s="842"/>
      <c r="AK131" s="843">
        <v>9818820</v>
      </c>
      <c r="AL131" s="841"/>
      <c r="AM131" s="841"/>
      <c r="AN131" s="841"/>
      <c r="AO131" s="842"/>
      <c r="AP131" s="844"/>
      <c r="AQ131" s="845"/>
      <c r="AR131" s="845"/>
      <c r="AS131" s="845"/>
      <c r="AT131" s="846"/>
      <c r="AU131" s="284"/>
      <c r="AV131" s="284"/>
      <c r="AW131" s="284"/>
      <c r="AX131" s="805" t="s">
        <v>504</v>
      </c>
      <c r="AY131" s="806"/>
      <c r="AZ131" s="806"/>
      <c r="BA131" s="806"/>
      <c r="BB131" s="806"/>
      <c r="BC131" s="806"/>
      <c r="BD131" s="806"/>
      <c r="BE131" s="807"/>
      <c r="BF131" s="808">
        <v>60.8</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505</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506</v>
      </c>
      <c r="W132" s="818"/>
      <c r="X132" s="818"/>
      <c r="Y132" s="818"/>
      <c r="Z132" s="819"/>
      <c r="AA132" s="820">
        <v>7.441956663</v>
      </c>
      <c r="AB132" s="821"/>
      <c r="AC132" s="821"/>
      <c r="AD132" s="821"/>
      <c r="AE132" s="822"/>
      <c r="AF132" s="823">
        <v>7.5983740019999999</v>
      </c>
      <c r="AG132" s="821"/>
      <c r="AH132" s="821"/>
      <c r="AI132" s="821"/>
      <c r="AJ132" s="822"/>
      <c r="AK132" s="823">
        <v>6.708789855</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507</v>
      </c>
      <c r="W133" s="797"/>
      <c r="X133" s="797"/>
      <c r="Y133" s="797"/>
      <c r="Z133" s="798"/>
      <c r="AA133" s="799">
        <v>8.1</v>
      </c>
      <c r="AB133" s="800"/>
      <c r="AC133" s="800"/>
      <c r="AD133" s="800"/>
      <c r="AE133" s="801"/>
      <c r="AF133" s="799">
        <v>7.4</v>
      </c>
      <c r="AG133" s="800"/>
      <c r="AH133" s="800"/>
      <c r="AI133" s="800"/>
      <c r="AJ133" s="801"/>
      <c r="AK133" s="799">
        <v>7.2</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B/b9vhFcRJrTqI9xNTDKj73SfUbuVD3lcoNPPRtdMhWj9j6gLbU15pvLneHbk6xjLGg6kE8LTl4fOO53zeUAeA==" saltValue="1d6OtK1Xjr/1w193+lpu4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70" zoomScaleNormal="85" zoomScaleSheetLayoutView="7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508</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glO5mXPqws1EKyQlrSXWsO2PE7CARP4mrlxwTVIT8Ug5EkFqwpwW0wdiewh7xElUC9CeHrXvS4MdfN96jY4FOg==" saltValue="FVgLqbZBPr/O/sl2kyNGb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70" zoomScaleNormal="7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7ArRQPEVndd/7kXDp/8FVSmz3aJikymvfqqmWGJcA5VZvvN2elkAHduD8kWoT08tgDozETWEmyjCDkQVd+XYCg==" saltValue="QiY1JxmQME9cR5fZcq+nz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85" zoomScaleSheetLayoutView="85"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509</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510</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09" t="s">
        <v>511</v>
      </c>
      <c r="AP7" s="303"/>
      <c r="AQ7" s="304" t="s">
        <v>512</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0"/>
      <c r="AP8" s="309" t="s">
        <v>513</v>
      </c>
      <c r="AQ8" s="310" t="s">
        <v>514</v>
      </c>
      <c r="AR8" s="311" t="s">
        <v>515</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3" t="s">
        <v>516</v>
      </c>
      <c r="AL9" s="1224"/>
      <c r="AM9" s="1224"/>
      <c r="AN9" s="1225"/>
      <c r="AO9" s="312">
        <v>3436167</v>
      </c>
      <c r="AP9" s="312">
        <v>72304</v>
      </c>
      <c r="AQ9" s="313">
        <v>90414</v>
      </c>
      <c r="AR9" s="314">
        <v>-20</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3" t="s">
        <v>517</v>
      </c>
      <c r="AL10" s="1224"/>
      <c r="AM10" s="1224"/>
      <c r="AN10" s="1225"/>
      <c r="AO10" s="315">
        <v>389254</v>
      </c>
      <c r="AP10" s="315">
        <v>8191</v>
      </c>
      <c r="AQ10" s="316">
        <v>7325</v>
      </c>
      <c r="AR10" s="317">
        <v>11.8</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3" t="s">
        <v>518</v>
      </c>
      <c r="AL11" s="1224"/>
      <c r="AM11" s="1224"/>
      <c r="AN11" s="1225"/>
      <c r="AO11" s="315">
        <v>82700</v>
      </c>
      <c r="AP11" s="315">
        <v>1740</v>
      </c>
      <c r="AQ11" s="316">
        <v>9426</v>
      </c>
      <c r="AR11" s="317">
        <v>-81.5</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3" t="s">
        <v>519</v>
      </c>
      <c r="AL12" s="1224"/>
      <c r="AM12" s="1224"/>
      <c r="AN12" s="1225"/>
      <c r="AO12" s="315">
        <v>4093</v>
      </c>
      <c r="AP12" s="315">
        <v>86</v>
      </c>
      <c r="AQ12" s="316">
        <v>1167</v>
      </c>
      <c r="AR12" s="317">
        <v>-92.6</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3" t="s">
        <v>520</v>
      </c>
      <c r="AL13" s="1224"/>
      <c r="AM13" s="1224"/>
      <c r="AN13" s="1225"/>
      <c r="AO13" s="315" t="s">
        <v>521</v>
      </c>
      <c r="AP13" s="315" t="s">
        <v>521</v>
      </c>
      <c r="AQ13" s="316">
        <v>3</v>
      </c>
      <c r="AR13" s="317" t="s">
        <v>521</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3" t="s">
        <v>522</v>
      </c>
      <c r="AL14" s="1224"/>
      <c r="AM14" s="1224"/>
      <c r="AN14" s="1225"/>
      <c r="AO14" s="315">
        <v>140898</v>
      </c>
      <c r="AP14" s="315">
        <v>2965</v>
      </c>
      <c r="AQ14" s="316">
        <v>4078</v>
      </c>
      <c r="AR14" s="317">
        <v>-27.3</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3" t="s">
        <v>523</v>
      </c>
      <c r="AL15" s="1224"/>
      <c r="AM15" s="1224"/>
      <c r="AN15" s="1225"/>
      <c r="AO15" s="315">
        <v>31182</v>
      </c>
      <c r="AP15" s="315">
        <v>656</v>
      </c>
      <c r="AQ15" s="316">
        <v>2195</v>
      </c>
      <c r="AR15" s="317">
        <v>-70.099999999999994</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6" t="s">
        <v>524</v>
      </c>
      <c r="AL16" s="1227"/>
      <c r="AM16" s="1227"/>
      <c r="AN16" s="1228"/>
      <c r="AO16" s="315">
        <v>-403231</v>
      </c>
      <c r="AP16" s="315">
        <v>-8485</v>
      </c>
      <c r="AQ16" s="316">
        <v>-8893</v>
      </c>
      <c r="AR16" s="317">
        <v>-4.5999999999999996</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6" t="s">
        <v>187</v>
      </c>
      <c r="AL17" s="1227"/>
      <c r="AM17" s="1227"/>
      <c r="AN17" s="1228"/>
      <c r="AO17" s="315">
        <v>3681063</v>
      </c>
      <c r="AP17" s="315">
        <v>77457</v>
      </c>
      <c r="AQ17" s="316">
        <v>105714</v>
      </c>
      <c r="AR17" s="317">
        <v>-26.7</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525</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526</v>
      </c>
      <c r="AP20" s="323" t="s">
        <v>527</v>
      </c>
      <c r="AQ20" s="324" t="s">
        <v>528</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0" t="s">
        <v>529</v>
      </c>
      <c r="AL21" s="1221"/>
      <c r="AM21" s="1221"/>
      <c r="AN21" s="1222"/>
      <c r="AO21" s="327">
        <v>8.44</v>
      </c>
      <c r="AP21" s="328">
        <v>10.07</v>
      </c>
      <c r="AQ21" s="329">
        <v>-1.63</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0" t="s">
        <v>530</v>
      </c>
      <c r="AL22" s="1221"/>
      <c r="AM22" s="1221"/>
      <c r="AN22" s="1222"/>
      <c r="AO22" s="332">
        <v>97</v>
      </c>
      <c r="AP22" s="333">
        <v>97.6</v>
      </c>
      <c r="AQ22" s="334">
        <v>-0.6</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531</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532</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533</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09" t="s">
        <v>511</v>
      </c>
      <c r="AP30" s="303"/>
      <c r="AQ30" s="304" t="s">
        <v>512</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0"/>
      <c r="AP31" s="309" t="s">
        <v>513</v>
      </c>
      <c r="AQ31" s="310" t="s">
        <v>514</v>
      </c>
      <c r="AR31" s="311" t="s">
        <v>515</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1" t="s">
        <v>534</v>
      </c>
      <c r="AL32" s="1212"/>
      <c r="AM32" s="1212"/>
      <c r="AN32" s="1213"/>
      <c r="AO32" s="342">
        <v>1771838</v>
      </c>
      <c r="AP32" s="342">
        <v>37283</v>
      </c>
      <c r="AQ32" s="343">
        <v>67110</v>
      </c>
      <c r="AR32" s="344">
        <v>-44.4</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1" t="s">
        <v>535</v>
      </c>
      <c r="AL33" s="1212"/>
      <c r="AM33" s="1212"/>
      <c r="AN33" s="1213"/>
      <c r="AO33" s="342" t="s">
        <v>521</v>
      </c>
      <c r="AP33" s="342" t="s">
        <v>521</v>
      </c>
      <c r="AQ33" s="343" t="s">
        <v>521</v>
      </c>
      <c r="AR33" s="344" t="s">
        <v>521</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1" t="s">
        <v>536</v>
      </c>
      <c r="AL34" s="1212"/>
      <c r="AM34" s="1212"/>
      <c r="AN34" s="1213"/>
      <c r="AO34" s="342" t="s">
        <v>521</v>
      </c>
      <c r="AP34" s="342" t="s">
        <v>521</v>
      </c>
      <c r="AQ34" s="343">
        <v>6</v>
      </c>
      <c r="AR34" s="344" t="s">
        <v>521</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1" t="s">
        <v>537</v>
      </c>
      <c r="AL35" s="1212"/>
      <c r="AM35" s="1212"/>
      <c r="AN35" s="1213"/>
      <c r="AO35" s="342">
        <v>324475</v>
      </c>
      <c r="AP35" s="342">
        <v>6828</v>
      </c>
      <c r="AQ35" s="343">
        <v>17795</v>
      </c>
      <c r="AR35" s="344">
        <v>-61.6</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1" t="s">
        <v>538</v>
      </c>
      <c r="AL36" s="1212"/>
      <c r="AM36" s="1212"/>
      <c r="AN36" s="1213"/>
      <c r="AO36" s="342">
        <v>5005</v>
      </c>
      <c r="AP36" s="342">
        <v>105</v>
      </c>
      <c r="AQ36" s="343">
        <v>2500</v>
      </c>
      <c r="AR36" s="344">
        <v>-95.8</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1" t="s">
        <v>539</v>
      </c>
      <c r="AL37" s="1212"/>
      <c r="AM37" s="1212"/>
      <c r="AN37" s="1213"/>
      <c r="AO37" s="342">
        <v>15254</v>
      </c>
      <c r="AP37" s="342">
        <v>321</v>
      </c>
      <c r="AQ37" s="343">
        <v>1001</v>
      </c>
      <c r="AR37" s="344">
        <v>-67.900000000000006</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4" t="s">
        <v>540</v>
      </c>
      <c r="AL38" s="1215"/>
      <c r="AM38" s="1215"/>
      <c r="AN38" s="1216"/>
      <c r="AO38" s="345" t="s">
        <v>521</v>
      </c>
      <c r="AP38" s="345" t="s">
        <v>521</v>
      </c>
      <c r="AQ38" s="346">
        <v>4</v>
      </c>
      <c r="AR38" s="334" t="s">
        <v>521</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4" t="s">
        <v>541</v>
      </c>
      <c r="AL39" s="1215"/>
      <c r="AM39" s="1215"/>
      <c r="AN39" s="1216"/>
      <c r="AO39" s="342">
        <v>-115905</v>
      </c>
      <c r="AP39" s="342">
        <v>-2439</v>
      </c>
      <c r="AQ39" s="343">
        <v>-3748</v>
      </c>
      <c r="AR39" s="344">
        <v>-34.9</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1" t="s">
        <v>542</v>
      </c>
      <c r="AL40" s="1212"/>
      <c r="AM40" s="1212"/>
      <c r="AN40" s="1213"/>
      <c r="AO40" s="342">
        <v>-1341943</v>
      </c>
      <c r="AP40" s="342">
        <v>-28237</v>
      </c>
      <c r="AQ40" s="343">
        <v>-58908</v>
      </c>
      <c r="AR40" s="344">
        <v>-52.1</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17" t="s">
        <v>300</v>
      </c>
      <c r="AL41" s="1218"/>
      <c r="AM41" s="1218"/>
      <c r="AN41" s="1219"/>
      <c r="AO41" s="342">
        <v>658724</v>
      </c>
      <c r="AP41" s="342">
        <v>13861</v>
      </c>
      <c r="AQ41" s="343">
        <v>25761</v>
      </c>
      <c r="AR41" s="344">
        <v>-46.2</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543</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544</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545</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4" t="s">
        <v>511</v>
      </c>
      <c r="AN49" s="1206" t="s">
        <v>546</v>
      </c>
      <c r="AO49" s="1207"/>
      <c r="AP49" s="1207"/>
      <c r="AQ49" s="1207"/>
      <c r="AR49" s="1208"/>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5"/>
      <c r="AN50" s="358" t="s">
        <v>547</v>
      </c>
      <c r="AO50" s="359" t="s">
        <v>548</v>
      </c>
      <c r="AP50" s="360" t="s">
        <v>549</v>
      </c>
      <c r="AQ50" s="361" t="s">
        <v>550</v>
      </c>
      <c r="AR50" s="362" t="s">
        <v>551</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552</v>
      </c>
      <c r="AL51" s="355"/>
      <c r="AM51" s="363">
        <v>2708732</v>
      </c>
      <c r="AN51" s="364">
        <v>55884</v>
      </c>
      <c r="AO51" s="365">
        <v>-44.2</v>
      </c>
      <c r="AP51" s="366">
        <v>106614</v>
      </c>
      <c r="AQ51" s="367">
        <v>17.2</v>
      </c>
      <c r="AR51" s="368">
        <v>-61.4</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553</v>
      </c>
      <c r="AM52" s="371">
        <v>1610515</v>
      </c>
      <c r="AN52" s="372">
        <v>33226</v>
      </c>
      <c r="AO52" s="373">
        <v>-14.7</v>
      </c>
      <c r="AP52" s="374">
        <v>45545</v>
      </c>
      <c r="AQ52" s="375">
        <v>20.7</v>
      </c>
      <c r="AR52" s="376">
        <v>-35.4</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554</v>
      </c>
      <c r="AL53" s="355"/>
      <c r="AM53" s="363">
        <v>2396123</v>
      </c>
      <c r="AN53" s="364">
        <v>49611</v>
      </c>
      <c r="AO53" s="365">
        <v>-11.2</v>
      </c>
      <c r="AP53" s="366">
        <v>85459</v>
      </c>
      <c r="AQ53" s="367">
        <v>-19.8</v>
      </c>
      <c r="AR53" s="368">
        <v>8.6</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553</v>
      </c>
      <c r="AM54" s="371">
        <v>1092909</v>
      </c>
      <c r="AN54" s="372">
        <v>22628</v>
      </c>
      <c r="AO54" s="373">
        <v>-31.9</v>
      </c>
      <c r="AP54" s="374">
        <v>44378</v>
      </c>
      <c r="AQ54" s="375">
        <v>-2.6</v>
      </c>
      <c r="AR54" s="376">
        <v>-29.3</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555</v>
      </c>
      <c r="AL55" s="355"/>
      <c r="AM55" s="363">
        <v>3802845</v>
      </c>
      <c r="AN55" s="364">
        <v>79134</v>
      </c>
      <c r="AO55" s="365">
        <v>59.5</v>
      </c>
      <c r="AP55" s="366">
        <v>83280</v>
      </c>
      <c r="AQ55" s="367">
        <v>-2.5</v>
      </c>
      <c r="AR55" s="368">
        <v>62</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553</v>
      </c>
      <c r="AM56" s="371">
        <v>1501402</v>
      </c>
      <c r="AN56" s="372">
        <v>31243</v>
      </c>
      <c r="AO56" s="373">
        <v>38.1</v>
      </c>
      <c r="AP56" s="374">
        <v>43123</v>
      </c>
      <c r="AQ56" s="375">
        <v>-2.8</v>
      </c>
      <c r="AR56" s="376">
        <v>40.9</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556</v>
      </c>
      <c r="AL57" s="355"/>
      <c r="AM57" s="363">
        <v>2563368</v>
      </c>
      <c r="AN57" s="364">
        <v>53547</v>
      </c>
      <c r="AO57" s="365">
        <v>-32.299999999999997</v>
      </c>
      <c r="AP57" s="366">
        <v>88968</v>
      </c>
      <c r="AQ57" s="367">
        <v>6.8</v>
      </c>
      <c r="AR57" s="368">
        <v>-39.1</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553</v>
      </c>
      <c r="AM58" s="371">
        <v>1510185</v>
      </c>
      <c r="AN58" s="372">
        <v>31547</v>
      </c>
      <c r="AO58" s="373">
        <v>1</v>
      </c>
      <c r="AP58" s="374">
        <v>45482</v>
      </c>
      <c r="AQ58" s="375">
        <v>5.5</v>
      </c>
      <c r="AR58" s="376">
        <v>-4.5</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557</v>
      </c>
      <c r="AL59" s="355"/>
      <c r="AM59" s="363">
        <v>2821967</v>
      </c>
      <c r="AN59" s="364">
        <v>59380</v>
      </c>
      <c r="AO59" s="365">
        <v>10.9</v>
      </c>
      <c r="AP59" s="366">
        <v>85173</v>
      </c>
      <c r="AQ59" s="367">
        <v>-4.3</v>
      </c>
      <c r="AR59" s="368">
        <v>15.2</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553</v>
      </c>
      <c r="AM60" s="371">
        <v>1257078</v>
      </c>
      <c r="AN60" s="372">
        <v>26451</v>
      </c>
      <c r="AO60" s="373">
        <v>-16.2</v>
      </c>
      <c r="AP60" s="374">
        <v>43913</v>
      </c>
      <c r="AQ60" s="375">
        <v>-3.4</v>
      </c>
      <c r="AR60" s="376">
        <v>-12.8</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558</v>
      </c>
      <c r="AL61" s="377"/>
      <c r="AM61" s="378">
        <v>2858607</v>
      </c>
      <c r="AN61" s="379">
        <v>59511</v>
      </c>
      <c r="AO61" s="380">
        <v>-3.5</v>
      </c>
      <c r="AP61" s="381">
        <v>89899</v>
      </c>
      <c r="AQ61" s="382">
        <v>-0.5</v>
      </c>
      <c r="AR61" s="368">
        <v>-3</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553</v>
      </c>
      <c r="AM62" s="371">
        <v>1394418</v>
      </c>
      <c r="AN62" s="372">
        <v>29019</v>
      </c>
      <c r="AO62" s="373">
        <v>-4.7</v>
      </c>
      <c r="AP62" s="374">
        <v>44488</v>
      </c>
      <c r="AQ62" s="375">
        <v>3.5</v>
      </c>
      <c r="AR62" s="376">
        <v>-8.1999999999999993</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SIvUq8bJQtYNSlkKLCnnmkA0G/3v0aF2A2oNywGRjboKil3dcTsQ+ruwDTcVanSyzn97OAgrLhHzh6iOgVBVdQ==" saltValue="GMlj4WjBO0rRIQpZ+C/22g=="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70" zoomScaleNormal="7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560</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NeXjB5LZO1EAtPWnZsP2irEouma7OzRvxLJczfUI2fMlWFCYCMIuRrmcp6CNvthnWY1iHwOIMKLhxcfeSJKAoQ==" saltValue="xuonEygJMKNhGpzNdIk1R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0" zoomScaleNormal="7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561</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ZNjxeDT8lkHq9ppseMJSDuetbhCjXNbfQNCTHFgHUzgx6xlL8X/r2FrGcB31XiyStKMYawxdzjIYkkZfhLkctg==" saltValue="Kd0RyNwwO/gzWDoR0xLL/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Normal="7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562</v>
      </c>
      <c r="G46" s="8" t="s">
        <v>563</v>
      </c>
      <c r="H46" s="8" t="s">
        <v>564</v>
      </c>
      <c r="I46" s="8" t="s">
        <v>565</v>
      </c>
      <c r="J46" s="9" t="s">
        <v>566</v>
      </c>
    </row>
    <row r="47" spans="2:10" ht="57.75" customHeight="1">
      <c r="B47" s="10"/>
      <c r="C47" s="1229" t="s">
        <v>3</v>
      </c>
      <c r="D47" s="1229"/>
      <c r="E47" s="1230"/>
      <c r="F47" s="11">
        <v>20.2</v>
      </c>
      <c r="G47" s="12">
        <v>21.34</v>
      </c>
      <c r="H47" s="12">
        <v>22.01</v>
      </c>
      <c r="I47" s="12">
        <v>20.57</v>
      </c>
      <c r="J47" s="13">
        <v>21.4</v>
      </c>
    </row>
    <row r="48" spans="2:10" ht="57.75" customHeight="1">
      <c r="B48" s="14"/>
      <c r="C48" s="1231" t="s">
        <v>4</v>
      </c>
      <c r="D48" s="1231"/>
      <c r="E48" s="1232"/>
      <c r="F48" s="15">
        <v>4.08</v>
      </c>
      <c r="G48" s="16">
        <v>4.8</v>
      </c>
      <c r="H48" s="16">
        <v>5.24</v>
      </c>
      <c r="I48" s="16">
        <v>5.66</v>
      </c>
      <c r="J48" s="17">
        <v>6.95</v>
      </c>
    </row>
    <row r="49" spans="2:10" ht="57.75" customHeight="1" thickBot="1">
      <c r="B49" s="18"/>
      <c r="C49" s="1233" t="s">
        <v>5</v>
      </c>
      <c r="D49" s="1233"/>
      <c r="E49" s="1234"/>
      <c r="F49" s="19" t="s">
        <v>567</v>
      </c>
      <c r="G49" s="20">
        <v>0.82</v>
      </c>
      <c r="H49" s="20" t="s">
        <v>568</v>
      </c>
      <c r="I49" s="20" t="s">
        <v>569</v>
      </c>
      <c r="J49" s="21" t="s">
        <v>570</v>
      </c>
    </row>
    <row r="50" spans="2:10" ht="13.5" customHeight="1"/>
    <row r="51" spans="2:10" ht="13.5" hidden="1" customHeight="1"/>
    <row r="52" spans="2:10" ht="13.5" hidden="1" customHeight="1"/>
    <row r="53" spans="2:10" ht="13.5" hidden="1" customHeight="1"/>
  </sheetData>
  <sheetProtection algorithmName="SHA-512" hashValue="uuFSfjFEMYeCPIXJMr/4AYTH0qzgwyZrGO9PXTHsXoK1+EH6gglzHnbjRxJZ+FZImGnyeenoNokfFWSINSWijg==" saltValue="yvOZf9/8k39lVm8qVg+6P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0</v>
      </c>
      <c r="K32" s="22"/>
      <c r="L32" s="22"/>
      <c r="M32" s="22"/>
      <c r="N32" s="22"/>
      <c r="O32" s="22"/>
      <c r="P32" s="22"/>
    </row>
    <row r="33" spans="1:16" ht="39" customHeight="1" thickBot="1">
      <c r="A33" s="22"/>
      <c r="B33" s="25" t="s">
        <v>6</v>
      </c>
      <c r="C33" s="26"/>
      <c r="D33" s="26"/>
      <c r="E33" s="27" t="s">
        <v>2</v>
      </c>
      <c r="F33" s="28" t="s">
        <v>562</v>
      </c>
      <c r="G33" s="29" t="s">
        <v>563</v>
      </c>
      <c r="H33" s="29" t="s">
        <v>564</v>
      </c>
      <c r="I33" s="29" t="s">
        <v>565</v>
      </c>
      <c r="J33" s="30" t="s">
        <v>566</v>
      </c>
      <c r="K33" s="22"/>
      <c r="L33" s="22"/>
      <c r="M33" s="22"/>
      <c r="N33" s="22"/>
      <c r="O33" s="22"/>
      <c r="P33" s="22"/>
    </row>
    <row r="34" spans="1:16" ht="39" customHeight="1">
      <c r="A34" s="22"/>
      <c r="B34" s="31"/>
      <c r="C34" s="1241" t="s">
        <v>571</v>
      </c>
      <c r="D34" s="1241"/>
      <c r="E34" s="1242"/>
      <c r="F34" s="32">
        <v>3.31</v>
      </c>
      <c r="G34" s="33">
        <v>4.16</v>
      </c>
      <c r="H34" s="33">
        <v>4.66</v>
      </c>
      <c r="I34" s="33">
        <v>5.15</v>
      </c>
      <c r="J34" s="34">
        <v>6.46</v>
      </c>
      <c r="K34" s="22"/>
      <c r="L34" s="22"/>
      <c r="M34" s="22"/>
      <c r="N34" s="22"/>
      <c r="O34" s="22"/>
      <c r="P34" s="22"/>
    </row>
    <row r="35" spans="1:16" ht="39" customHeight="1">
      <c r="A35" s="22"/>
      <c r="B35" s="35"/>
      <c r="C35" s="1235" t="s">
        <v>572</v>
      </c>
      <c r="D35" s="1236"/>
      <c r="E35" s="1237"/>
      <c r="F35" s="36">
        <v>4.49</v>
      </c>
      <c r="G35" s="37">
        <v>4.53</v>
      </c>
      <c r="H35" s="37">
        <v>3.96</v>
      </c>
      <c r="I35" s="37">
        <v>4.2699999999999996</v>
      </c>
      <c r="J35" s="38">
        <v>4.5199999999999996</v>
      </c>
      <c r="K35" s="22"/>
      <c r="L35" s="22"/>
      <c r="M35" s="22"/>
      <c r="N35" s="22"/>
      <c r="O35" s="22"/>
      <c r="P35" s="22"/>
    </row>
    <row r="36" spans="1:16" ht="39" customHeight="1">
      <c r="A36" s="22"/>
      <c r="B36" s="35"/>
      <c r="C36" s="1235" t="s">
        <v>573</v>
      </c>
      <c r="D36" s="1236"/>
      <c r="E36" s="1237"/>
      <c r="F36" s="36">
        <v>0</v>
      </c>
      <c r="G36" s="37">
        <v>0</v>
      </c>
      <c r="H36" s="37">
        <v>0.1</v>
      </c>
      <c r="I36" s="37">
        <v>1.35</v>
      </c>
      <c r="J36" s="38">
        <v>1.76</v>
      </c>
      <c r="K36" s="22"/>
      <c r="L36" s="22"/>
      <c r="M36" s="22"/>
      <c r="N36" s="22"/>
      <c r="O36" s="22"/>
      <c r="P36" s="22"/>
    </row>
    <row r="37" spans="1:16" ht="39" customHeight="1">
      <c r="A37" s="22"/>
      <c r="B37" s="35"/>
      <c r="C37" s="1235" t="s">
        <v>574</v>
      </c>
      <c r="D37" s="1236"/>
      <c r="E37" s="1237"/>
      <c r="F37" s="36">
        <v>1.0900000000000001</v>
      </c>
      <c r="G37" s="37">
        <v>1.1599999999999999</v>
      </c>
      <c r="H37" s="37">
        <v>1.55</v>
      </c>
      <c r="I37" s="37">
        <v>1.64</v>
      </c>
      <c r="J37" s="38">
        <v>1.26</v>
      </c>
      <c r="K37" s="22"/>
      <c r="L37" s="22"/>
      <c r="M37" s="22"/>
      <c r="N37" s="22"/>
      <c r="O37" s="22"/>
      <c r="P37" s="22"/>
    </row>
    <row r="38" spans="1:16" ht="39" customHeight="1">
      <c r="A38" s="22"/>
      <c r="B38" s="35"/>
      <c r="C38" s="1235" t="s">
        <v>575</v>
      </c>
      <c r="D38" s="1236"/>
      <c r="E38" s="1237"/>
      <c r="F38" s="36">
        <v>0.36</v>
      </c>
      <c r="G38" s="37">
        <v>0</v>
      </c>
      <c r="H38" s="37">
        <v>0</v>
      </c>
      <c r="I38" s="37">
        <v>1.75</v>
      </c>
      <c r="J38" s="38">
        <v>1.07</v>
      </c>
      <c r="K38" s="22"/>
      <c r="L38" s="22"/>
      <c r="M38" s="22"/>
      <c r="N38" s="22"/>
      <c r="O38" s="22"/>
      <c r="P38" s="22"/>
    </row>
    <row r="39" spans="1:16" ht="39" customHeight="1">
      <c r="A39" s="22"/>
      <c r="B39" s="35"/>
      <c r="C39" s="1235" t="s">
        <v>576</v>
      </c>
      <c r="D39" s="1236"/>
      <c r="E39" s="1237"/>
      <c r="F39" s="36">
        <v>0.24</v>
      </c>
      <c r="G39" s="37">
        <v>0.24</v>
      </c>
      <c r="H39" s="37">
        <v>0.32</v>
      </c>
      <c r="I39" s="37">
        <v>0.31</v>
      </c>
      <c r="J39" s="38">
        <v>0.36</v>
      </c>
      <c r="K39" s="22"/>
      <c r="L39" s="22"/>
      <c r="M39" s="22"/>
      <c r="N39" s="22"/>
      <c r="O39" s="22"/>
      <c r="P39" s="22"/>
    </row>
    <row r="40" spans="1:16" ht="39" customHeight="1">
      <c r="A40" s="22"/>
      <c r="B40" s="35"/>
      <c r="C40" s="1235" t="s">
        <v>577</v>
      </c>
      <c r="D40" s="1236"/>
      <c r="E40" s="1237"/>
      <c r="F40" s="36">
        <v>0.31</v>
      </c>
      <c r="G40" s="37">
        <v>0.3</v>
      </c>
      <c r="H40" s="37">
        <v>0.31</v>
      </c>
      <c r="I40" s="37">
        <v>0.31</v>
      </c>
      <c r="J40" s="38">
        <v>0.31</v>
      </c>
      <c r="K40" s="22"/>
      <c r="L40" s="22"/>
      <c r="M40" s="22"/>
      <c r="N40" s="22"/>
      <c r="O40" s="22"/>
      <c r="P40" s="22"/>
    </row>
    <row r="41" spans="1:16" ht="39" customHeight="1">
      <c r="A41" s="22"/>
      <c r="B41" s="35"/>
      <c r="C41" s="1235" t="s">
        <v>578</v>
      </c>
      <c r="D41" s="1236"/>
      <c r="E41" s="1237"/>
      <c r="F41" s="36">
        <v>0.44</v>
      </c>
      <c r="G41" s="37">
        <v>0.32</v>
      </c>
      <c r="H41" s="37">
        <v>0.26</v>
      </c>
      <c r="I41" s="37">
        <v>0.19</v>
      </c>
      <c r="J41" s="38">
        <v>0.17</v>
      </c>
      <c r="K41" s="22"/>
      <c r="L41" s="22"/>
      <c r="M41" s="22"/>
      <c r="N41" s="22"/>
      <c r="O41" s="22"/>
      <c r="P41" s="22"/>
    </row>
    <row r="42" spans="1:16" ht="39" customHeight="1">
      <c r="A42" s="22"/>
      <c r="B42" s="39"/>
      <c r="C42" s="1235" t="s">
        <v>579</v>
      </c>
      <c r="D42" s="1236"/>
      <c r="E42" s="1237"/>
      <c r="F42" s="36" t="s">
        <v>521</v>
      </c>
      <c r="G42" s="37" t="s">
        <v>521</v>
      </c>
      <c r="H42" s="37" t="s">
        <v>521</v>
      </c>
      <c r="I42" s="37" t="s">
        <v>521</v>
      </c>
      <c r="J42" s="38" t="s">
        <v>521</v>
      </c>
      <c r="K42" s="22"/>
      <c r="L42" s="22"/>
      <c r="M42" s="22"/>
      <c r="N42" s="22"/>
      <c r="O42" s="22"/>
      <c r="P42" s="22"/>
    </row>
    <row r="43" spans="1:16" ht="39" customHeight="1" thickBot="1">
      <c r="A43" s="22"/>
      <c r="B43" s="40"/>
      <c r="C43" s="1238" t="s">
        <v>580</v>
      </c>
      <c r="D43" s="1239"/>
      <c r="E43" s="1240"/>
      <c r="F43" s="41">
        <v>0</v>
      </c>
      <c r="G43" s="42">
        <v>0</v>
      </c>
      <c r="H43" s="42">
        <v>0</v>
      </c>
      <c r="I43" s="42">
        <v>0</v>
      </c>
      <c r="J43" s="43">
        <v>0</v>
      </c>
      <c r="K43" s="22"/>
      <c r="L43" s="22"/>
      <c r="M43" s="22"/>
      <c r="N43" s="22"/>
      <c r="O43" s="22"/>
      <c r="P43" s="22"/>
    </row>
    <row r="44" spans="1:16" ht="39" customHeight="1">
      <c r="A44" s="22"/>
      <c r="B44" s="44" t="s">
        <v>7</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rJb4L4hQAh8L+DOnsNKgVQFoA6SexlndhgxTuqEjFG3osGIOzs+5K7nq6v9JLVevIRdHa/Bedlce89XYClz7Ww==" saltValue="9HH5n6lObfoaXS2tv5PEB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70" zoomScaleNormal="7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c r="A44" s="48"/>
      <c r="B44" s="51" t="s">
        <v>9</v>
      </c>
      <c r="C44" s="52"/>
      <c r="D44" s="52"/>
      <c r="E44" s="53"/>
      <c r="F44" s="53"/>
      <c r="G44" s="53"/>
      <c r="H44" s="53"/>
      <c r="I44" s="53"/>
      <c r="J44" s="54" t="s">
        <v>2</v>
      </c>
      <c r="K44" s="55" t="s">
        <v>562</v>
      </c>
      <c r="L44" s="56" t="s">
        <v>563</v>
      </c>
      <c r="M44" s="56" t="s">
        <v>564</v>
      </c>
      <c r="N44" s="56" t="s">
        <v>565</v>
      </c>
      <c r="O44" s="57" t="s">
        <v>566</v>
      </c>
      <c r="P44" s="48"/>
      <c r="Q44" s="48"/>
      <c r="R44" s="48"/>
      <c r="S44" s="48"/>
      <c r="T44" s="48"/>
      <c r="U44" s="48"/>
    </row>
    <row r="45" spans="1:21" ht="30.75" customHeight="1">
      <c r="A45" s="48"/>
      <c r="B45" s="1261" t="s">
        <v>10</v>
      </c>
      <c r="C45" s="1262"/>
      <c r="D45" s="58"/>
      <c r="E45" s="1267" t="s">
        <v>11</v>
      </c>
      <c r="F45" s="1267"/>
      <c r="G45" s="1267"/>
      <c r="H45" s="1267"/>
      <c r="I45" s="1267"/>
      <c r="J45" s="1268"/>
      <c r="K45" s="59">
        <v>2215</v>
      </c>
      <c r="L45" s="60">
        <v>2015</v>
      </c>
      <c r="M45" s="60">
        <v>1997</v>
      </c>
      <c r="N45" s="60">
        <v>1896</v>
      </c>
      <c r="O45" s="61">
        <v>1772</v>
      </c>
      <c r="P45" s="48"/>
      <c r="Q45" s="48"/>
      <c r="R45" s="48"/>
      <c r="S45" s="48"/>
      <c r="T45" s="48"/>
      <c r="U45" s="48"/>
    </row>
    <row r="46" spans="1:21" ht="30.75" customHeight="1">
      <c r="A46" s="48"/>
      <c r="B46" s="1263"/>
      <c r="C46" s="1264"/>
      <c r="D46" s="62"/>
      <c r="E46" s="1245" t="s">
        <v>12</v>
      </c>
      <c r="F46" s="1245"/>
      <c r="G46" s="1245"/>
      <c r="H46" s="1245"/>
      <c r="I46" s="1245"/>
      <c r="J46" s="1246"/>
      <c r="K46" s="63" t="s">
        <v>521</v>
      </c>
      <c r="L46" s="64" t="s">
        <v>521</v>
      </c>
      <c r="M46" s="64" t="s">
        <v>521</v>
      </c>
      <c r="N46" s="64" t="s">
        <v>521</v>
      </c>
      <c r="O46" s="65" t="s">
        <v>521</v>
      </c>
      <c r="P46" s="48"/>
      <c r="Q46" s="48"/>
      <c r="R46" s="48"/>
      <c r="S46" s="48"/>
      <c r="T46" s="48"/>
      <c r="U46" s="48"/>
    </row>
    <row r="47" spans="1:21" ht="30.75" customHeight="1">
      <c r="A47" s="48"/>
      <c r="B47" s="1263"/>
      <c r="C47" s="1264"/>
      <c r="D47" s="62"/>
      <c r="E47" s="1245" t="s">
        <v>13</v>
      </c>
      <c r="F47" s="1245"/>
      <c r="G47" s="1245"/>
      <c r="H47" s="1245"/>
      <c r="I47" s="1245"/>
      <c r="J47" s="1246"/>
      <c r="K47" s="63" t="s">
        <v>521</v>
      </c>
      <c r="L47" s="64" t="s">
        <v>521</v>
      </c>
      <c r="M47" s="64" t="s">
        <v>521</v>
      </c>
      <c r="N47" s="64" t="s">
        <v>521</v>
      </c>
      <c r="O47" s="65" t="s">
        <v>521</v>
      </c>
      <c r="P47" s="48"/>
      <c r="Q47" s="48"/>
      <c r="R47" s="48"/>
      <c r="S47" s="48"/>
      <c r="T47" s="48"/>
      <c r="U47" s="48"/>
    </row>
    <row r="48" spans="1:21" ht="30.75" customHeight="1">
      <c r="A48" s="48"/>
      <c r="B48" s="1263"/>
      <c r="C48" s="1264"/>
      <c r="D48" s="62"/>
      <c r="E48" s="1245" t="s">
        <v>14</v>
      </c>
      <c r="F48" s="1245"/>
      <c r="G48" s="1245"/>
      <c r="H48" s="1245"/>
      <c r="I48" s="1245"/>
      <c r="J48" s="1246"/>
      <c r="K48" s="63">
        <v>337</v>
      </c>
      <c r="L48" s="64">
        <v>359</v>
      </c>
      <c r="M48" s="64">
        <v>344</v>
      </c>
      <c r="N48" s="64">
        <v>336</v>
      </c>
      <c r="O48" s="65">
        <v>324</v>
      </c>
      <c r="P48" s="48"/>
      <c r="Q48" s="48"/>
      <c r="R48" s="48"/>
      <c r="S48" s="48"/>
      <c r="T48" s="48"/>
      <c r="U48" s="48"/>
    </row>
    <row r="49" spans="1:21" ht="30.75" customHeight="1">
      <c r="A49" s="48"/>
      <c r="B49" s="1263"/>
      <c r="C49" s="1264"/>
      <c r="D49" s="62"/>
      <c r="E49" s="1245" t="s">
        <v>15</v>
      </c>
      <c r="F49" s="1245"/>
      <c r="G49" s="1245"/>
      <c r="H49" s="1245"/>
      <c r="I49" s="1245"/>
      <c r="J49" s="1246"/>
      <c r="K49" s="63">
        <v>50</v>
      </c>
      <c r="L49" s="64">
        <v>50</v>
      </c>
      <c r="M49" s="64">
        <v>3</v>
      </c>
      <c r="N49" s="64">
        <v>3</v>
      </c>
      <c r="O49" s="65">
        <v>5</v>
      </c>
      <c r="P49" s="48"/>
      <c r="Q49" s="48"/>
      <c r="R49" s="48"/>
      <c r="S49" s="48"/>
      <c r="T49" s="48"/>
      <c r="U49" s="48"/>
    </row>
    <row r="50" spans="1:21" ht="30.75" customHeight="1">
      <c r="A50" s="48"/>
      <c r="B50" s="1263"/>
      <c r="C50" s="1264"/>
      <c r="D50" s="62"/>
      <c r="E50" s="1245" t="s">
        <v>16</v>
      </c>
      <c r="F50" s="1245"/>
      <c r="G50" s="1245"/>
      <c r="H50" s="1245"/>
      <c r="I50" s="1245"/>
      <c r="J50" s="1246"/>
      <c r="K50" s="63">
        <v>17</v>
      </c>
      <c r="L50" s="64">
        <v>14</v>
      </c>
      <c r="M50" s="64">
        <v>15</v>
      </c>
      <c r="N50" s="64">
        <v>15</v>
      </c>
      <c r="O50" s="65">
        <v>15</v>
      </c>
      <c r="P50" s="48"/>
      <c r="Q50" s="48"/>
      <c r="R50" s="48"/>
      <c r="S50" s="48"/>
      <c r="T50" s="48"/>
      <c r="U50" s="48"/>
    </row>
    <row r="51" spans="1:21" ht="30.75" customHeight="1">
      <c r="A51" s="48"/>
      <c r="B51" s="1265"/>
      <c r="C51" s="1266"/>
      <c r="D51" s="66"/>
      <c r="E51" s="1245" t="s">
        <v>17</v>
      </c>
      <c r="F51" s="1245"/>
      <c r="G51" s="1245"/>
      <c r="H51" s="1245"/>
      <c r="I51" s="1245"/>
      <c r="J51" s="1246"/>
      <c r="K51" s="63" t="s">
        <v>521</v>
      </c>
      <c r="L51" s="64" t="s">
        <v>521</v>
      </c>
      <c r="M51" s="64" t="s">
        <v>521</v>
      </c>
      <c r="N51" s="64" t="s">
        <v>521</v>
      </c>
      <c r="O51" s="65" t="s">
        <v>521</v>
      </c>
      <c r="P51" s="48"/>
      <c r="Q51" s="48"/>
      <c r="R51" s="48"/>
      <c r="S51" s="48"/>
      <c r="T51" s="48"/>
      <c r="U51" s="48"/>
    </row>
    <row r="52" spans="1:21" ht="30.75" customHeight="1">
      <c r="A52" s="48"/>
      <c r="B52" s="1243" t="s">
        <v>18</v>
      </c>
      <c r="C52" s="1244"/>
      <c r="D52" s="66"/>
      <c r="E52" s="1245" t="s">
        <v>19</v>
      </c>
      <c r="F52" s="1245"/>
      <c r="G52" s="1245"/>
      <c r="H52" s="1245"/>
      <c r="I52" s="1245"/>
      <c r="J52" s="1246"/>
      <c r="K52" s="63">
        <v>1701</v>
      </c>
      <c r="L52" s="64">
        <v>1723</v>
      </c>
      <c r="M52" s="64">
        <v>1635</v>
      </c>
      <c r="N52" s="64">
        <v>1509</v>
      </c>
      <c r="O52" s="65">
        <v>1458</v>
      </c>
      <c r="P52" s="48"/>
      <c r="Q52" s="48"/>
      <c r="R52" s="48"/>
      <c r="S52" s="48"/>
      <c r="T52" s="48"/>
      <c r="U52" s="48"/>
    </row>
    <row r="53" spans="1:21" ht="30.75" customHeight="1" thickBot="1">
      <c r="A53" s="48"/>
      <c r="B53" s="1247" t="s">
        <v>20</v>
      </c>
      <c r="C53" s="1248"/>
      <c r="D53" s="67"/>
      <c r="E53" s="1249" t="s">
        <v>21</v>
      </c>
      <c r="F53" s="1249"/>
      <c r="G53" s="1249"/>
      <c r="H53" s="1249"/>
      <c r="I53" s="1249"/>
      <c r="J53" s="1250"/>
      <c r="K53" s="68">
        <v>918</v>
      </c>
      <c r="L53" s="69">
        <v>715</v>
      </c>
      <c r="M53" s="69">
        <v>724</v>
      </c>
      <c r="N53" s="69">
        <v>741</v>
      </c>
      <c r="O53" s="70">
        <v>658</v>
      </c>
      <c r="P53" s="48"/>
      <c r="Q53" s="48"/>
      <c r="R53" s="48"/>
      <c r="S53" s="48"/>
      <c r="T53" s="48"/>
      <c r="U53" s="48"/>
    </row>
    <row r="54" spans="1:21" ht="24" customHeight="1">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23</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581</v>
      </c>
      <c r="L56" s="80" t="s">
        <v>582</v>
      </c>
      <c r="M56" s="80" t="s">
        <v>583</v>
      </c>
      <c r="N56" s="80" t="s">
        <v>584</v>
      </c>
      <c r="O56" s="81" t="s">
        <v>585</v>
      </c>
      <c r="P56" s="48"/>
      <c r="Q56" s="48"/>
      <c r="R56" s="48"/>
      <c r="S56" s="48"/>
      <c r="T56" s="48"/>
      <c r="U56" s="48"/>
    </row>
    <row r="57" spans="1:21" ht="31.5" customHeight="1">
      <c r="B57" s="1251" t="s">
        <v>24</v>
      </c>
      <c r="C57" s="1252"/>
      <c r="D57" s="1255" t="s">
        <v>25</v>
      </c>
      <c r="E57" s="1256"/>
      <c r="F57" s="1256"/>
      <c r="G57" s="1256"/>
      <c r="H57" s="1256"/>
      <c r="I57" s="1256"/>
      <c r="J57" s="1257"/>
      <c r="K57" s="82" t="s">
        <v>521</v>
      </c>
      <c r="L57" s="83" t="s">
        <v>521</v>
      </c>
      <c r="M57" s="83" t="s">
        <v>521</v>
      </c>
      <c r="N57" s="83" t="s">
        <v>521</v>
      </c>
      <c r="O57" s="84" t="s">
        <v>611</v>
      </c>
    </row>
    <row r="58" spans="1:21" ht="31.5" customHeight="1" thickBot="1">
      <c r="B58" s="1253"/>
      <c r="C58" s="1254"/>
      <c r="D58" s="1258" t="s">
        <v>26</v>
      </c>
      <c r="E58" s="1259"/>
      <c r="F58" s="1259"/>
      <c r="G58" s="1259"/>
      <c r="H58" s="1259"/>
      <c r="I58" s="1259"/>
      <c r="J58" s="1260"/>
      <c r="K58" s="85" t="s">
        <v>612</v>
      </c>
      <c r="L58" s="86" t="s">
        <v>611</v>
      </c>
      <c r="M58" s="86" t="s">
        <v>611</v>
      </c>
      <c r="N58" s="86" t="s">
        <v>611</v>
      </c>
      <c r="O58" s="87" t="s">
        <v>613</v>
      </c>
    </row>
    <row r="59" spans="1:21" ht="24" customHeight="1">
      <c r="B59" s="88"/>
      <c r="C59" s="88"/>
      <c r="D59" s="89" t="s">
        <v>27</v>
      </c>
      <c r="E59" s="90"/>
      <c r="F59" s="90"/>
      <c r="G59" s="90"/>
      <c r="H59" s="90"/>
      <c r="I59" s="90"/>
      <c r="J59" s="90"/>
      <c r="K59" s="90"/>
      <c r="L59" s="90"/>
      <c r="M59" s="90"/>
      <c r="N59" s="90"/>
      <c r="O59" s="90"/>
    </row>
    <row r="60" spans="1:21" ht="24" customHeight="1">
      <c r="B60" s="91"/>
      <c r="C60" s="91"/>
      <c r="D60" s="89" t="s">
        <v>28</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U6QJ9fB5qCohV9YTc0JA3rBFNxg5KzCq3sv8cHfDNqgGIjHEHpaI55WGpofPzUAr9U84ThE7SkpCEirQ7EjEhw==" saltValue="bvVqULk/f7RIkKH5JHF77w=="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70" zoomScaleNormal="7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8</v>
      </c>
    </row>
    <row r="40" spans="2:13" ht="27.75" customHeight="1" thickBot="1">
      <c r="B40" s="94" t="s">
        <v>9</v>
      </c>
      <c r="C40" s="95"/>
      <c r="D40" s="95"/>
      <c r="E40" s="96"/>
      <c r="F40" s="96"/>
      <c r="G40" s="96"/>
      <c r="H40" s="97" t="s">
        <v>2</v>
      </c>
      <c r="I40" s="98" t="s">
        <v>562</v>
      </c>
      <c r="J40" s="99" t="s">
        <v>563</v>
      </c>
      <c r="K40" s="99" t="s">
        <v>564</v>
      </c>
      <c r="L40" s="99" t="s">
        <v>565</v>
      </c>
      <c r="M40" s="100" t="s">
        <v>566</v>
      </c>
    </row>
    <row r="41" spans="2:13" ht="27.75" customHeight="1">
      <c r="B41" s="1281" t="s">
        <v>29</v>
      </c>
      <c r="C41" s="1282"/>
      <c r="D41" s="101"/>
      <c r="E41" s="1283" t="s">
        <v>30</v>
      </c>
      <c r="F41" s="1283"/>
      <c r="G41" s="1283"/>
      <c r="H41" s="1284"/>
      <c r="I41" s="102">
        <v>18128</v>
      </c>
      <c r="J41" s="103">
        <v>18004</v>
      </c>
      <c r="K41" s="103">
        <v>18515</v>
      </c>
      <c r="L41" s="103">
        <v>18825</v>
      </c>
      <c r="M41" s="104">
        <v>19328</v>
      </c>
    </row>
    <row r="42" spans="2:13" ht="27.75" customHeight="1">
      <c r="B42" s="1271"/>
      <c r="C42" s="1272"/>
      <c r="D42" s="105"/>
      <c r="E42" s="1275" t="s">
        <v>31</v>
      </c>
      <c r="F42" s="1275"/>
      <c r="G42" s="1275"/>
      <c r="H42" s="1276"/>
      <c r="I42" s="106">
        <v>120</v>
      </c>
      <c r="J42" s="107">
        <v>107</v>
      </c>
      <c r="K42" s="107">
        <v>96</v>
      </c>
      <c r="L42" s="107">
        <v>82</v>
      </c>
      <c r="M42" s="108">
        <v>68</v>
      </c>
    </row>
    <row r="43" spans="2:13" ht="27.75" customHeight="1">
      <c r="B43" s="1271"/>
      <c r="C43" s="1272"/>
      <c r="D43" s="105"/>
      <c r="E43" s="1275" t="s">
        <v>32</v>
      </c>
      <c r="F43" s="1275"/>
      <c r="G43" s="1275"/>
      <c r="H43" s="1276"/>
      <c r="I43" s="106">
        <v>3658</v>
      </c>
      <c r="J43" s="107">
        <v>3609</v>
      </c>
      <c r="K43" s="107">
        <v>3495</v>
      </c>
      <c r="L43" s="107">
        <v>3296</v>
      </c>
      <c r="M43" s="108">
        <v>3152</v>
      </c>
    </row>
    <row r="44" spans="2:13" ht="27.75" customHeight="1">
      <c r="B44" s="1271"/>
      <c r="C44" s="1272"/>
      <c r="D44" s="105"/>
      <c r="E44" s="1275" t="s">
        <v>33</v>
      </c>
      <c r="F44" s="1275"/>
      <c r="G44" s="1275"/>
      <c r="H44" s="1276"/>
      <c r="I44" s="106">
        <v>86</v>
      </c>
      <c r="J44" s="107">
        <v>876</v>
      </c>
      <c r="K44" s="107">
        <v>2225</v>
      </c>
      <c r="L44" s="107">
        <v>2230</v>
      </c>
      <c r="M44" s="108">
        <v>2228</v>
      </c>
    </row>
    <row r="45" spans="2:13" ht="27.75" customHeight="1">
      <c r="B45" s="1271"/>
      <c r="C45" s="1272"/>
      <c r="D45" s="105"/>
      <c r="E45" s="1275" t="s">
        <v>34</v>
      </c>
      <c r="F45" s="1275"/>
      <c r="G45" s="1275"/>
      <c r="H45" s="1276"/>
      <c r="I45" s="106">
        <v>3092</v>
      </c>
      <c r="J45" s="107">
        <v>3048</v>
      </c>
      <c r="K45" s="107">
        <v>3030</v>
      </c>
      <c r="L45" s="107">
        <v>2724</v>
      </c>
      <c r="M45" s="108">
        <v>2675</v>
      </c>
    </row>
    <row r="46" spans="2:13" ht="27.75" customHeight="1">
      <c r="B46" s="1271"/>
      <c r="C46" s="1272"/>
      <c r="D46" s="109"/>
      <c r="E46" s="1275" t="s">
        <v>35</v>
      </c>
      <c r="F46" s="1275"/>
      <c r="G46" s="1275"/>
      <c r="H46" s="1276"/>
      <c r="I46" s="106" t="s">
        <v>521</v>
      </c>
      <c r="J46" s="107" t="s">
        <v>521</v>
      </c>
      <c r="K46" s="107" t="s">
        <v>521</v>
      </c>
      <c r="L46" s="107" t="s">
        <v>521</v>
      </c>
      <c r="M46" s="108" t="s">
        <v>521</v>
      </c>
    </row>
    <row r="47" spans="2:13" ht="27.75" customHeight="1">
      <c r="B47" s="1271"/>
      <c r="C47" s="1272"/>
      <c r="D47" s="110"/>
      <c r="E47" s="1285" t="s">
        <v>36</v>
      </c>
      <c r="F47" s="1286"/>
      <c r="G47" s="1286"/>
      <c r="H47" s="1287"/>
      <c r="I47" s="106" t="s">
        <v>521</v>
      </c>
      <c r="J47" s="107" t="s">
        <v>521</v>
      </c>
      <c r="K47" s="107" t="s">
        <v>521</v>
      </c>
      <c r="L47" s="107" t="s">
        <v>521</v>
      </c>
      <c r="M47" s="108" t="s">
        <v>521</v>
      </c>
    </row>
    <row r="48" spans="2:13" ht="27.75" customHeight="1">
      <c r="B48" s="1271"/>
      <c r="C48" s="1272"/>
      <c r="D48" s="105"/>
      <c r="E48" s="1275" t="s">
        <v>37</v>
      </c>
      <c r="F48" s="1275"/>
      <c r="G48" s="1275"/>
      <c r="H48" s="1276"/>
      <c r="I48" s="106" t="s">
        <v>521</v>
      </c>
      <c r="J48" s="107" t="s">
        <v>521</v>
      </c>
      <c r="K48" s="107" t="s">
        <v>521</v>
      </c>
      <c r="L48" s="107" t="s">
        <v>521</v>
      </c>
      <c r="M48" s="108" t="s">
        <v>521</v>
      </c>
    </row>
    <row r="49" spans="2:13" ht="27.75" customHeight="1">
      <c r="B49" s="1273"/>
      <c r="C49" s="1274"/>
      <c r="D49" s="105"/>
      <c r="E49" s="1275" t="s">
        <v>38</v>
      </c>
      <c r="F49" s="1275"/>
      <c r="G49" s="1275"/>
      <c r="H49" s="1276"/>
      <c r="I49" s="106" t="s">
        <v>521</v>
      </c>
      <c r="J49" s="107" t="s">
        <v>521</v>
      </c>
      <c r="K49" s="107" t="s">
        <v>521</v>
      </c>
      <c r="L49" s="107" t="s">
        <v>521</v>
      </c>
      <c r="M49" s="108" t="s">
        <v>521</v>
      </c>
    </row>
    <row r="50" spans="2:13" ht="27.75" customHeight="1">
      <c r="B50" s="1269" t="s">
        <v>39</v>
      </c>
      <c r="C50" s="1270"/>
      <c r="D50" s="111"/>
      <c r="E50" s="1275" t="s">
        <v>40</v>
      </c>
      <c r="F50" s="1275"/>
      <c r="G50" s="1275"/>
      <c r="H50" s="1276"/>
      <c r="I50" s="106">
        <v>4607</v>
      </c>
      <c r="J50" s="107">
        <v>4900</v>
      </c>
      <c r="K50" s="107">
        <v>5008</v>
      </c>
      <c r="L50" s="107">
        <v>4795</v>
      </c>
      <c r="M50" s="108">
        <v>4944</v>
      </c>
    </row>
    <row r="51" spans="2:13" ht="27.75" customHeight="1">
      <c r="B51" s="1271"/>
      <c r="C51" s="1272"/>
      <c r="D51" s="105"/>
      <c r="E51" s="1275" t="s">
        <v>41</v>
      </c>
      <c r="F51" s="1275"/>
      <c r="G51" s="1275"/>
      <c r="H51" s="1276"/>
      <c r="I51" s="106">
        <v>444</v>
      </c>
      <c r="J51" s="107">
        <v>344</v>
      </c>
      <c r="K51" s="107">
        <v>293</v>
      </c>
      <c r="L51" s="107">
        <v>251</v>
      </c>
      <c r="M51" s="108">
        <v>256</v>
      </c>
    </row>
    <row r="52" spans="2:13" ht="27.75" customHeight="1">
      <c r="B52" s="1273"/>
      <c r="C52" s="1274"/>
      <c r="D52" s="105"/>
      <c r="E52" s="1275" t="s">
        <v>42</v>
      </c>
      <c r="F52" s="1275"/>
      <c r="G52" s="1275"/>
      <c r="H52" s="1276"/>
      <c r="I52" s="106">
        <v>15813</v>
      </c>
      <c r="J52" s="107">
        <v>15602</v>
      </c>
      <c r="K52" s="107">
        <v>16003</v>
      </c>
      <c r="L52" s="107">
        <v>16035</v>
      </c>
      <c r="M52" s="108">
        <v>16274</v>
      </c>
    </row>
    <row r="53" spans="2:13" ht="27.75" customHeight="1" thickBot="1">
      <c r="B53" s="1277" t="s">
        <v>43</v>
      </c>
      <c r="C53" s="1278"/>
      <c r="D53" s="112"/>
      <c r="E53" s="1279" t="s">
        <v>44</v>
      </c>
      <c r="F53" s="1279"/>
      <c r="G53" s="1279"/>
      <c r="H53" s="1280"/>
      <c r="I53" s="113">
        <v>4221</v>
      </c>
      <c r="J53" s="114">
        <v>4799</v>
      </c>
      <c r="K53" s="114">
        <v>6057</v>
      </c>
      <c r="L53" s="114">
        <v>6075</v>
      </c>
      <c r="M53" s="115">
        <v>5977</v>
      </c>
    </row>
    <row r="54" spans="2:13" ht="27.75" customHeight="1">
      <c r="B54" s="116" t="s">
        <v>45</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BFo56YSqtlhDeEn7nTJ8QLYEw5ZhANk2ntmAu+arP0y+62PwoyjMXxzqSA4/fMLX8hUog8DE1ghEFfZpV7RKcg==" saltValue="NL+N/4zccRwQ8le3x607x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46</v>
      </c>
    </row>
    <row r="54" spans="2:8" ht="29.25" customHeight="1" thickBot="1">
      <c r="B54" s="121" t="s">
        <v>1</v>
      </c>
      <c r="C54" s="122"/>
      <c r="D54" s="122"/>
      <c r="E54" s="123" t="s">
        <v>2</v>
      </c>
      <c r="F54" s="124" t="s">
        <v>564</v>
      </c>
      <c r="G54" s="124" t="s">
        <v>565</v>
      </c>
      <c r="H54" s="125" t="s">
        <v>566</v>
      </c>
    </row>
    <row r="55" spans="2:8" ht="52.5" customHeight="1">
      <c r="B55" s="126"/>
      <c r="C55" s="1296" t="s">
        <v>47</v>
      </c>
      <c r="D55" s="1296"/>
      <c r="E55" s="1297"/>
      <c r="F55" s="127">
        <v>2472</v>
      </c>
      <c r="G55" s="127">
        <v>2294</v>
      </c>
      <c r="H55" s="128">
        <v>2389</v>
      </c>
    </row>
    <row r="56" spans="2:8" ht="52.5" customHeight="1">
      <c r="B56" s="129"/>
      <c r="C56" s="1298" t="s">
        <v>48</v>
      </c>
      <c r="D56" s="1298"/>
      <c r="E56" s="1299"/>
      <c r="F56" s="130">
        <v>790</v>
      </c>
      <c r="G56" s="130">
        <v>791</v>
      </c>
      <c r="H56" s="131">
        <v>794</v>
      </c>
    </row>
    <row r="57" spans="2:8" ht="53.25" customHeight="1">
      <c r="B57" s="129"/>
      <c r="C57" s="1300" t="s">
        <v>49</v>
      </c>
      <c r="D57" s="1300"/>
      <c r="E57" s="1301"/>
      <c r="F57" s="132">
        <v>1529</v>
      </c>
      <c r="G57" s="132">
        <v>1445</v>
      </c>
      <c r="H57" s="133">
        <v>1408</v>
      </c>
    </row>
    <row r="58" spans="2:8" ht="45.75" customHeight="1">
      <c r="B58" s="134"/>
      <c r="C58" s="1288" t="s">
        <v>602</v>
      </c>
      <c r="D58" s="1289"/>
      <c r="E58" s="1290"/>
      <c r="F58" s="135">
        <v>636</v>
      </c>
      <c r="G58" s="135">
        <v>636</v>
      </c>
      <c r="H58" s="136">
        <v>636</v>
      </c>
    </row>
    <row r="59" spans="2:8" ht="45.75" customHeight="1">
      <c r="B59" s="134"/>
      <c r="C59" s="1288" t="s">
        <v>603</v>
      </c>
      <c r="D59" s="1289"/>
      <c r="E59" s="1290"/>
      <c r="F59" s="135">
        <v>367</v>
      </c>
      <c r="G59" s="135">
        <v>339</v>
      </c>
      <c r="H59" s="136">
        <v>288</v>
      </c>
    </row>
    <row r="60" spans="2:8" ht="45.75" customHeight="1">
      <c r="B60" s="134"/>
      <c r="C60" s="1288" t="s">
        <v>604</v>
      </c>
      <c r="D60" s="1289"/>
      <c r="E60" s="1290"/>
      <c r="F60" s="135">
        <v>213</v>
      </c>
      <c r="G60" s="135">
        <v>213</v>
      </c>
      <c r="H60" s="136">
        <v>213</v>
      </c>
    </row>
    <row r="61" spans="2:8" ht="45.75" customHeight="1">
      <c r="B61" s="134"/>
      <c r="C61" s="1288" t="s">
        <v>605</v>
      </c>
      <c r="D61" s="1289"/>
      <c r="E61" s="1290"/>
      <c r="F61" s="135">
        <v>105</v>
      </c>
      <c r="G61" s="135">
        <v>105</v>
      </c>
      <c r="H61" s="136">
        <v>105</v>
      </c>
    </row>
    <row r="62" spans="2:8" ht="45.75" customHeight="1" thickBot="1">
      <c r="B62" s="137"/>
      <c r="C62" s="1291" t="s">
        <v>606</v>
      </c>
      <c r="D62" s="1292"/>
      <c r="E62" s="1293"/>
      <c r="F62" s="138">
        <v>134</v>
      </c>
      <c r="G62" s="138">
        <v>81</v>
      </c>
      <c r="H62" s="139">
        <v>95</v>
      </c>
    </row>
    <row r="63" spans="2:8" ht="52.5" customHeight="1" thickBot="1">
      <c r="B63" s="140"/>
      <c r="C63" s="1294" t="s">
        <v>50</v>
      </c>
      <c r="D63" s="1294"/>
      <c r="E63" s="1295"/>
      <c r="F63" s="141">
        <v>4791</v>
      </c>
      <c r="G63" s="141">
        <v>4530</v>
      </c>
      <c r="H63" s="142">
        <v>4590</v>
      </c>
    </row>
    <row r="64" spans="2:8" ht="15" customHeight="1"/>
    <row r="65" ht="0" hidden="1" customHeight="1"/>
    <row r="66" ht="0" hidden="1" customHeight="1"/>
  </sheetData>
  <sheetProtection algorithmName="SHA-512" hashValue="hDnlNkx5Zxj/YO4PFuVFS9Ip3KqSOTiC2CVn5ps5y8fhCfSfPOl7DDfvN4VMc83mSGbjs6NI51uLUATl5+L9Ag==" saltValue="8GHtxJ7rpzP9Y1UAppe81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85" zoomScaleNormal="85"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615</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615</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616</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617</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10" t="s">
        <v>625</v>
      </c>
      <c r="AO43" s="1311"/>
      <c r="AP43" s="1311"/>
      <c r="AQ43" s="1311"/>
      <c r="AR43" s="1311"/>
      <c r="AS43" s="1311"/>
      <c r="AT43" s="1311"/>
      <c r="AU43" s="1311"/>
      <c r="AV43" s="1311"/>
      <c r="AW43" s="1311"/>
      <c r="AX43" s="1311"/>
      <c r="AY43" s="1311"/>
      <c r="AZ43" s="1311"/>
      <c r="BA43" s="1311"/>
      <c r="BB43" s="1311"/>
      <c r="BC43" s="1311"/>
      <c r="BD43" s="1311"/>
      <c r="BE43" s="1311"/>
      <c r="BF43" s="1311"/>
      <c r="BG43" s="1311"/>
      <c r="BH43" s="1311"/>
      <c r="BI43" s="1311"/>
      <c r="BJ43" s="1311"/>
      <c r="BK43" s="1311"/>
      <c r="BL43" s="1311"/>
      <c r="BM43" s="1311"/>
      <c r="BN43" s="1311"/>
      <c r="BO43" s="1311"/>
      <c r="BP43" s="1311"/>
      <c r="BQ43" s="1311"/>
      <c r="BR43" s="1311"/>
      <c r="BS43" s="1311"/>
      <c r="BT43" s="1311"/>
      <c r="BU43" s="1311"/>
      <c r="BV43" s="1311"/>
      <c r="BW43" s="1311"/>
      <c r="BX43" s="1311"/>
      <c r="BY43" s="1311"/>
      <c r="BZ43" s="1311"/>
      <c r="CA43" s="1311"/>
      <c r="CB43" s="1311"/>
      <c r="CC43" s="1311"/>
      <c r="CD43" s="1311"/>
      <c r="CE43" s="1311"/>
      <c r="CF43" s="1311"/>
      <c r="CG43" s="1311"/>
      <c r="CH43" s="1311"/>
      <c r="CI43" s="1311"/>
      <c r="CJ43" s="1311"/>
      <c r="CK43" s="1311"/>
      <c r="CL43" s="1311"/>
      <c r="CM43" s="1311"/>
      <c r="CN43" s="1311"/>
      <c r="CO43" s="1311"/>
      <c r="CP43" s="1311"/>
      <c r="CQ43" s="1311"/>
      <c r="CR43" s="1311"/>
      <c r="CS43" s="1311"/>
      <c r="CT43" s="1311"/>
      <c r="CU43" s="1311"/>
      <c r="CV43" s="1311"/>
      <c r="CW43" s="1311"/>
      <c r="CX43" s="1311"/>
      <c r="CY43" s="1311"/>
      <c r="CZ43" s="1311"/>
      <c r="DA43" s="1311"/>
      <c r="DB43" s="1311"/>
      <c r="DC43" s="1312"/>
    </row>
    <row r="44" spans="2:109">
      <c r="B44" s="394"/>
      <c r="AN44" s="1313"/>
      <c r="AO44" s="1314"/>
      <c r="AP44" s="1314"/>
      <c r="AQ44" s="1314"/>
      <c r="AR44" s="1314"/>
      <c r="AS44" s="1314"/>
      <c r="AT44" s="1314"/>
      <c r="AU44" s="1314"/>
      <c r="AV44" s="1314"/>
      <c r="AW44" s="1314"/>
      <c r="AX44" s="1314"/>
      <c r="AY44" s="1314"/>
      <c r="AZ44" s="1314"/>
      <c r="BA44" s="1314"/>
      <c r="BB44" s="1314"/>
      <c r="BC44" s="1314"/>
      <c r="BD44" s="1314"/>
      <c r="BE44" s="1314"/>
      <c r="BF44" s="1314"/>
      <c r="BG44" s="1314"/>
      <c r="BH44" s="1314"/>
      <c r="BI44" s="1314"/>
      <c r="BJ44" s="1314"/>
      <c r="BK44" s="1314"/>
      <c r="BL44" s="1314"/>
      <c r="BM44" s="1314"/>
      <c r="BN44" s="1314"/>
      <c r="BO44" s="1314"/>
      <c r="BP44" s="1314"/>
      <c r="BQ44" s="1314"/>
      <c r="BR44" s="1314"/>
      <c r="BS44" s="1314"/>
      <c r="BT44" s="1314"/>
      <c r="BU44" s="1314"/>
      <c r="BV44" s="1314"/>
      <c r="BW44" s="1314"/>
      <c r="BX44" s="1314"/>
      <c r="BY44" s="1314"/>
      <c r="BZ44" s="1314"/>
      <c r="CA44" s="1314"/>
      <c r="CB44" s="1314"/>
      <c r="CC44" s="1314"/>
      <c r="CD44" s="1314"/>
      <c r="CE44" s="1314"/>
      <c r="CF44" s="1314"/>
      <c r="CG44" s="1314"/>
      <c r="CH44" s="1314"/>
      <c r="CI44" s="1314"/>
      <c r="CJ44" s="1314"/>
      <c r="CK44" s="1314"/>
      <c r="CL44" s="1314"/>
      <c r="CM44" s="1314"/>
      <c r="CN44" s="1314"/>
      <c r="CO44" s="1314"/>
      <c r="CP44" s="1314"/>
      <c r="CQ44" s="1314"/>
      <c r="CR44" s="1314"/>
      <c r="CS44" s="1314"/>
      <c r="CT44" s="1314"/>
      <c r="CU44" s="1314"/>
      <c r="CV44" s="1314"/>
      <c r="CW44" s="1314"/>
      <c r="CX44" s="1314"/>
      <c r="CY44" s="1314"/>
      <c r="CZ44" s="1314"/>
      <c r="DA44" s="1314"/>
      <c r="DB44" s="1314"/>
      <c r="DC44" s="1315"/>
    </row>
    <row r="45" spans="2:109">
      <c r="B45" s="394"/>
      <c r="AN45" s="1313"/>
      <c r="AO45" s="1314"/>
      <c r="AP45" s="1314"/>
      <c r="AQ45" s="1314"/>
      <c r="AR45" s="1314"/>
      <c r="AS45" s="1314"/>
      <c r="AT45" s="1314"/>
      <c r="AU45" s="1314"/>
      <c r="AV45" s="1314"/>
      <c r="AW45" s="1314"/>
      <c r="AX45" s="1314"/>
      <c r="AY45" s="1314"/>
      <c r="AZ45" s="1314"/>
      <c r="BA45" s="1314"/>
      <c r="BB45" s="1314"/>
      <c r="BC45" s="1314"/>
      <c r="BD45" s="1314"/>
      <c r="BE45" s="1314"/>
      <c r="BF45" s="1314"/>
      <c r="BG45" s="1314"/>
      <c r="BH45" s="1314"/>
      <c r="BI45" s="1314"/>
      <c r="BJ45" s="1314"/>
      <c r="BK45" s="1314"/>
      <c r="BL45" s="1314"/>
      <c r="BM45" s="1314"/>
      <c r="BN45" s="1314"/>
      <c r="BO45" s="1314"/>
      <c r="BP45" s="1314"/>
      <c r="BQ45" s="1314"/>
      <c r="BR45" s="1314"/>
      <c r="BS45" s="1314"/>
      <c r="BT45" s="1314"/>
      <c r="BU45" s="1314"/>
      <c r="BV45" s="1314"/>
      <c r="BW45" s="1314"/>
      <c r="BX45" s="1314"/>
      <c r="BY45" s="1314"/>
      <c r="BZ45" s="1314"/>
      <c r="CA45" s="1314"/>
      <c r="CB45" s="1314"/>
      <c r="CC45" s="1314"/>
      <c r="CD45" s="1314"/>
      <c r="CE45" s="1314"/>
      <c r="CF45" s="1314"/>
      <c r="CG45" s="1314"/>
      <c r="CH45" s="1314"/>
      <c r="CI45" s="1314"/>
      <c r="CJ45" s="1314"/>
      <c r="CK45" s="1314"/>
      <c r="CL45" s="1314"/>
      <c r="CM45" s="1314"/>
      <c r="CN45" s="1314"/>
      <c r="CO45" s="1314"/>
      <c r="CP45" s="1314"/>
      <c r="CQ45" s="1314"/>
      <c r="CR45" s="1314"/>
      <c r="CS45" s="1314"/>
      <c r="CT45" s="1314"/>
      <c r="CU45" s="1314"/>
      <c r="CV45" s="1314"/>
      <c r="CW45" s="1314"/>
      <c r="CX45" s="1314"/>
      <c r="CY45" s="1314"/>
      <c r="CZ45" s="1314"/>
      <c r="DA45" s="1314"/>
      <c r="DB45" s="1314"/>
      <c r="DC45" s="1315"/>
    </row>
    <row r="46" spans="2:109">
      <c r="B46" s="394"/>
      <c r="AN46" s="1313"/>
      <c r="AO46" s="1314"/>
      <c r="AP46" s="1314"/>
      <c r="AQ46" s="1314"/>
      <c r="AR46" s="1314"/>
      <c r="AS46" s="1314"/>
      <c r="AT46" s="1314"/>
      <c r="AU46" s="1314"/>
      <c r="AV46" s="1314"/>
      <c r="AW46" s="1314"/>
      <c r="AX46" s="1314"/>
      <c r="AY46" s="1314"/>
      <c r="AZ46" s="1314"/>
      <c r="BA46" s="1314"/>
      <c r="BB46" s="1314"/>
      <c r="BC46" s="1314"/>
      <c r="BD46" s="1314"/>
      <c r="BE46" s="1314"/>
      <c r="BF46" s="1314"/>
      <c r="BG46" s="1314"/>
      <c r="BH46" s="1314"/>
      <c r="BI46" s="1314"/>
      <c r="BJ46" s="1314"/>
      <c r="BK46" s="1314"/>
      <c r="BL46" s="1314"/>
      <c r="BM46" s="1314"/>
      <c r="BN46" s="1314"/>
      <c r="BO46" s="1314"/>
      <c r="BP46" s="1314"/>
      <c r="BQ46" s="1314"/>
      <c r="BR46" s="1314"/>
      <c r="BS46" s="1314"/>
      <c r="BT46" s="1314"/>
      <c r="BU46" s="1314"/>
      <c r="BV46" s="1314"/>
      <c r="BW46" s="1314"/>
      <c r="BX46" s="1314"/>
      <c r="BY46" s="1314"/>
      <c r="BZ46" s="1314"/>
      <c r="CA46" s="1314"/>
      <c r="CB46" s="1314"/>
      <c r="CC46" s="1314"/>
      <c r="CD46" s="1314"/>
      <c r="CE46" s="1314"/>
      <c r="CF46" s="1314"/>
      <c r="CG46" s="1314"/>
      <c r="CH46" s="1314"/>
      <c r="CI46" s="1314"/>
      <c r="CJ46" s="1314"/>
      <c r="CK46" s="1314"/>
      <c r="CL46" s="1314"/>
      <c r="CM46" s="1314"/>
      <c r="CN46" s="1314"/>
      <c r="CO46" s="1314"/>
      <c r="CP46" s="1314"/>
      <c r="CQ46" s="1314"/>
      <c r="CR46" s="1314"/>
      <c r="CS46" s="1314"/>
      <c r="CT46" s="1314"/>
      <c r="CU46" s="1314"/>
      <c r="CV46" s="1314"/>
      <c r="CW46" s="1314"/>
      <c r="CX46" s="1314"/>
      <c r="CY46" s="1314"/>
      <c r="CZ46" s="1314"/>
      <c r="DA46" s="1314"/>
      <c r="DB46" s="1314"/>
      <c r="DC46" s="1315"/>
    </row>
    <row r="47" spans="2:109">
      <c r="B47" s="394"/>
      <c r="AN47" s="1316"/>
      <c r="AO47" s="1317"/>
      <c r="AP47" s="1317"/>
      <c r="AQ47" s="1317"/>
      <c r="AR47" s="1317"/>
      <c r="AS47" s="1317"/>
      <c r="AT47" s="1317"/>
      <c r="AU47" s="1317"/>
      <c r="AV47" s="1317"/>
      <c r="AW47" s="1317"/>
      <c r="AX47" s="1317"/>
      <c r="AY47" s="1317"/>
      <c r="AZ47" s="1317"/>
      <c r="BA47" s="1317"/>
      <c r="BB47" s="1317"/>
      <c r="BC47" s="1317"/>
      <c r="BD47" s="1317"/>
      <c r="BE47" s="1317"/>
      <c r="BF47" s="1317"/>
      <c r="BG47" s="1317"/>
      <c r="BH47" s="1317"/>
      <c r="BI47" s="1317"/>
      <c r="BJ47" s="1317"/>
      <c r="BK47" s="1317"/>
      <c r="BL47" s="1317"/>
      <c r="BM47" s="1317"/>
      <c r="BN47" s="1317"/>
      <c r="BO47" s="1317"/>
      <c r="BP47" s="1317"/>
      <c r="BQ47" s="1317"/>
      <c r="BR47" s="1317"/>
      <c r="BS47" s="1317"/>
      <c r="BT47" s="1317"/>
      <c r="BU47" s="1317"/>
      <c r="BV47" s="1317"/>
      <c r="BW47" s="1317"/>
      <c r="BX47" s="1317"/>
      <c r="BY47" s="1317"/>
      <c r="BZ47" s="1317"/>
      <c r="CA47" s="1317"/>
      <c r="CB47" s="1317"/>
      <c r="CC47" s="1317"/>
      <c r="CD47" s="1317"/>
      <c r="CE47" s="1317"/>
      <c r="CF47" s="1317"/>
      <c r="CG47" s="1317"/>
      <c r="CH47" s="1317"/>
      <c r="CI47" s="1317"/>
      <c r="CJ47" s="1317"/>
      <c r="CK47" s="1317"/>
      <c r="CL47" s="1317"/>
      <c r="CM47" s="1317"/>
      <c r="CN47" s="1317"/>
      <c r="CO47" s="1317"/>
      <c r="CP47" s="1317"/>
      <c r="CQ47" s="1317"/>
      <c r="CR47" s="1317"/>
      <c r="CS47" s="1317"/>
      <c r="CT47" s="1317"/>
      <c r="CU47" s="1317"/>
      <c r="CV47" s="1317"/>
      <c r="CW47" s="1317"/>
      <c r="CX47" s="1317"/>
      <c r="CY47" s="1317"/>
      <c r="CZ47" s="1317"/>
      <c r="DA47" s="1317"/>
      <c r="DB47" s="1317"/>
      <c r="DC47" s="1318"/>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618</v>
      </c>
    </row>
    <row r="50" spans="1:109">
      <c r="B50" s="394"/>
      <c r="G50" s="1302"/>
      <c r="H50" s="1302"/>
      <c r="I50" s="1302"/>
      <c r="J50" s="1302"/>
      <c r="K50" s="404"/>
      <c r="L50" s="404"/>
      <c r="M50" s="405"/>
      <c r="N50" s="405"/>
      <c r="AN50" s="1303"/>
      <c r="AO50" s="1304"/>
      <c r="AP50" s="1304"/>
      <c r="AQ50" s="1304"/>
      <c r="AR50" s="1304"/>
      <c r="AS50" s="1304"/>
      <c r="AT50" s="1304"/>
      <c r="AU50" s="1304"/>
      <c r="AV50" s="1304"/>
      <c r="AW50" s="1304"/>
      <c r="AX50" s="1304"/>
      <c r="AY50" s="1304"/>
      <c r="AZ50" s="1304"/>
      <c r="BA50" s="1304"/>
      <c r="BB50" s="1304"/>
      <c r="BC50" s="1304"/>
      <c r="BD50" s="1304"/>
      <c r="BE50" s="1304"/>
      <c r="BF50" s="1304"/>
      <c r="BG50" s="1304"/>
      <c r="BH50" s="1304"/>
      <c r="BI50" s="1304"/>
      <c r="BJ50" s="1304"/>
      <c r="BK50" s="1304"/>
      <c r="BL50" s="1304"/>
      <c r="BM50" s="1304"/>
      <c r="BN50" s="1304"/>
      <c r="BO50" s="1305"/>
      <c r="BP50" s="1306" t="s">
        <v>562</v>
      </c>
      <c r="BQ50" s="1306"/>
      <c r="BR50" s="1306"/>
      <c r="BS50" s="1306"/>
      <c r="BT50" s="1306"/>
      <c r="BU50" s="1306"/>
      <c r="BV50" s="1306"/>
      <c r="BW50" s="1306"/>
      <c r="BX50" s="1306" t="s">
        <v>563</v>
      </c>
      <c r="BY50" s="1306"/>
      <c r="BZ50" s="1306"/>
      <c r="CA50" s="1306"/>
      <c r="CB50" s="1306"/>
      <c r="CC50" s="1306"/>
      <c r="CD50" s="1306"/>
      <c r="CE50" s="1306"/>
      <c r="CF50" s="1306" t="s">
        <v>564</v>
      </c>
      <c r="CG50" s="1306"/>
      <c r="CH50" s="1306"/>
      <c r="CI50" s="1306"/>
      <c r="CJ50" s="1306"/>
      <c r="CK50" s="1306"/>
      <c r="CL50" s="1306"/>
      <c r="CM50" s="1306"/>
      <c r="CN50" s="1306" t="s">
        <v>565</v>
      </c>
      <c r="CO50" s="1306"/>
      <c r="CP50" s="1306"/>
      <c r="CQ50" s="1306"/>
      <c r="CR50" s="1306"/>
      <c r="CS50" s="1306"/>
      <c r="CT50" s="1306"/>
      <c r="CU50" s="1306"/>
      <c r="CV50" s="1306" t="s">
        <v>566</v>
      </c>
      <c r="CW50" s="1306"/>
      <c r="CX50" s="1306"/>
      <c r="CY50" s="1306"/>
      <c r="CZ50" s="1306"/>
      <c r="DA50" s="1306"/>
      <c r="DB50" s="1306"/>
      <c r="DC50" s="1306"/>
    </row>
    <row r="51" spans="1:109" ht="13.5" customHeight="1">
      <c r="B51" s="394"/>
      <c r="G51" s="1320"/>
      <c r="H51" s="1320"/>
      <c r="I51" s="1321"/>
      <c r="J51" s="1321"/>
      <c r="K51" s="1319"/>
      <c r="L51" s="1319"/>
      <c r="M51" s="1319"/>
      <c r="N51" s="1319"/>
      <c r="AM51" s="403"/>
      <c r="AN51" s="1309" t="s">
        <v>619</v>
      </c>
      <c r="AO51" s="1309"/>
      <c r="AP51" s="1309"/>
      <c r="AQ51" s="1309"/>
      <c r="AR51" s="1309"/>
      <c r="AS51" s="1309"/>
      <c r="AT51" s="1309"/>
      <c r="AU51" s="1309"/>
      <c r="AV51" s="1309"/>
      <c r="AW51" s="1309"/>
      <c r="AX51" s="1309"/>
      <c r="AY51" s="1309"/>
      <c r="AZ51" s="1309"/>
      <c r="BA51" s="1309"/>
      <c r="BB51" s="1309" t="s">
        <v>620</v>
      </c>
      <c r="BC51" s="1309"/>
      <c r="BD51" s="1309"/>
      <c r="BE51" s="1309"/>
      <c r="BF51" s="1309"/>
      <c r="BG51" s="1309"/>
      <c r="BH51" s="1309"/>
      <c r="BI51" s="1309"/>
      <c r="BJ51" s="1309"/>
      <c r="BK51" s="1309"/>
      <c r="BL51" s="1309"/>
      <c r="BM51" s="1309"/>
      <c r="BN51" s="1309"/>
      <c r="BO51" s="1309"/>
      <c r="BP51" s="1308"/>
      <c r="BQ51" s="1307"/>
      <c r="BR51" s="1307"/>
      <c r="BS51" s="1307"/>
      <c r="BT51" s="1307"/>
      <c r="BU51" s="1307"/>
      <c r="BV51" s="1307"/>
      <c r="BW51" s="1307"/>
      <c r="BX51" s="1307">
        <v>49</v>
      </c>
      <c r="BY51" s="1307"/>
      <c r="BZ51" s="1307"/>
      <c r="CA51" s="1307"/>
      <c r="CB51" s="1307"/>
      <c r="CC51" s="1307"/>
      <c r="CD51" s="1307"/>
      <c r="CE51" s="1307"/>
      <c r="CF51" s="1307">
        <v>62.3</v>
      </c>
      <c r="CG51" s="1307"/>
      <c r="CH51" s="1307"/>
      <c r="CI51" s="1307"/>
      <c r="CJ51" s="1307"/>
      <c r="CK51" s="1307"/>
      <c r="CL51" s="1307"/>
      <c r="CM51" s="1307"/>
      <c r="CN51" s="1307">
        <v>62.2</v>
      </c>
      <c r="CO51" s="1307"/>
      <c r="CP51" s="1307"/>
      <c r="CQ51" s="1307"/>
      <c r="CR51" s="1307"/>
      <c r="CS51" s="1307"/>
      <c r="CT51" s="1307"/>
      <c r="CU51" s="1307"/>
      <c r="CV51" s="1307">
        <v>60.8</v>
      </c>
      <c r="CW51" s="1307"/>
      <c r="CX51" s="1307"/>
      <c r="CY51" s="1307"/>
      <c r="CZ51" s="1307"/>
      <c r="DA51" s="1307"/>
      <c r="DB51" s="1307"/>
      <c r="DC51" s="1307"/>
    </row>
    <row r="52" spans="1:109">
      <c r="B52" s="394"/>
      <c r="G52" s="1320"/>
      <c r="H52" s="1320"/>
      <c r="I52" s="1321"/>
      <c r="J52" s="1321"/>
      <c r="K52" s="1319"/>
      <c r="L52" s="1319"/>
      <c r="M52" s="1319"/>
      <c r="N52" s="1319"/>
      <c r="AM52" s="403"/>
      <c r="AN52" s="1309"/>
      <c r="AO52" s="1309"/>
      <c r="AP52" s="1309"/>
      <c r="AQ52" s="1309"/>
      <c r="AR52" s="1309"/>
      <c r="AS52" s="1309"/>
      <c r="AT52" s="1309"/>
      <c r="AU52" s="1309"/>
      <c r="AV52" s="1309"/>
      <c r="AW52" s="1309"/>
      <c r="AX52" s="1309"/>
      <c r="AY52" s="1309"/>
      <c r="AZ52" s="1309"/>
      <c r="BA52" s="1309"/>
      <c r="BB52" s="1309"/>
      <c r="BC52" s="1309"/>
      <c r="BD52" s="1309"/>
      <c r="BE52" s="1309"/>
      <c r="BF52" s="1309"/>
      <c r="BG52" s="1309"/>
      <c r="BH52" s="1309"/>
      <c r="BI52" s="1309"/>
      <c r="BJ52" s="1309"/>
      <c r="BK52" s="1309"/>
      <c r="BL52" s="1309"/>
      <c r="BM52" s="1309"/>
      <c r="BN52" s="1309"/>
      <c r="BO52" s="1309"/>
      <c r="BP52" s="1307"/>
      <c r="BQ52" s="1307"/>
      <c r="BR52" s="1307"/>
      <c r="BS52" s="1307"/>
      <c r="BT52" s="1307"/>
      <c r="BU52" s="1307"/>
      <c r="BV52" s="1307"/>
      <c r="BW52" s="1307"/>
      <c r="BX52" s="1307"/>
      <c r="BY52" s="1307"/>
      <c r="BZ52" s="1307"/>
      <c r="CA52" s="1307"/>
      <c r="CB52" s="1307"/>
      <c r="CC52" s="1307"/>
      <c r="CD52" s="1307"/>
      <c r="CE52" s="1307"/>
      <c r="CF52" s="1307"/>
      <c r="CG52" s="1307"/>
      <c r="CH52" s="1307"/>
      <c r="CI52" s="1307"/>
      <c r="CJ52" s="1307"/>
      <c r="CK52" s="1307"/>
      <c r="CL52" s="1307"/>
      <c r="CM52" s="1307"/>
      <c r="CN52" s="1307"/>
      <c r="CO52" s="1307"/>
      <c r="CP52" s="1307"/>
      <c r="CQ52" s="1307"/>
      <c r="CR52" s="1307"/>
      <c r="CS52" s="1307"/>
      <c r="CT52" s="1307"/>
      <c r="CU52" s="1307"/>
      <c r="CV52" s="1307"/>
      <c r="CW52" s="1307"/>
      <c r="CX52" s="1307"/>
      <c r="CY52" s="1307"/>
      <c r="CZ52" s="1307"/>
      <c r="DA52" s="1307"/>
      <c r="DB52" s="1307"/>
      <c r="DC52" s="1307"/>
    </row>
    <row r="53" spans="1:109">
      <c r="A53" s="402"/>
      <c r="B53" s="394"/>
      <c r="G53" s="1320"/>
      <c r="H53" s="1320"/>
      <c r="I53" s="1302"/>
      <c r="J53" s="1302"/>
      <c r="K53" s="1319"/>
      <c r="L53" s="1319"/>
      <c r="M53" s="1319"/>
      <c r="N53" s="1319"/>
      <c r="AM53" s="403"/>
      <c r="AN53" s="1309"/>
      <c r="AO53" s="1309"/>
      <c r="AP53" s="1309"/>
      <c r="AQ53" s="1309"/>
      <c r="AR53" s="1309"/>
      <c r="AS53" s="1309"/>
      <c r="AT53" s="1309"/>
      <c r="AU53" s="1309"/>
      <c r="AV53" s="1309"/>
      <c r="AW53" s="1309"/>
      <c r="AX53" s="1309"/>
      <c r="AY53" s="1309"/>
      <c r="AZ53" s="1309"/>
      <c r="BA53" s="1309"/>
      <c r="BB53" s="1309" t="s">
        <v>621</v>
      </c>
      <c r="BC53" s="1309"/>
      <c r="BD53" s="1309"/>
      <c r="BE53" s="1309"/>
      <c r="BF53" s="1309"/>
      <c r="BG53" s="1309"/>
      <c r="BH53" s="1309"/>
      <c r="BI53" s="1309"/>
      <c r="BJ53" s="1309"/>
      <c r="BK53" s="1309"/>
      <c r="BL53" s="1309"/>
      <c r="BM53" s="1309"/>
      <c r="BN53" s="1309"/>
      <c r="BO53" s="1309"/>
      <c r="BP53" s="1308"/>
      <c r="BQ53" s="1307"/>
      <c r="BR53" s="1307"/>
      <c r="BS53" s="1307"/>
      <c r="BT53" s="1307"/>
      <c r="BU53" s="1307"/>
      <c r="BV53" s="1307"/>
      <c r="BW53" s="1307"/>
      <c r="BX53" s="1307">
        <v>50</v>
      </c>
      <c r="BY53" s="1307"/>
      <c r="BZ53" s="1307"/>
      <c r="CA53" s="1307"/>
      <c r="CB53" s="1307"/>
      <c r="CC53" s="1307"/>
      <c r="CD53" s="1307"/>
      <c r="CE53" s="1307"/>
      <c r="CF53" s="1307">
        <v>52.8</v>
      </c>
      <c r="CG53" s="1307"/>
      <c r="CH53" s="1307"/>
      <c r="CI53" s="1307"/>
      <c r="CJ53" s="1307"/>
      <c r="CK53" s="1307"/>
      <c r="CL53" s="1307"/>
      <c r="CM53" s="1307"/>
      <c r="CN53" s="1307">
        <v>56.1</v>
      </c>
      <c r="CO53" s="1307"/>
      <c r="CP53" s="1307"/>
      <c r="CQ53" s="1307"/>
      <c r="CR53" s="1307"/>
      <c r="CS53" s="1307"/>
      <c r="CT53" s="1307"/>
      <c r="CU53" s="1307"/>
      <c r="CV53" s="1307">
        <v>55.5</v>
      </c>
      <c r="CW53" s="1307"/>
      <c r="CX53" s="1307"/>
      <c r="CY53" s="1307"/>
      <c r="CZ53" s="1307"/>
      <c r="DA53" s="1307"/>
      <c r="DB53" s="1307"/>
      <c r="DC53" s="1307"/>
    </row>
    <row r="54" spans="1:109">
      <c r="A54" s="402"/>
      <c r="B54" s="394"/>
      <c r="G54" s="1320"/>
      <c r="H54" s="1320"/>
      <c r="I54" s="1302"/>
      <c r="J54" s="1302"/>
      <c r="K54" s="1319"/>
      <c r="L54" s="1319"/>
      <c r="M54" s="1319"/>
      <c r="N54" s="1319"/>
      <c r="AM54" s="403"/>
      <c r="AN54" s="1309"/>
      <c r="AO54" s="1309"/>
      <c r="AP54" s="1309"/>
      <c r="AQ54" s="1309"/>
      <c r="AR54" s="1309"/>
      <c r="AS54" s="1309"/>
      <c r="AT54" s="1309"/>
      <c r="AU54" s="1309"/>
      <c r="AV54" s="1309"/>
      <c r="AW54" s="1309"/>
      <c r="AX54" s="1309"/>
      <c r="AY54" s="1309"/>
      <c r="AZ54" s="1309"/>
      <c r="BA54" s="1309"/>
      <c r="BB54" s="1309"/>
      <c r="BC54" s="1309"/>
      <c r="BD54" s="1309"/>
      <c r="BE54" s="1309"/>
      <c r="BF54" s="1309"/>
      <c r="BG54" s="1309"/>
      <c r="BH54" s="1309"/>
      <c r="BI54" s="1309"/>
      <c r="BJ54" s="1309"/>
      <c r="BK54" s="1309"/>
      <c r="BL54" s="1309"/>
      <c r="BM54" s="1309"/>
      <c r="BN54" s="1309"/>
      <c r="BO54" s="1309"/>
      <c r="BP54" s="1307"/>
      <c r="BQ54" s="1307"/>
      <c r="BR54" s="1307"/>
      <c r="BS54" s="1307"/>
      <c r="BT54" s="1307"/>
      <c r="BU54" s="1307"/>
      <c r="BV54" s="1307"/>
      <c r="BW54" s="1307"/>
      <c r="BX54" s="1307"/>
      <c r="BY54" s="1307"/>
      <c r="BZ54" s="1307"/>
      <c r="CA54" s="1307"/>
      <c r="CB54" s="1307"/>
      <c r="CC54" s="1307"/>
      <c r="CD54" s="1307"/>
      <c r="CE54" s="1307"/>
      <c r="CF54" s="1307"/>
      <c r="CG54" s="1307"/>
      <c r="CH54" s="1307"/>
      <c r="CI54" s="1307"/>
      <c r="CJ54" s="1307"/>
      <c r="CK54" s="1307"/>
      <c r="CL54" s="1307"/>
      <c r="CM54" s="1307"/>
      <c r="CN54" s="1307"/>
      <c r="CO54" s="1307"/>
      <c r="CP54" s="1307"/>
      <c r="CQ54" s="1307"/>
      <c r="CR54" s="1307"/>
      <c r="CS54" s="1307"/>
      <c r="CT54" s="1307"/>
      <c r="CU54" s="1307"/>
      <c r="CV54" s="1307"/>
      <c r="CW54" s="1307"/>
      <c r="CX54" s="1307"/>
      <c r="CY54" s="1307"/>
      <c r="CZ54" s="1307"/>
      <c r="DA54" s="1307"/>
      <c r="DB54" s="1307"/>
      <c r="DC54" s="1307"/>
    </row>
    <row r="55" spans="1:109">
      <c r="A55" s="402"/>
      <c r="B55" s="394"/>
      <c r="G55" s="1302"/>
      <c r="H55" s="1302"/>
      <c r="I55" s="1302"/>
      <c r="J55" s="1302"/>
      <c r="K55" s="1319"/>
      <c r="L55" s="1319"/>
      <c r="M55" s="1319"/>
      <c r="N55" s="1319"/>
      <c r="AN55" s="1306" t="s">
        <v>622</v>
      </c>
      <c r="AO55" s="1306"/>
      <c r="AP55" s="1306"/>
      <c r="AQ55" s="1306"/>
      <c r="AR55" s="1306"/>
      <c r="AS55" s="1306"/>
      <c r="AT55" s="1306"/>
      <c r="AU55" s="1306"/>
      <c r="AV55" s="1306"/>
      <c r="AW55" s="1306"/>
      <c r="AX55" s="1306"/>
      <c r="AY55" s="1306"/>
      <c r="AZ55" s="1306"/>
      <c r="BA55" s="1306"/>
      <c r="BB55" s="1309" t="s">
        <v>620</v>
      </c>
      <c r="BC55" s="1309"/>
      <c r="BD55" s="1309"/>
      <c r="BE55" s="1309"/>
      <c r="BF55" s="1309"/>
      <c r="BG55" s="1309"/>
      <c r="BH55" s="1309"/>
      <c r="BI55" s="1309"/>
      <c r="BJ55" s="1309"/>
      <c r="BK55" s="1309"/>
      <c r="BL55" s="1309"/>
      <c r="BM55" s="1309"/>
      <c r="BN55" s="1309"/>
      <c r="BO55" s="1309"/>
      <c r="BP55" s="1308"/>
      <c r="BQ55" s="1307"/>
      <c r="BR55" s="1307"/>
      <c r="BS55" s="1307"/>
      <c r="BT55" s="1307"/>
      <c r="BU55" s="1307"/>
      <c r="BV55" s="1307"/>
      <c r="BW55" s="1307"/>
      <c r="BX55" s="1307">
        <v>58.5</v>
      </c>
      <c r="BY55" s="1307"/>
      <c r="BZ55" s="1307"/>
      <c r="CA55" s="1307"/>
      <c r="CB55" s="1307"/>
      <c r="CC55" s="1307"/>
      <c r="CD55" s="1307"/>
      <c r="CE55" s="1307"/>
      <c r="CF55" s="1307">
        <v>54.6</v>
      </c>
      <c r="CG55" s="1307"/>
      <c r="CH55" s="1307"/>
      <c r="CI55" s="1307"/>
      <c r="CJ55" s="1307"/>
      <c r="CK55" s="1307"/>
      <c r="CL55" s="1307"/>
      <c r="CM55" s="1307"/>
      <c r="CN55" s="1307">
        <v>53.2</v>
      </c>
      <c r="CO55" s="1307"/>
      <c r="CP55" s="1307"/>
      <c r="CQ55" s="1307"/>
      <c r="CR55" s="1307"/>
      <c r="CS55" s="1307"/>
      <c r="CT55" s="1307"/>
      <c r="CU55" s="1307"/>
      <c r="CV55" s="1307">
        <v>47.9</v>
      </c>
      <c r="CW55" s="1307"/>
      <c r="CX55" s="1307"/>
      <c r="CY55" s="1307"/>
      <c r="CZ55" s="1307"/>
      <c r="DA55" s="1307"/>
      <c r="DB55" s="1307"/>
      <c r="DC55" s="1307"/>
    </row>
    <row r="56" spans="1:109">
      <c r="A56" s="402"/>
      <c r="B56" s="394"/>
      <c r="G56" s="1302"/>
      <c r="H56" s="1302"/>
      <c r="I56" s="1302"/>
      <c r="J56" s="1302"/>
      <c r="K56" s="1319"/>
      <c r="L56" s="1319"/>
      <c r="M56" s="1319"/>
      <c r="N56" s="1319"/>
      <c r="AN56" s="1306"/>
      <c r="AO56" s="1306"/>
      <c r="AP56" s="1306"/>
      <c r="AQ56" s="1306"/>
      <c r="AR56" s="1306"/>
      <c r="AS56" s="1306"/>
      <c r="AT56" s="1306"/>
      <c r="AU56" s="1306"/>
      <c r="AV56" s="1306"/>
      <c r="AW56" s="1306"/>
      <c r="AX56" s="1306"/>
      <c r="AY56" s="1306"/>
      <c r="AZ56" s="1306"/>
      <c r="BA56" s="1306"/>
      <c r="BB56" s="1309"/>
      <c r="BC56" s="1309"/>
      <c r="BD56" s="1309"/>
      <c r="BE56" s="1309"/>
      <c r="BF56" s="1309"/>
      <c r="BG56" s="1309"/>
      <c r="BH56" s="1309"/>
      <c r="BI56" s="1309"/>
      <c r="BJ56" s="1309"/>
      <c r="BK56" s="1309"/>
      <c r="BL56" s="1309"/>
      <c r="BM56" s="1309"/>
      <c r="BN56" s="1309"/>
      <c r="BO56" s="1309"/>
      <c r="BP56" s="1307"/>
      <c r="BQ56" s="1307"/>
      <c r="BR56" s="1307"/>
      <c r="BS56" s="1307"/>
      <c r="BT56" s="1307"/>
      <c r="BU56" s="1307"/>
      <c r="BV56" s="1307"/>
      <c r="BW56" s="1307"/>
      <c r="BX56" s="1307"/>
      <c r="BY56" s="1307"/>
      <c r="BZ56" s="1307"/>
      <c r="CA56" s="1307"/>
      <c r="CB56" s="1307"/>
      <c r="CC56" s="1307"/>
      <c r="CD56" s="1307"/>
      <c r="CE56" s="1307"/>
      <c r="CF56" s="1307"/>
      <c r="CG56" s="1307"/>
      <c r="CH56" s="1307"/>
      <c r="CI56" s="1307"/>
      <c r="CJ56" s="1307"/>
      <c r="CK56" s="1307"/>
      <c r="CL56" s="1307"/>
      <c r="CM56" s="1307"/>
      <c r="CN56" s="1307"/>
      <c r="CO56" s="1307"/>
      <c r="CP56" s="1307"/>
      <c r="CQ56" s="1307"/>
      <c r="CR56" s="1307"/>
      <c r="CS56" s="1307"/>
      <c r="CT56" s="1307"/>
      <c r="CU56" s="1307"/>
      <c r="CV56" s="1307"/>
      <c r="CW56" s="1307"/>
      <c r="CX56" s="1307"/>
      <c r="CY56" s="1307"/>
      <c r="CZ56" s="1307"/>
      <c r="DA56" s="1307"/>
      <c r="DB56" s="1307"/>
      <c r="DC56" s="1307"/>
    </row>
    <row r="57" spans="1:109" s="402" customFormat="1">
      <c r="B57" s="406"/>
      <c r="G57" s="1302"/>
      <c r="H57" s="1302"/>
      <c r="I57" s="1322"/>
      <c r="J57" s="1322"/>
      <c r="K57" s="1319"/>
      <c r="L57" s="1319"/>
      <c r="M57" s="1319"/>
      <c r="N57" s="1319"/>
      <c r="AM57" s="387"/>
      <c r="AN57" s="1306"/>
      <c r="AO57" s="1306"/>
      <c r="AP57" s="1306"/>
      <c r="AQ57" s="1306"/>
      <c r="AR57" s="1306"/>
      <c r="AS57" s="1306"/>
      <c r="AT57" s="1306"/>
      <c r="AU57" s="1306"/>
      <c r="AV57" s="1306"/>
      <c r="AW57" s="1306"/>
      <c r="AX57" s="1306"/>
      <c r="AY57" s="1306"/>
      <c r="AZ57" s="1306"/>
      <c r="BA57" s="1306"/>
      <c r="BB57" s="1309" t="s">
        <v>621</v>
      </c>
      <c r="BC57" s="1309"/>
      <c r="BD57" s="1309"/>
      <c r="BE57" s="1309"/>
      <c r="BF57" s="1309"/>
      <c r="BG57" s="1309"/>
      <c r="BH57" s="1309"/>
      <c r="BI57" s="1309"/>
      <c r="BJ57" s="1309"/>
      <c r="BK57" s="1309"/>
      <c r="BL57" s="1309"/>
      <c r="BM57" s="1309"/>
      <c r="BN57" s="1309"/>
      <c r="BO57" s="1309"/>
      <c r="BP57" s="1308"/>
      <c r="BQ57" s="1307"/>
      <c r="BR57" s="1307"/>
      <c r="BS57" s="1307"/>
      <c r="BT57" s="1307"/>
      <c r="BU57" s="1307"/>
      <c r="BV57" s="1307"/>
      <c r="BW57" s="1307"/>
      <c r="BX57" s="1307">
        <v>52.9</v>
      </c>
      <c r="BY57" s="1307"/>
      <c r="BZ57" s="1307"/>
      <c r="CA57" s="1307"/>
      <c r="CB57" s="1307"/>
      <c r="CC57" s="1307"/>
      <c r="CD57" s="1307"/>
      <c r="CE57" s="1307"/>
      <c r="CF57" s="1307">
        <v>58.3</v>
      </c>
      <c r="CG57" s="1307"/>
      <c r="CH57" s="1307"/>
      <c r="CI57" s="1307"/>
      <c r="CJ57" s="1307"/>
      <c r="CK57" s="1307"/>
      <c r="CL57" s="1307"/>
      <c r="CM57" s="1307"/>
      <c r="CN57" s="1307">
        <v>59.6</v>
      </c>
      <c r="CO57" s="1307"/>
      <c r="CP57" s="1307"/>
      <c r="CQ57" s="1307"/>
      <c r="CR57" s="1307"/>
      <c r="CS57" s="1307"/>
      <c r="CT57" s="1307"/>
      <c r="CU57" s="1307"/>
      <c r="CV57" s="1307">
        <v>60.5</v>
      </c>
      <c r="CW57" s="1307"/>
      <c r="CX57" s="1307"/>
      <c r="CY57" s="1307"/>
      <c r="CZ57" s="1307"/>
      <c r="DA57" s="1307"/>
      <c r="DB57" s="1307"/>
      <c r="DC57" s="1307"/>
      <c r="DD57" s="407"/>
      <c r="DE57" s="406"/>
    </row>
    <row r="58" spans="1:109" s="402" customFormat="1">
      <c r="A58" s="387"/>
      <c r="B58" s="406"/>
      <c r="G58" s="1302"/>
      <c r="H58" s="1302"/>
      <c r="I58" s="1322"/>
      <c r="J58" s="1322"/>
      <c r="K58" s="1319"/>
      <c r="L58" s="1319"/>
      <c r="M58" s="1319"/>
      <c r="N58" s="1319"/>
      <c r="AM58" s="387"/>
      <c r="AN58" s="1306"/>
      <c r="AO58" s="1306"/>
      <c r="AP58" s="1306"/>
      <c r="AQ58" s="1306"/>
      <c r="AR58" s="1306"/>
      <c r="AS58" s="1306"/>
      <c r="AT58" s="1306"/>
      <c r="AU58" s="1306"/>
      <c r="AV58" s="1306"/>
      <c r="AW58" s="1306"/>
      <c r="AX58" s="1306"/>
      <c r="AY58" s="1306"/>
      <c r="AZ58" s="1306"/>
      <c r="BA58" s="1306"/>
      <c r="BB58" s="1309"/>
      <c r="BC58" s="1309"/>
      <c r="BD58" s="1309"/>
      <c r="BE58" s="1309"/>
      <c r="BF58" s="1309"/>
      <c r="BG58" s="1309"/>
      <c r="BH58" s="1309"/>
      <c r="BI58" s="1309"/>
      <c r="BJ58" s="1309"/>
      <c r="BK58" s="1309"/>
      <c r="BL58" s="1309"/>
      <c r="BM58" s="1309"/>
      <c r="BN58" s="1309"/>
      <c r="BO58" s="1309"/>
      <c r="BP58" s="1307"/>
      <c r="BQ58" s="1307"/>
      <c r="BR58" s="1307"/>
      <c r="BS58" s="1307"/>
      <c r="BT58" s="1307"/>
      <c r="BU58" s="1307"/>
      <c r="BV58" s="1307"/>
      <c r="BW58" s="1307"/>
      <c r="BX58" s="1307"/>
      <c r="BY58" s="1307"/>
      <c r="BZ58" s="1307"/>
      <c r="CA58" s="1307"/>
      <c r="CB58" s="1307"/>
      <c r="CC58" s="1307"/>
      <c r="CD58" s="1307"/>
      <c r="CE58" s="1307"/>
      <c r="CF58" s="1307"/>
      <c r="CG58" s="1307"/>
      <c r="CH58" s="1307"/>
      <c r="CI58" s="1307"/>
      <c r="CJ58" s="1307"/>
      <c r="CK58" s="1307"/>
      <c r="CL58" s="1307"/>
      <c r="CM58" s="1307"/>
      <c r="CN58" s="1307"/>
      <c r="CO58" s="1307"/>
      <c r="CP58" s="1307"/>
      <c r="CQ58" s="1307"/>
      <c r="CR58" s="1307"/>
      <c r="CS58" s="1307"/>
      <c r="CT58" s="1307"/>
      <c r="CU58" s="1307"/>
      <c r="CV58" s="1307"/>
      <c r="CW58" s="1307"/>
      <c r="CX58" s="1307"/>
      <c r="CY58" s="1307"/>
      <c r="CZ58" s="1307"/>
      <c r="DA58" s="1307"/>
      <c r="DB58" s="1307"/>
      <c r="DC58" s="1307"/>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623</v>
      </c>
    </row>
    <row r="64" spans="1:109">
      <c r="B64" s="394"/>
      <c r="G64" s="401"/>
      <c r="I64" s="414"/>
      <c r="J64" s="414"/>
      <c r="K64" s="414"/>
      <c r="L64" s="414"/>
      <c r="M64" s="414"/>
      <c r="N64" s="415"/>
      <c r="AM64" s="401"/>
      <c r="AN64" s="401" t="s">
        <v>617</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ht="13.15" customHeight="1">
      <c r="B65" s="394"/>
      <c r="AN65" s="1310" t="s">
        <v>626</v>
      </c>
      <c r="AO65" s="1311"/>
      <c r="AP65" s="1311"/>
      <c r="AQ65" s="1311"/>
      <c r="AR65" s="1311"/>
      <c r="AS65" s="1311"/>
      <c r="AT65" s="1311"/>
      <c r="AU65" s="1311"/>
      <c r="AV65" s="1311"/>
      <c r="AW65" s="1311"/>
      <c r="AX65" s="1311"/>
      <c r="AY65" s="1311"/>
      <c r="AZ65" s="1311"/>
      <c r="BA65" s="1311"/>
      <c r="BB65" s="1311"/>
      <c r="BC65" s="1311"/>
      <c r="BD65" s="1311"/>
      <c r="BE65" s="1311"/>
      <c r="BF65" s="1311"/>
      <c r="BG65" s="1311"/>
      <c r="BH65" s="1311"/>
      <c r="BI65" s="1311"/>
      <c r="BJ65" s="1311"/>
      <c r="BK65" s="1311"/>
      <c r="BL65" s="1311"/>
      <c r="BM65" s="1311"/>
      <c r="BN65" s="1311"/>
      <c r="BO65" s="1311"/>
      <c r="BP65" s="1311"/>
      <c r="BQ65" s="1311"/>
      <c r="BR65" s="1311"/>
      <c r="BS65" s="1311"/>
      <c r="BT65" s="1311"/>
      <c r="BU65" s="1311"/>
      <c r="BV65" s="1311"/>
      <c r="BW65" s="1311"/>
      <c r="BX65" s="1311"/>
      <c r="BY65" s="1311"/>
      <c r="BZ65" s="1311"/>
      <c r="CA65" s="1311"/>
      <c r="CB65" s="1311"/>
      <c r="CC65" s="1311"/>
      <c r="CD65" s="1311"/>
      <c r="CE65" s="1311"/>
      <c r="CF65" s="1311"/>
      <c r="CG65" s="1311"/>
      <c r="CH65" s="1311"/>
      <c r="CI65" s="1311"/>
      <c r="CJ65" s="1311"/>
      <c r="CK65" s="1311"/>
      <c r="CL65" s="1311"/>
      <c r="CM65" s="1311"/>
      <c r="CN65" s="1311"/>
      <c r="CO65" s="1311"/>
      <c r="CP65" s="1311"/>
      <c r="CQ65" s="1311"/>
      <c r="CR65" s="1311"/>
      <c r="CS65" s="1311"/>
      <c r="CT65" s="1311"/>
      <c r="CU65" s="1311"/>
      <c r="CV65" s="1311"/>
      <c r="CW65" s="1311"/>
      <c r="CX65" s="1311"/>
      <c r="CY65" s="1311"/>
      <c r="CZ65" s="1311"/>
      <c r="DA65" s="1311"/>
      <c r="DB65" s="1311"/>
      <c r="DC65" s="1312"/>
    </row>
    <row r="66" spans="2:107">
      <c r="B66" s="394"/>
      <c r="AN66" s="1313"/>
      <c r="AO66" s="1314"/>
      <c r="AP66" s="1314"/>
      <c r="AQ66" s="1314"/>
      <c r="AR66" s="1314"/>
      <c r="AS66" s="1314"/>
      <c r="AT66" s="1314"/>
      <c r="AU66" s="1314"/>
      <c r="AV66" s="1314"/>
      <c r="AW66" s="1314"/>
      <c r="AX66" s="1314"/>
      <c r="AY66" s="1314"/>
      <c r="AZ66" s="1314"/>
      <c r="BA66" s="1314"/>
      <c r="BB66" s="1314"/>
      <c r="BC66" s="1314"/>
      <c r="BD66" s="1314"/>
      <c r="BE66" s="1314"/>
      <c r="BF66" s="1314"/>
      <c r="BG66" s="1314"/>
      <c r="BH66" s="1314"/>
      <c r="BI66" s="1314"/>
      <c r="BJ66" s="1314"/>
      <c r="BK66" s="1314"/>
      <c r="BL66" s="1314"/>
      <c r="BM66" s="1314"/>
      <c r="BN66" s="1314"/>
      <c r="BO66" s="1314"/>
      <c r="BP66" s="1314"/>
      <c r="BQ66" s="1314"/>
      <c r="BR66" s="1314"/>
      <c r="BS66" s="1314"/>
      <c r="BT66" s="1314"/>
      <c r="BU66" s="1314"/>
      <c r="BV66" s="1314"/>
      <c r="BW66" s="1314"/>
      <c r="BX66" s="1314"/>
      <c r="BY66" s="1314"/>
      <c r="BZ66" s="1314"/>
      <c r="CA66" s="1314"/>
      <c r="CB66" s="1314"/>
      <c r="CC66" s="1314"/>
      <c r="CD66" s="1314"/>
      <c r="CE66" s="1314"/>
      <c r="CF66" s="1314"/>
      <c r="CG66" s="1314"/>
      <c r="CH66" s="1314"/>
      <c r="CI66" s="1314"/>
      <c r="CJ66" s="1314"/>
      <c r="CK66" s="1314"/>
      <c r="CL66" s="1314"/>
      <c r="CM66" s="1314"/>
      <c r="CN66" s="1314"/>
      <c r="CO66" s="1314"/>
      <c r="CP66" s="1314"/>
      <c r="CQ66" s="1314"/>
      <c r="CR66" s="1314"/>
      <c r="CS66" s="1314"/>
      <c r="CT66" s="1314"/>
      <c r="CU66" s="1314"/>
      <c r="CV66" s="1314"/>
      <c r="CW66" s="1314"/>
      <c r="CX66" s="1314"/>
      <c r="CY66" s="1314"/>
      <c r="CZ66" s="1314"/>
      <c r="DA66" s="1314"/>
      <c r="DB66" s="1314"/>
      <c r="DC66" s="1315"/>
    </row>
    <row r="67" spans="2:107">
      <c r="B67" s="394"/>
      <c r="AN67" s="1313"/>
      <c r="AO67" s="1314"/>
      <c r="AP67" s="1314"/>
      <c r="AQ67" s="1314"/>
      <c r="AR67" s="1314"/>
      <c r="AS67" s="1314"/>
      <c r="AT67" s="1314"/>
      <c r="AU67" s="1314"/>
      <c r="AV67" s="1314"/>
      <c r="AW67" s="1314"/>
      <c r="AX67" s="1314"/>
      <c r="AY67" s="1314"/>
      <c r="AZ67" s="1314"/>
      <c r="BA67" s="1314"/>
      <c r="BB67" s="1314"/>
      <c r="BC67" s="1314"/>
      <c r="BD67" s="1314"/>
      <c r="BE67" s="1314"/>
      <c r="BF67" s="1314"/>
      <c r="BG67" s="1314"/>
      <c r="BH67" s="1314"/>
      <c r="BI67" s="1314"/>
      <c r="BJ67" s="1314"/>
      <c r="BK67" s="1314"/>
      <c r="BL67" s="1314"/>
      <c r="BM67" s="1314"/>
      <c r="BN67" s="1314"/>
      <c r="BO67" s="1314"/>
      <c r="BP67" s="1314"/>
      <c r="BQ67" s="1314"/>
      <c r="BR67" s="1314"/>
      <c r="BS67" s="1314"/>
      <c r="BT67" s="1314"/>
      <c r="BU67" s="1314"/>
      <c r="BV67" s="1314"/>
      <c r="BW67" s="1314"/>
      <c r="BX67" s="1314"/>
      <c r="BY67" s="1314"/>
      <c r="BZ67" s="1314"/>
      <c r="CA67" s="1314"/>
      <c r="CB67" s="1314"/>
      <c r="CC67" s="1314"/>
      <c r="CD67" s="1314"/>
      <c r="CE67" s="1314"/>
      <c r="CF67" s="1314"/>
      <c r="CG67" s="1314"/>
      <c r="CH67" s="1314"/>
      <c r="CI67" s="1314"/>
      <c r="CJ67" s="1314"/>
      <c r="CK67" s="1314"/>
      <c r="CL67" s="1314"/>
      <c r="CM67" s="1314"/>
      <c r="CN67" s="1314"/>
      <c r="CO67" s="1314"/>
      <c r="CP67" s="1314"/>
      <c r="CQ67" s="1314"/>
      <c r="CR67" s="1314"/>
      <c r="CS67" s="1314"/>
      <c r="CT67" s="1314"/>
      <c r="CU67" s="1314"/>
      <c r="CV67" s="1314"/>
      <c r="CW67" s="1314"/>
      <c r="CX67" s="1314"/>
      <c r="CY67" s="1314"/>
      <c r="CZ67" s="1314"/>
      <c r="DA67" s="1314"/>
      <c r="DB67" s="1314"/>
      <c r="DC67" s="1315"/>
    </row>
    <row r="68" spans="2:107">
      <c r="B68" s="394"/>
      <c r="AN68" s="1313"/>
      <c r="AO68" s="1314"/>
      <c r="AP68" s="1314"/>
      <c r="AQ68" s="1314"/>
      <c r="AR68" s="1314"/>
      <c r="AS68" s="1314"/>
      <c r="AT68" s="1314"/>
      <c r="AU68" s="1314"/>
      <c r="AV68" s="1314"/>
      <c r="AW68" s="1314"/>
      <c r="AX68" s="1314"/>
      <c r="AY68" s="1314"/>
      <c r="AZ68" s="1314"/>
      <c r="BA68" s="1314"/>
      <c r="BB68" s="1314"/>
      <c r="BC68" s="1314"/>
      <c r="BD68" s="1314"/>
      <c r="BE68" s="1314"/>
      <c r="BF68" s="1314"/>
      <c r="BG68" s="1314"/>
      <c r="BH68" s="1314"/>
      <c r="BI68" s="1314"/>
      <c r="BJ68" s="1314"/>
      <c r="BK68" s="1314"/>
      <c r="BL68" s="1314"/>
      <c r="BM68" s="1314"/>
      <c r="BN68" s="1314"/>
      <c r="BO68" s="1314"/>
      <c r="BP68" s="1314"/>
      <c r="BQ68" s="1314"/>
      <c r="BR68" s="1314"/>
      <c r="BS68" s="1314"/>
      <c r="BT68" s="1314"/>
      <c r="BU68" s="1314"/>
      <c r="BV68" s="1314"/>
      <c r="BW68" s="1314"/>
      <c r="BX68" s="1314"/>
      <c r="BY68" s="1314"/>
      <c r="BZ68" s="1314"/>
      <c r="CA68" s="1314"/>
      <c r="CB68" s="1314"/>
      <c r="CC68" s="1314"/>
      <c r="CD68" s="1314"/>
      <c r="CE68" s="1314"/>
      <c r="CF68" s="1314"/>
      <c r="CG68" s="1314"/>
      <c r="CH68" s="1314"/>
      <c r="CI68" s="1314"/>
      <c r="CJ68" s="1314"/>
      <c r="CK68" s="1314"/>
      <c r="CL68" s="1314"/>
      <c r="CM68" s="1314"/>
      <c r="CN68" s="1314"/>
      <c r="CO68" s="1314"/>
      <c r="CP68" s="1314"/>
      <c r="CQ68" s="1314"/>
      <c r="CR68" s="1314"/>
      <c r="CS68" s="1314"/>
      <c r="CT68" s="1314"/>
      <c r="CU68" s="1314"/>
      <c r="CV68" s="1314"/>
      <c r="CW68" s="1314"/>
      <c r="CX68" s="1314"/>
      <c r="CY68" s="1314"/>
      <c r="CZ68" s="1314"/>
      <c r="DA68" s="1314"/>
      <c r="DB68" s="1314"/>
      <c r="DC68" s="1315"/>
    </row>
    <row r="69" spans="2:107">
      <c r="B69" s="394"/>
      <c r="AN69" s="1316"/>
      <c r="AO69" s="1317"/>
      <c r="AP69" s="1317"/>
      <c r="AQ69" s="1317"/>
      <c r="AR69" s="1317"/>
      <c r="AS69" s="1317"/>
      <c r="AT69" s="1317"/>
      <c r="AU69" s="1317"/>
      <c r="AV69" s="1317"/>
      <c r="AW69" s="1317"/>
      <c r="AX69" s="1317"/>
      <c r="AY69" s="1317"/>
      <c r="AZ69" s="1317"/>
      <c r="BA69" s="1317"/>
      <c r="BB69" s="1317"/>
      <c r="BC69" s="1317"/>
      <c r="BD69" s="1317"/>
      <c r="BE69" s="1317"/>
      <c r="BF69" s="1317"/>
      <c r="BG69" s="1317"/>
      <c r="BH69" s="1317"/>
      <c r="BI69" s="1317"/>
      <c r="BJ69" s="1317"/>
      <c r="BK69" s="1317"/>
      <c r="BL69" s="1317"/>
      <c r="BM69" s="1317"/>
      <c r="BN69" s="1317"/>
      <c r="BO69" s="1317"/>
      <c r="BP69" s="1317"/>
      <c r="BQ69" s="1317"/>
      <c r="BR69" s="1317"/>
      <c r="BS69" s="1317"/>
      <c r="BT69" s="1317"/>
      <c r="BU69" s="1317"/>
      <c r="BV69" s="1317"/>
      <c r="BW69" s="1317"/>
      <c r="BX69" s="1317"/>
      <c r="BY69" s="1317"/>
      <c r="BZ69" s="1317"/>
      <c r="CA69" s="1317"/>
      <c r="CB69" s="1317"/>
      <c r="CC69" s="1317"/>
      <c r="CD69" s="1317"/>
      <c r="CE69" s="1317"/>
      <c r="CF69" s="1317"/>
      <c r="CG69" s="1317"/>
      <c r="CH69" s="1317"/>
      <c r="CI69" s="1317"/>
      <c r="CJ69" s="1317"/>
      <c r="CK69" s="1317"/>
      <c r="CL69" s="1317"/>
      <c r="CM69" s="1317"/>
      <c r="CN69" s="1317"/>
      <c r="CO69" s="1317"/>
      <c r="CP69" s="1317"/>
      <c r="CQ69" s="1317"/>
      <c r="CR69" s="1317"/>
      <c r="CS69" s="1317"/>
      <c r="CT69" s="1317"/>
      <c r="CU69" s="1317"/>
      <c r="CV69" s="1317"/>
      <c r="CW69" s="1317"/>
      <c r="CX69" s="1317"/>
      <c r="CY69" s="1317"/>
      <c r="CZ69" s="1317"/>
      <c r="DA69" s="1317"/>
      <c r="DB69" s="1317"/>
      <c r="DC69" s="1318"/>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618</v>
      </c>
    </row>
    <row r="72" spans="2:107">
      <c r="B72" s="394"/>
      <c r="G72" s="1302"/>
      <c r="H72" s="1302"/>
      <c r="I72" s="1302"/>
      <c r="J72" s="1302"/>
      <c r="K72" s="404"/>
      <c r="L72" s="404"/>
      <c r="M72" s="405"/>
      <c r="N72" s="405"/>
      <c r="AN72" s="1303"/>
      <c r="AO72" s="1304"/>
      <c r="AP72" s="1304"/>
      <c r="AQ72" s="1304"/>
      <c r="AR72" s="1304"/>
      <c r="AS72" s="1304"/>
      <c r="AT72" s="1304"/>
      <c r="AU72" s="1304"/>
      <c r="AV72" s="1304"/>
      <c r="AW72" s="1304"/>
      <c r="AX72" s="1304"/>
      <c r="AY72" s="1304"/>
      <c r="AZ72" s="1304"/>
      <c r="BA72" s="1304"/>
      <c r="BB72" s="1304"/>
      <c r="BC72" s="1304"/>
      <c r="BD72" s="1304"/>
      <c r="BE72" s="1304"/>
      <c r="BF72" s="1304"/>
      <c r="BG72" s="1304"/>
      <c r="BH72" s="1304"/>
      <c r="BI72" s="1304"/>
      <c r="BJ72" s="1304"/>
      <c r="BK72" s="1304"/>
      <c r="BL72" s="1304"/>
      <c r="BM72" s="1304"/>
      <c r="BN72" s="1304"/>
      <c r="BO72" s="1305"/>
      <c r="BP72" s="1306" t="s">
        <v>562</v>
      </c>
      <c r="BQ72" s="1306"/>
      <c r="BR72" s="1306"/>
      <c r="BS72" s="1306"/>
      <c r="BT72" s="1306"/>
      <c r="BU72" s="1306"/>
      <c r="BV72" s="1306"/>
      <c r="BW72" s="1306"/>
      <c r="BX72" s="1306" t="s">
        <v>563</v>
      </c>
      <c r="BY72" s="1306"/>
      <c r="BZ72" s="1306"/>
      <c r="CA72" s="1306"/>
      <c r="CB72" s="1306"/>
      <c r="CC72" s="1306"/>
      <c r="CD72" s="1306"/>
      <c r="CE72" s="1306"/>
      <c r="CF72" s="1306" t="s">
        <v>564</v>
      </c>
      <c r="CG72" s="1306"/>
      <c r="CH72" s="1306"/>
      <c r="CI72" s="1306"/>
      <c r="CJ72" s="1306"/>
      <c r="CK72" s="1306"/>
      <c r="CL72" s="1306"/>
      <c r="CM72" s="1306"/>
      <c r="CN72" s="1306" t="s">
        <v>565</v>
      </c>
      <c r="CO72" s="1306"/>
      <c r="CP72" s="1306"/>
      <c r="CQ72" s="1306"/>
      <c r="CR72" s="1306"/>
      <c r="CS72" s="1306"/>
      <c r="CT72" s="1306"/>
      <c r="CU72" s="1306"/>
      <c r="CV72" s="1306" t="s">
        <v>566</v>
      </c>
      <c r="CW72" s="1306"/>
      <c r="CX72" s="1306"/>
      <c r="CY72" s="1306"/>
      <c r="CZ72" s="1306"/>
      <c r="DA72" s="1306"/>
      <c r="DB72" s="1306"/>
      <c r="DC72" s="1306"/>
    </row>
    <row r="73" spans="2:107">
      <c r="B73" s="394"/>
      <c r="G73" s="1320"/>
      <c r="H73" s="1320"/>
      <c r="I73" s="1320"/>
      <c r="J73" s="1320"/>
      <c r="K73" s="1323"/>
      <c r="L73" s="1323"/>
      <c r="M73" s="1323"/>
      <c r="N73" s="1323"/>
      <c r="AM73" s="403"/>
      <c r="AN73" s="1309" t="s">
        <v>619</v>
      </c>
      <c r="AO73" s="1309"/>
      <c r="AP73" s="1309"/>
      <c r="AQ73" s="1309"/>
      <c r="AR73" s="1309"/>
      <c r="AS73" s="1309"/>
      <c r="AT73" s="1309"/>
      <c r="AU73" s="1309"/>
      <c r="AV73" s="1309"/>
      <c r="AW73" s="1309"/>
      <c r="AX73" s="1309"/>
      <c r="AY73" s="1309"/>
      <c r="AZ73" s="1309"/>
      <c r="BA73" s="1309"/>
      <c r="BB73" s="1309" t="s">
        <v>620</v>
      </c>
      <c r="BC73" s="1309"/>
      <c r="BD73" s="1309"/>
      <c r="BE73" s="1309"/>
      <c r="BF73" s="1309"/>
      <c r="BG73" s="1309"/>
      <c r="BH73" s="1309"/>
      <c r="BI73" s="1309"/>
      <c r="BJ73" s="1309"/>
      <c r="BK73" s="1309"/>
      <c r="BL73" s="1309"/>
      <c r="BM73" s="1309"/>
      <c r="BN73" s="1309"/>
      <c r="BO73" s="1309"/>
      <c r="BP73" s="1307">
        <v>44.2</v>
      </c>
      <c r="BQ73" s="1307"/>
      <c r="BR73" s="1307"/>
      <c r="BS73" s="1307"/>
      <c r="BT73" s="1307"/>
      <c r="BU73" s="1307"/>
      <c r="BV73" s="1307"/>
      <c r="BW73" s="1307"/>
      <c r="BX73" s="1307">
        <v>49</v>
      </c>
      <c r="BY73" s="1307"/>
      <c r="BZ73" s="1307"/>
      <c r="CA73" s="1307"/>
      <c r="CB73" s="1307"/>
      <c r="CC73" s="1307"/>
      <c r="CD73" s="1307"/>
      <c r="CE73" s="1307"/>
      <c r="CF73" s="1307">
        <v>62.3</v>
      </c>
      <c r="CG73" s="1307"/>
      <c r="CH73" s="1307"/>
      <c r="CI73" s="1307"/>
      <c r="CJ73" s="1307"/>
      <c r="CK73" s="1307"/>
      <c r="CL73" s="1307"/>
      <c r="CM73" s="1307"/>
      <c r="CN73" s="1307">
        <v>62.2</v>
      </c>
      <c r="CO73" s="1307"/>
      <c r="CP73" s="1307"/>
      <c r="CQ73" s="1307"/>
      <c r="CR73" s="1307"/>
      <c r="CS73" s="1307"/>
      <c r="CT73" s="1307"/>
      <c r="CU73" s="1307"/>
      <c r="CV73" s="1307">
        <v>60.8</v>
      </c>
      <c r="CW73" s="1307"/>
      <c r="CX73" s="1307"/>
      <c r="CY73" s="1307"/>
      <c r="CZ73" s="1307"/>
      <c r="DA73" s="1307"/>
      <c r="DB73" s="1307"/>
      <c r="DC73" s="1307"/>
    </row>
    <row r="74" spans="2:107">
      <c r="B74" s="394"/>
      <c r="G74" s="1320"/>
      <c r="H74" s="1320"/>
      <c r="I74" s="1320"/>
      <c r="J74" s="1320"/>
      <c r="K74" s="1323"/>
      <c r="L74" s="1323"/>
      <c r="M74" s="1323"/>
      <c r="N74" s="1323"/>
      <c r="AM74" s="403"/>
      <c r="AN74" s="1309"/>
      <c r="AO74" s="1309"/>
      <c r="AP74" s="1309"/>
      <c r="AQ74" s="1309"/>
      <c r="AR74" s="1309"/>
      <c r="AS74" s="1309"/>
      <c r="AT74" s="1309"/>
      <c r="AU74" s="1309"/>
      <c r="AV74" s="1309"/>
      <c r="AW74" s="1309"/>
      <c r="AX74" s="1309"/>
      <c r="AY74" s="1309"/>
      <c r="AZ74" s="1309"/>
      <c r="BA74" s="1309"/>
      <c r="BB74" s="1309"/>
      <c r="BC74" s="1309"/>
      <c r="BD74" s="1309"/>
      <c r="BE74" s="1309"/>
      <c r="BF74" s="1309"/>
      <c r="BG74" s="1309"/>
      <c r="BH74" s="1309"/>
      <c r="BI74" s="1309"/>
      <c r="BJ74" s="1309"/>
      <c r="BK74" s="1309"/>
      <c r="BL74" s="1309"/>
      <c r="BM74" s="1309"/>
      <c r="BN74" s="1309"/>
      <c r="BO74" s="1309"/>
      <c r="BP74" s="1307"/>
      <c r="BQ74" s="1307"/>
      <c r="BR74" s="1307"/>
      <c r="BS74" s="1307"/>
      <c r="BT74" s="1307"/>
      <c r="BU74" s="1307"/>
      <c r="BV74" s="1307"/>
      <c r="BW74" s="1307"/>
      <c r="BX74" s="1307"/>
      <c r="BY74" s="1307"/>
      <c r="BZ74" s="1307"/>
      <c r="CA74" s="1307"/>
      <c r="CB74" s="1307"/>
      <c r="CC74" s="1307"/>
      <c r="CD74" s="1307"/>
      <c r="CE74" s="1307"/>
      <c r="CF74" s="1307"/>
      <c r="CG74" s="1307"/>
      <c r="CH74" s="1307"/>
      <c r="CI74" s="1307"/>
      <c r="CJ74" s="1307"/>
      <c r="CK74" s="1307"/>
      <c r="CL74" s="1307"/>
      <c r="CM74" s="1307"/>
      <c r="CN74" s="1307"/>
      <c r="CO74" s="1307"/>
      <c r="CP74" s="1307"/>
      <c r="CQ74" s="1307"/>
      <c r="CR74" s="1307"/>
      <c r="CS74" s="1307"/>
      <c r="CT74" s="1307"/>
      <c r="CU74" s="1307"/>
      <c r="CV74" s="1307"/>
      <c r="CW74" s="1307"/>
      <c r="CX74" s="1307"/>
      <c r="CY74" s="1307"/>
      <c r="CZ74" s="1307"/>
      <c r="DA74" s="1307"/>
      <c r="DB74" s="1307"/>
      <c r="DC74" s="1307"/>
    </row>
    <row r="75" spans="2:107">
      <c r="B75" s="394"/>
      <c r="G75" s="1320"/>
      <c r="H75" s="1320"/>
      <c r="I75" s="1302"/>
      <c r="J75" s="1302"/>
      <c r="K75" s="1319"/>
      <c r="L75" s="1319"/>
      <c r="M75" s="1319"/>
      <c r="N75" s="1319"/>
      <c r="AM75" s="403"/>
      <c r="AN75" s="1309"/>
      <c r="AO75" s="1309"/>
      <c r="AP75" s="1309"/>
      <c r="AQ75" s="1309"/>
      <c r="AR75" s="1309"/>
      <c r="AS75" s="1309"/>
      <c r="AT75" s="1309"/>
      <c r="AU75" s="1309"/>
      <c r="AV75" s="1309"/>
      <c r="AW75" s="1309"/>
      <c r="AX75" s="1309"/>
      <c r="AY75" s="1309"/>
      <c r="AZ75" s="1309"/>
      <c r="BA75" s="1309"/>
      <c r="BB75" s="1309" t="s">
        <v>624</v>
      </c>
      <c r="BC75" s="1309"/>
      <c r="BD75" s="1309"/>
      <c r="BE75" s="1309"/>
      <c r="BF75" s="1309"/>
      <c r="BG75" s="1309"/>
      <c r="BH75" s="1309"/>
      <c r="BI75" s="1309"/>
      <c r="BJ75" s="1309"/>
      <c r="BK75" s="1309"/>
      <c r="BL75" s="1309"/>
      <c r="BM75" s="1309"/>
      <c r="BN75" s="1309"/>
      <c r="BO75" s="1309"/>
      <c r="BP75" s="1307">
        <v>12</v>
      </c>
      <c r="BQ75" s="1307"/>
      <c r="BR75" s="1307"/>
      <c r="BS75" s="1307"/>
      <c r="BT75" s="1307"/>
      <c r="BU75" s="1307"/>
      <c r="BV75" s="1307"/>
      <c r="BW75" s="1307"/>
      <c r="BX75" s="1307">
        <v>10</v>
      </c>
      <c r="BY75" s="1307"/>
      <c r="BZ75" s="1307"/>
      <c r="CA75" s="1307"/>
      <c r="CB75" s="1307"/>
      <c r="CC75" s="1307"/>
      <c r="CD75" s="1307"/>
      <c r="CE75" s="1307"/>
      <c r="CF75" s="1307">
        <v>8.1</v>
      </c>
      <c r="CG75" s="1307"/>
      <c r="CH75" s="1307"/>
      <c r="CI75" s="1307"/>
      <c r="CJ75" s="1307"/>
      <c r="CK75" s="1307"/>
      <c r="CL75" s="1307"/>
      <c r="CM75" s="1307"/>
      <c r="CN75" s="1307">
        <v>7.4</v>
      </c>
      <c r="CO75" s="1307"/>
      <c r="CP75" s="1307"/>
      <c r="CQ75" s="1307"/>
      <c r="CR75" s="1307"/>
      <c r="CS75" s="1307"/>
      <c r="CT75" s="1307"/>
      <c r="CU75" s="1307"/>
      <c r="CV75" s="1307">
        <v>7.2</v>
      </c>
      <c r="CW75" s="1307"/>
      <c r="CX75" s="1307"/>
      <c r="CY75" s="1307"/>
      <c r="CZ75" s="1307"/>
      <c r="DA75" s="1307"/>
      <c r="DB75" s="1307"/>
      <c r="DC75" s="1307"/>
    </row>
    <row r="76" spans="2:107">
      <c r="B76" s="394"/>
      <c r="G76" s="1320"/>
      <c r="H76" s="1320"/>
      <c r="I76" s="1302"/>
      <c r="J76" s="1302"/>
      <c r="K76" s="1319"/>
      <c r="L76" s="1319"/>
      <c r="M76" s="1319"/>
      <c r="N76" s="1319"/>
      <c r="AM76" s="403"/>
      <c r="AN76" s="1309"/>
      <c r="AO76" s="1309"/>
      <c r="AP76" s="1309"/>
      <c r="AQ76" s="1309"/>
      <c r="AR76" s="1309"/>
      <c r="AS76" s="1309"/>
      <c r="AT76" s="1309"/>
      <c r="AU76" s="1309"/>
      <c r="AV76" s="1309"/>
      <c r="AW76" s="1309"/>
      <c r="AX76" s="1309"/>
      <c r="AY76" s="1309"/>
      <c r="AZ76" s="1309"/>
      <c r="BA76" s="1309"/>
      <c r="BB76" s="1309"/>
      <c r="BC76" s="1309"/>
      <c r="BD76" s="1309"/>
      <c r="BE76" s="1309"/>
      <c r="BF76" s="1309"/>
      <c r="BG76" s="1309"/>
      <c r="BH76" s="1309"/>
      <c r="BI76" s="1309"/>
      <c r="BJ76" s="1309"/>
      <c r="BK76" s="1309"/>
      <c r="BL76" s="1309"/>
      <c r="BM76" s="1309"/>
      <c r="BN76" s="1309"/>
      <c r="BO76" s="1309"/>
      <c r="BP76" s="1307"/>
      <c r="BQ76" s="1307"/>
      <c r="BR76" s="1307"/>
      <c r="BS76" s="1307"/>
      <c r="BT76" s="1307"/>
      <c r="BU76" s="1307"/>
      <c r="BV76" s="1307"/>
      <c r="BW76" s="1307"/>
      <c r="BX76" s="1307"/>
      <c r="BY76" s="1307"/>
      <c r="BZ76" s="1307"/>
      <c r="CA76" s="1307"/>
      <c r="CB76" s="1307"/>
      <c r="CC76" s="1307"/>
      <c r="CD76" s="1307"/>
      <c r="CE76" s="1307"/>
      <c r="CF76" s="1307"/>
      <c r="CG76" s="1307"/>
      <c r="CH76" s="1307"/>
      <c r="CI76" s="1307"/>
      <c r="CJ76" s="1307"/>
      <c r="CK76" s="1307"/>
      <c r="CL76" s="1307"/>
      <c r="CM76" s="1307"/>
      <c r="CN76" s="1307"/>
      <c r="CO76" s="1307"/>
      <c r="CP76" s="1307"/>
      <c r="CQ76" s="1307"/>
      <c r="CR76" s="1307"/>
      <c r="CS76" s="1307"/>
      <c r="CT76" s="1307"/>
      <c r="CU76" s="1307"/>
      <c r="CV76" s="1307"/>
      <c r="CW76" s="1307"/>
      <c r="CX76" s="1307"/>
      <c r="CY76" s="1307"/>
      <c r="CZ76" s="1307"/>
      <c r="DA76" s="1307"/>
      <c r="DB76" s="1307"/>
      <c r="DC76" s="1307"/>
    </row>
    <row r="77" spans="2:107">
      <c r="B77" s="394"/>
      <c r="G77" s="1302"/>
      <c r="H77" s="1302"/>
      <c r="I77" s="1302"/>
      <c r="J77" s="1302"/>
      <c r="K77" s="1323"/>
      <c r="L77" s="1323"/>
      <c r="M77" s="1323"/>
      <c r="N77" s="1323"/>
      <c r="AN77" s="1306" t="s">
        <v>622</v>
      </c>
      <c r="AO77" s="1306"/>
      <c r="AP77" s="1306"/>
      <c r="AQ77" s="1306"/>
      <c r="AR77" s="1306"/>
      <c r="AS77" s="1306"/>
      <c r="AT77" s="1306"/>
      <c r="AU77" s="1306"/>
      <c r="AV77" s="1306"/>
      <c r="AW77" s="1306"/>
      <c r="AX77" s="1306"/>
      <c r="AY77" s="1306"/>
      <c r="AZ77" s="1306"/>
      <c r="BA77" s="1306"/>
      <c r="BB77" s="1309" t="s">
        <v>620</v>
      </c>
      <c r="BC77" s="1309"/>
      <c r="BD77" s="1309"/>
      <c r="BE77" s="1309"/>
      <c r="BF77" s="1309"/>
      <c r="BG77" s="1309"/>
      <c r="BH77" s="1309"/>
      <c r="BI77" s="1309"/>
      <c r="BJ77" s="1309"/>
      <c r="BK77" s="1309"/>
      <c r="BL77" s="1309"/>
      <c r="BM77" s="1309"/>
      <c r="BN77" s="1309"/>
      <c r="BO77" s="1309"/>
      <c r="BP77" s="1307">
        <v>60.8</v>
      </c>
      <c r="BQ77" s="1307"/>
      <c r="BR77" s="1307"/>
      <c r="BS77" s="1307"/>
      <c r="BT77" s="1307"/>
      <c r="BU77" s="1307"/>
      <c r="BV77" s="1307"/>
      <c r="BW77" s="1307"/>
      <c r="BX77" s="1307">
        <v>58.5</v>
      </c>
      <c r="BY77" s="1307"/>
      <c r="BZ77" s="1307"/>
      <c r="CA77" s="1307"/>
      <c r="CB77" s="1307"/>
      <c r="CC77" s="1307"/>
      <c r="CD77" s="1307"/>
      <c r="CE77" s="1307"/>
      <c r="CF77" s="1307">
        <v>54.6</v>
      </c>
      <c r="CG77" s="1307"/>
      <c r="CH77" s="1307"/>
      <c r="CI77" s="1307"/>
      <c r="CJ77" s="1307"/>
      <c r="CK77" s="1307"/>
      <c r="CL77" s="1307"/>
      <c r="CM77" s="1307"/>
      <c r="CN77" s="1307">
        <v>53.2</v>
      </c>
      <c r="CO77" s="1307"/>
      <c r="CP77" s="1307"/>
      <c r="CQ77" s="1307"/>
      <c r="CR77" s="1307"/>
      <c r="CS77" s="1307"/>
      <c r="CT77" s="1307"/>
      <c r="CU77" s="1307"/>
      <c r="CV77" s="1307">
        <v>47.9</v>
      </c>
      <c r="CW77" s="1307"/>
      <c r="CX77" s="1307"/>
      <c r="CY77" s="1307"/>
      <c r="CZ77" s="1307"/>
      <c r="DA77" s="1307"/>
      <c r="DB77" s="1307"/>
      <c r="DC77" s="1307"/>
    </row>
    <row r="78" spans="2:107">
      <c r="B78" s="394"/>
      <c r="G78" s="1302"/>
      <c r="H78" s="1302"/>
      <c r="I78" s="1302"/>
      <c r="J78" s="1302"/>
      <c r="K78" s="1323"/>
      <c r="L78" s="1323"/>
      <c r="M78" s="1323"/>
      <c r="N78" s="1323"/>
      <c r="AN78" s="1306"/>
      <c r="AO78" s="1306"/>
      <c r="AP78" s="1306"/>
      <c r="AQ78" s="1306"/>
      <c r="AR78" s="1306"/>
      <c r="AS78" s="1306"/>
      <c r="AT78" s="1306"/>
      <c r="AU78" s="1306"/>
      <c r="AV78" s="1306"/>
      <c r="AW78" s="1306"/>
      <c r="AX78" s="1306"/>
      <c r="AY78" s="1306"/>
      <c r="AZ78" s="1306"/>
      <c r="BA78" s="1306"/>
      <c r="BB78" s="1309"/>
      <c r="BC78" s="1309"/>
      <c r="BD78" s="1309"/>
      <c r="BE78" s="1309"/>
      <c r="BF78" s="1309"/>
      <c r="BG78" s="1309"/>
      <c r="BH78" s="1309"/>
      <c r="BI78" s="1309"/>
      <c r="BJ78" s="1309"/>
      <c r="BK78" s="1309"/>
      <c r="BL78" s="1309"/>
      <c r="BM78" s="1309"/>
      <c r="BN78" s="1309"/>
      <c r="BO78" s="1309"/>
      <c r="BP78" s="1307"/>
      <c r="BQ78" s="1307"/>
      <c r="BR78" s="1307"/>
      <c r="BS78" s="1307"/>
      <c r="BT78" s="1307"/>
      <c r="BU78" s="1307"/>
      <c r="BV78" s="1307"/>
      <c r="BW78" s="1307"/>
      <c r="BX78" s="1307"/>
      <c r="BY78" s="1307"/>
      <c r="BZ78" s="1307"/>
      <c r="CA78" s="1307"/>
      <c r="CB78" s="1307"/>
      <c r="CC78" s="1307"/>
      <c r="CD78" s="1307"/>
      <c r="CE78" s="1307"/>
      <c r="CF78" s="1307"/>
      <c r="CG78" s="1307"/>
      <c r="CH78" s="1307"/>
      <c r="CI78" s="1307"/>
      <c r="CJ78" s="1307"/>
      <c r="CK78" s="1307"/>
      <c r="CL78" s="1307"/>
      <c r="CM78" s="1307"/>
      <c r="CN78" s="1307"/>
      <c r="CO78" s="1307"/>
      <c r="CP78" s="1307"/>
      <c r="CQ78" s="1307"/>
      <c r="CR78" s="1307"/>
      <c r="CS78" s="1307"/>
      <c r="CT78" s="1307"/>
      <c r="CU78" s="1307"/>
      <c r="CV78" s="1307"/>
      <c r="CW78" s="1307"/>
      <c r="CX78" s="1307"/>
      <c r="CY78" s="1307"/>
      <c r="CZ78" s="1307"/>
      <c r="DA78" s="1307"/>
      <c r="DB78" s="1307"/>
      <c r="DC78" s="1307"/>
    </row>
    <row r="79" spans="2:107">
      <c r="B79" s="394"/>
      <c r="G79" s="1302"/>
      <c r="H79" s="1302"/>
      <c r="I79" s="1322"/>
      <c r="J79" s="1322"/>
      <c r="K79" s="1324"/>
      <c r="L79" s="1324"/>
      <c r="M79" s="1324"/>
      <c r="N79" s="1324"/>
      <c r="AN79" s="1306"/>
      <c r="AO79" s="1306"/>
      <c r="AP79" s="1306"/>
      <c r="AQ79" s="1306"/>
      <c r="AR79" s="1306"/>
      <c r="AS79" s="1306"/>
      <c r="AT79" s="1306"/>
      <c r="AU79" s="1306"/>
      <c r="AV79" s="1306"/>
      <c r="AW79" s="1306"/>
      <c r="AX79" s="1306"/>
      <c r="AY79" s="1306"/>
      <c r="AZ79" s="1306"/>
      <c r="BA79" s="1306"/>
      <c r="BB79" s="1309" t="s">
        <v>624</v>
      </c>
      <c r="BC79" s="1309"/>
      <c r="BD79" s="1309"/>
      <c r="BE79" s="1309"/>
      <c r="BF79" s="1309"/>
      <c r="BG79" s="1309"/>
      <c r="BH79" s="1309"/>
      <c r="BI79" s="1309"/>
      <c r="BJ79" s="1309"/>
      <c r="BK79" s="1309"/>
      <c r="BL79" s="1309"/>
      <c r="BM79" s="1309"/>
      <c r="BN79" s="1309"/>
      <c r="BO79" s="1309"/>
      <c r="BP79" s="1307">
        <v>11.1</v>
      </c>
      <c r="BQ79" s="1307"/>
      <c r="BR79" s="1307"/>
      <c r="BS79" s="1307"/>
      <c r="BT79" s="1307"/>
      <c r="BU79" s="1307"/>
      <c r="BV79" s="1307"/>
      <c r="BW79" s="1307"/>
      <c r="BX79" s="1307">
        <v>10.7</v>
      </c>
      <c r="BY79" s="1307"/>
      <c r="BZ79" s="1307"/>
      <c r="CA79" s="1307"/>
      <c r="CB79" s="1307"/>
      <c r="CC79" s="1307"/>
      <c r="CD79" s="1307"/>
      <c r="CE79" s="1307"/>
      <c r="CF79" s="1307">
        <v>10</v>
      </c>
      <c r="CG79" s="1307"/>
      <c r="CH79" s="1307"/>
      <c r="CI79" s="1307"/>
      <c r="CJ79" s="1307"/>
      <c r="CK79" s="1307"/>
      <c r="CL79" s="1307"/>
      <c r="CM79" s="1307"/>
      <c r="CN79" s="1307">
        <v>9.8000000000000007</v>
      </c>
      <c r="CO79" s="1307"/>
      <c r="CP79" s="1307"/>
      <c r="CQ79" s="1307"/>
      <c r="CR79" s="1307"/>
      <c r="CS79" s="1307"/>
      <c r="CT79" s="1307"/>
      <c r="CU79" s="1307"/>
      <c r="CV79" s="1307">
        <v>9.6</v>
      </c>
      <c r="CW79" s="1307"/>
      <c r="CX79" s="1307"/>
      <c r="CY79" s="1307"/>
      <c r="CZ79" s="1307"/>
      <c r="DA79" s="1307"/>
      <c r="DB79" s="1307"/>
      <c r="DC79" s="1307"/>
    </row>
    <row r="80" spans="2:107">
      <c r="B80" s="394"/>
      <c r="G80" s="1302"/>
      <c r="H80" s="1302"/>
      <c r="I80" s="1322"/>
      <c r="J80" s="1322"/>
      <c r="K80" s="1324"/>
      <c r="L80" s="1324"/>
      <c r="M80" s="1324"/>
      <c r="N80" s="1324"/>
      <c r="AN80" s="1306"/>
      <c r="AO80" s="1306"/>
      <c r="AP80" s="1306"/>
      <c r="AQ80" s="1306"/>
      <c r="AR80" s="1306"/>
      <c r="AS80" s="1306"/>
      <c r="AT80" s="1306"/>
      <c r="AU80" s="1306"/>
      <c r="AV80" s="1306"/>
      <c r="AW80" s="1306"/>
      <c r="AX80" s="1306"/>
      <c r="AY80" s="1306"/>
      <c r="AZ80" s="1306"/>
      <c r="BA80" s="1306"/>
      <c r="BB80" s="1309"/>
      <c r="BC80" s="1309"/>
      <c r="BD80" s="1309"/>
      <c r="BE80" s="1309"/>
      <c r="BF80" s="1309"/>
      <c r="BG80" s="1309"/>
      <c r="BH80" s="1309"/>
      <c r="BI80" s="1309"/>
      <c r="BJ80" s="1309"/>
      <c r="BK80" s="1309"/>
      <c r="BL80" s="1309"/>
      <c r="BM80" s="1309"/>
      <c r="BN80" s="1309"/>
      <c r="BO80" s="1309"/>
      <c r="BP80" s="1307"/>
      <c r="BQ80" s="1307"/>
      <c r="BR80" s="1307"/>
      <c r="BS80" s="1307"/>
      <c r="BT80" s="1307"/>
      <c r="BU80" s="1307"/>
      <c r="BV80" s="1307"/>
      <c r="BW80" s="1307"/>
      <c r="BX80" s="1307"/>
      <c r="BY80" s="1307"/>
      <c r="BZ80" s="1307"/>
      <c r="CA80" s="1307"/>
      <c r="CB80" s="1307"/>
      <c r="CC80" s="1307"/>
      <c r="CD80" s="1307"/>
      <c r="CE80" s="1307"/>
      <c r="CF80" s="1307"/>
      <c r="CG80" s="1307"/>
      <c r="CH80" s="1307"/>
      <c r="CI80" s="1307"/>
      <c r="CJ80" s="1307"/>
      <c r="CK80" s="1307"/>
      <c r="CL80" s="1307"/>
      <c r="CM80" s="1307"/>
      <c r="CN80" s="1307"/>
      <c r="CO80" s="1307"/>
      <c r="CP80" s="1307"/>
      <c r="CQ80" s="1307"/>
      <c r="CR80" s="1307"/>
      <c r="CS80" s="1307"/>
      <c r="CT80" s="1307"/>
      <c r="CU80" s="1307"/>
      <c r="CV80" s="1307"/>
      <c r="CW80" s="1307"/>
      <c r="CX80" s="1307"/>
      <c r="CY80" s="1307"/>
      <c r="CZ80" s="1307"/>
      <c r="DA80" s="1307"/>
      <c r="DB80" s="1307"/>
      <c r="DC80" s="1307"/>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M12CNw+ffz8nux8vjA7OcYNiQyPRPXpRf2h1zIRGWR0pZRMDjTCut87z6KWj92AdgnhDWJiOUJAsUHTyCGMFTw==" saltValue="GnyPSTFcIfeH/sSBiYqjfA=="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70" zoomScaleNormal="7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508</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ZdSSMdWuMOkfLPZLHEQuom+3hxTV8yyqTdE9k2SIR8mrHY+8yiTnDVbyjQGgUAqpmpYiLymXNEdo4SvirS6nTw==" saltValue="ZAhgCZ4S/XE5IRkEfOIFDg=="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55" zoomScaleNormal="55"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508</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PRZu4TNGJQgiGIv0Uq19hbZUQc0IYBrJSfw+T+IuGI8cmKQE3gvIeGE9CNLkZuFOavoXcpsa7BZzLeKDmma3bQ==" saltValue="V4LScAZE14J6Y0CEBBRl8Q=="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51</v>
      </c>
      <c r="E2" s="154"/>
      <c r="F2" s="155" t="s">
        <v>559</v>
      </c>
      <c r="G2" s="156"/>
      <c r="H2" s="157"/>
    </row>
    <row r="3" spans="1:8">
      <c r="A3" s="153" t="s">
        <v>552</v>
      </c>
      <c r="B3" s="158"/>
      <c r="C3" s="159"/>
      <c r="D3" s="160">
        <v>55884</v>
      </c>
      <c r="E3" s="161"/>
      <c r="F3" s="162">
        <v>106614</v>
      </c>
      <c r="G3" s="163"/>
      <c r="H3" s="164"/>
    </row>
    <row r="4" spans="1:8">
      <c r="A4" s="165"/>
      <c r="B4" s="166"/>
      <c r="C4" s="167"/>
      <c r="D4" s="168">
        <v>33226</v>
      </c>
      <c r="E4" s="169"/>
      <c r="F4" s="170">
        <v>45545</v>
      </c>
      <c r="G4" s="171"/>
      <c r="H4" s="172"/>
    </row>
    <row r="5" spans="1:8">
      <c r="A5" s="153" t="s">
        <v>554</v>
      </c>
      <c r="B5" s="158"/>
      <c r="C5" s="159"/>
      <c r="D5" s="160">
        <v>49611</v>
      </c>
      <c r="E5" s="161"/>
      <c r="F5" s="162">
        <v>85459</v>
      </c>
      <c r="G5" s="163"/>
      <c r="H5" s="164"/>
    </row>
    <row r="6" spans="1:8">
      <c r="A6" s="165"/>
      <c r="B6" s="166"/>
      <c r="C6" s="167"/>
      <c r="D6" s="168">
        <v>22628</v>
      </c>
      <c r="E6" s="169"/>
      <c r="F6" s="170">
        <v>44378</v>
      </c>
      <c r="G6" s="171"/>
      <c r="H6" s="172"/>
    </row>
    <row r="7" spans="1:8">
      <c r="A7" s="153" t="s">
        <v>555</v>
      </c>
      <c r="B7" s="158"/>
      <c r="C7" s="159"/>
      <c r="D7" s="160">
        <v>79134</v>
      </c>
      <c r="E7" s="161"/>
      <c r="F7" s="162">
        <v>83280</v>
      </c>
      <c r="G7" s="163"/>
      <c r="H7" s="164"/>
    </row>
    <row r="8" spans="1:8">
      <c r="A8" s="165"/>
      <c r="B8" s="166"/>
      <c r="C8" s="167"/>
      <c r="D8" s="168">
        <v>31243</v>
      </c>
      <c r="E8" s="169"/>
      <c r="F8" s="170">
        <v>43123</v>
      </c>
      <c r="G8" s="171"/>
      <c r="H8" s="172"/>
    </row>
    <row r="9" spans="1:8">
      <c r="A9" s="153" t="s">
        <v>556</v>
      </c>
      <c r="B9" s="158"/>
      <c r="C9" s="159"/>
      <c r="D9" s="160">
        <v>53547</v>
      </c>
      <c r="E9" s="161"/>
      <c r="F9" s="162">
        <v>88968</v>
      </c>
      <c r="G9" s="163"/>
      <c r="H9" s="164"/>
    </row>
    <row r="10" spans="1:8">
      <c r="A10" s="165"/>
      <c r="B10" s="166"/>
      <c r="C10" s="167"/>
      <c r="D10" s="168">
        <v>31547</v>
      </c>
      <c r="E10" s="169"/>
      <c r="F10" s="170">
        <v>45482</v>
      </c>
      <c r="G10" s="171"/>
      <c r="H10" s="172"/>
    </row>
    <row r="11" spans="1:8">
      <c r="A11" s="153" t="s">
        <v>557</v>
      </c>
      <c r="B11" s="158"/>
      <c r="C11" s="159"/>
      <c r="D11" s="160">
        <v>59380</v>
      </c>
      <c r="E11" s="161"/>
      <c r="F11" s="162">
        <v>85173</v>
      </c>
      <c r="G11" s="163"/>
      <c r="H11" s="164"/>
    </row>
    <row r="12" spans="1:8">
      <c r="A12" s="165"/>
      <c r="B12" s="166"/>
      <c r="C12" s="173"/>
      <c r="D12" s="168">
        <v>26451</v>
      </c>
      <c r="E12" s="169"/>
      <c r="F12" s="170">
        <v>43913</v>
      </c>
      <c r="G12" s="171"/>
      <c r="H12" s="172"/>
    </row>
    <row r="13" spans="1:8">
      <c r="A13" s="153"/>
      <c r="B13" s="158"/>
      <c r="C13" s="174"/>
      <c r="D13" s="175">
        <v>59511</v>
      </c>
      <c r="E13" s="176"/>
      <c r="F13" s="177">
        <v>89899</v>
      </c>
      <c r="G13" s="178"/>
      <c r="H13" s="164"/>
    </row>
    <row r="14" spans="1:8">
      <c r="A14" s="165"/>
      <c r="B14" s="166"/>
      <c r="C14" s="167"/>
      <c r="D14" s="168">
        <v>29019</v>
      </c>
      <c r="E14" s="169"/>
      <c r="F14" s="170">
        <v>44488</v>
      </c>
      <c r="G14" s="171"/>
      <c r="H14" s="172"/>
    </row>
    <row r="17" spans="1:11">
      <c r="A17" s="149" t="s">
        <v>52</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53</v>
      </c>
      <c r="B19" s="179">
        <f>ROUND(VALUE(SUBSTITUTE(実質収支比率等に係る経年分析!F$48,"▲","-")),2)</f>
        <v>4.08</v>
      </c>
      <c r="C19" s="179">
        <f>ROUND(VALUE(SUBSTITUTE(実質収支比率等に係る経年分析!G$48,"▲","-")),2)</f>
        <v>4.8</v>
      </c>
      <c r="D19" s="179">
        <f>ROUND(VALUE(SUBSTITUTE(実質収支比率等に係る経年分析!H$48,"▲","-")),2)</f>
        <v>5.24</v>
      </c>
      <c r="E19" s="179">
        <f>ROUND(VALUE(SUBSTITUTE(実質収支比率等に係る経年分析!I$48,"▲","-")),2)</f>
        <v>5.66</v>
      </c>
      <c r="F19" s="179">
        <f>ROUND(VALUE(SUBSTITUTE(実質収支比率等に係る経年分析!J$48,"▲","-")),2)</f>
        <v>6.95</v>
      </c>
    </row>
    <row r="20" spans="1:11">
      <c r="A20" s="179" t="s">
        <v>54</v>
      </c>
      <c r="B20" s="179">
        <f>ROUND(VALUE(SUBSTITUTE(実質収支比率等に係る経年分析!F$47,"▲","-")),2)</f>
        <v>20.2</v>
      </c>
      <c r="C20" s="179">
        <f>ROUND(VALUE(SUBSTITUTE(実質収支比率等に係る経年分析!G$47,"▲","-")),2)</f>
        <v>21.34</v>
      </c>
      <c r="D20" s="179">
        <f>ROUND(VALUE(SUBSTITUTE(実質収支比率等に係る経年分析!H$47,"▲","-")),2)</f>
        <v>22.01</v>
      </c>
      <c r="E20" s="179">
        <f>ROUND(VALUE(SUBSTITUTE(実質収支比率等に係る経年分析!I$47,"▲","-")),2)</f>
        <v>20.57</v>
      </c>
      <c r="F20" s="179">
        <f>ROUND(VALUE(SUBSTITUTE(実質収支比率等に係る経年分析!J$47,"▲","-")),2)</f>
        <v>21.4</v>
      </c>
    </row>
    <row r="21" spans="1:11">
      <c r="A21" s="179" t="s">
        <v>55</v>
      </c>
      <c r="B21" s="179">
        <f>IF(ISNUMBER(VALUE(SUBSTITUTE(実質収支比率等に係る経年分析!F$49,"▲","-"))),ROUND(VALUE(SUBSTITUTE(実質収支比率等に係る経年分析!F$49,"▲","-")),2),NA())</f>
        <v>-0.41</v>
      </c>
      <c r="C21" s="179">
        <f>IF(ISNUMBER(VALUE(SUBSTITUTE(実質収支比率等に係る経年分析!G$49,"▲","-"))),ROUND(VALUE(SUBSTITUTE(実質収支比率等に係る経年分析!G$49,"▲","-")),2),NA())</f>
        <v>0.82</v>
      </c>
      <c r="D21" s="179">
        <f>IF(ISNUMBER(VALUE(SUBSTITUTE(実質収支比率等に係る経年分析!H$49,"▲","-"))),ROUND(VALUE(SUBSTITUTE(実質収支比率等に係る経年分析!H$49,"▲","-")),2),NA())</f>
        <v>-1.4</v>
      </c>
      <c r="E21" s="179">
        <f>IF(ISNUMBER(VALUE(SUBSTITUTE(実質収支比率等に係る経年分析!I$49,"▲","-"))),ROUND(VALUE(SUBSTITUTE(実質収支比率等に係る経年分析!I$49,"▲","-")),2),NA())</f>
        <v>-3.64</v>
      </c>
      <c r="F21" s="179">
        <f>IF(ISNUMBER(VALUE(SUBSTITUTE(実質収支比率等に係る経年分析!J$49,"▲","-"))),ROUND(VALUE(SUBSTITUTE(実質収支比率等に係る経年分析!J$49,"▲","-")),2),NA())</f>
        <v>-0.46</v>
      </c>
    </row>
    <row r="24" spans="1:11">
      <c r="A24" s="149" t="s">
        <v>56</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57</v>
      </c>
      <c r="C26" s="180" t="s">
        <v>58</v>
      </c>
      <c r="D26" s="180" t="s">
        <v>57</v>
      </c>
      <c r="E26" s="180" t="s">
        <v>58</v>
      </c>
      <c r="F26" s="180" t="s">
        <v>57</v>
      </c>
      <c r="G26" s="180" t="s">
        <v>58</v>
      </c>
      <c r="H26" s="180" t="s">
        <v>57</v>
      </c>
      <c r="I26" s="180" t="s">
        <v>58</v>
      </c>
      <c r="J26" s="180" t="s">
        <v>57</v>
      </c>
      <c r="K26" s="180" t="s">
        <v>58</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v>
      </c>
      <c r="H27" s="180" t="e">
        <f>IF(ROUND(VALUE(SUBSTITUTE(連結実質赤字比率に係る赤字・黒字の構成分析!I$43,"▲", "-")), 2) &lt; 0, ABS(ROUND(VALUE(SUBSTITUTE(連結実質赤字比率に係る赤字・黒字の構成分析!I$43,"▲", "-")), 2)), NA())</f>
        <v>#N/A</v>
      </c>
      <c r="I27" s="180">
        <f>IF(ROUND(VALUE(SUBSTITUTE(連結実質赤字比率に係る赤字・黒字の構成分析!I$43,"▲", "-")), 2) &gt;= 0, ABS(ROUND(VALUE(SUBSTITUTE(連結実質赤字比率に係る赤字・黒字の構成分析!I$43,"▲", "-")), 2)), NA())</f>
        <v>0</v>
      </c>
      <c r="J27" s="180" t="e">
        <f>IF(ROUND(VALUE(SUBSTITUTE(連結実質赤字比率に係る赤字・黒字の構成分析!J$43,"▲", "-")), 2) &lt; 0, ABS(ROUND(VALUE(SUBSTITUTE(連結実質赤字比率に係る赤字・黒字の構成分析!J$43,"▲", "-")), 2)), NA())</f>
        <v>#N/A</v>
      </c>
      <c r="K27" s="180">
        <f>IF(ROUND(VALUE(SUBSTITUTE(連結実質赤字比率に係る赤字・黒字の構成分析!J$43,"▲", "-")), 2) &gt;= 0, ABS(ROUND(VALUE(SUBSTITUTE(連結実質赤字比率に係る赤字・黒字の構成分析!J$43,"▲", "-")), 2)), NA())</f>
        <v>0</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str">
        <f>IF(連結実質赤字比率に係る赤字・黒字の構成分析!C$41="",NA(),連結実質赤字比率に係る赤字・黒字の構成分析!C$41)</f>
        <v>住宅新築資金等貸付事業特別会計</v>
      </c>
      <c r="B29" s="180" t="e">
        <f>IF(ROUND(VALUE(SUBSTITUTE(連結実質赤字比率に係る赤字・黒字の構成分析!F$41,"▲", "-")), 2) &lt; 0, ABS(ROUND(VALUE(SUBSTITUTE(連結実質赤字比率に係る赤字・黒字の構成分析!F$41,"▲", "-")), 2)), NA())</f>
        <v>#N/A</v>
      </c>
      <c r="C29" s="180">
        <f>IF(ROUND(VALUE(SUBSTITUTE(連結実質赤字比率に係る赤字・黒字の構成分析!F$41,"▲", "-")), 2) &gt;= 0, ABS(ROUND(VALUE(SUBSTITUTE(連結実質赤字比率に係る赤字・黒字の構成分析!F$41,"▲", "-")), 2)), NA())</f>
        <v>0.44</v>
      </c>
      <c r="D29" s="180" t="e">
        <f>IF(ROUND(VALUE(SUBSTITUTE(連結実質赤字比率に係る赤字・黒字の構成分析!G$41,"▲", "-")), 2) &lt; 0, ABS(ROUND(VALUE(SUBSTITUTE(連結実質赤字比率に係る赤字・黒字の構成分析!G$41,"▲", "-")), 2)), NA())</f>
        <v>#N/A</v>
      </c>
      <c r="E29" s="180">
        <f>IF(ROUND(VALUE(SUBSTITUTE(連結実質赤字比率に係る赤字・黒字の構成分析!G$41,"▲", "-")), 2) &gt;= 0, ABS(ROUND(VALUE(SUBSTITUTE(連結実質赤字比率に係る赤字・黒字の構成分析!G$41,"▲", "-")), 2)), NA())</f>
        <v>0.32</v>
      </c>
      <c r="F29" s="180" t="e">
        <f>IF(ROUND(VALUE(SUBSTITUTE(連結実質赤字比率に係る赤字・黒字の構成分析!H$41,"▲", "-")), 2) &lt; 0, ABS(ROUND(VALUE(SUBSTITUTE(連結実質赤字比率に係る赤字・黒字の構成分析!H$41,"▲", "-")), 2)), NA())</f>
        <v>#N/A</v>
      </c>
      <c r="G29" s="180">
        <f>IF(ROUND(VALUE(SUBSTITUTE(連結実質赤字比率に係る赤字・黒字の構成分析!H$41,"▲", "-")), 2) &gt;= 0, ABS(ROUND(VALUE(SUBSTITUTE(連結実質赤字比率に係る赤字・黒字の構成分析!H$41,"▲", "-")), 2)), NA())</f>
        <v>0.26</v>
      </c>
      <c r="H29" s="180" t="e">
        <f>IF(ROUND(VALUE(SUBSTITUTE(連結実質赤字比率に係る赤字・黒字の構成分析!I$41,"▲", "-")), 2) &lt; 0, ABS(ROUND(VALUE(SUBSTITUTE(連結実質赤字比率に係る赤字・黒字の構成分析!I$41,"▲", "-")), 2)), NA())</f>
        <v>#N/A</v>
      </c>
      <c r="I29" s="180">
        <f>IF(ROUND(VALUE(SUBSTITUTE(連結実質赤字比率に係る赤字・黒字の構成分析!I$41,"▲", "-")), 2) &gt;= 0, ABS(ROUND(VALUE(SUBSTITUTE(連結実質赤字比率に係る赤字・黒字の構成分析!I$41,"▲", "-")), 2)), NA())</f>
        <v>0.19</v>
      </c>
      <c r="J29" s="180" t="e">
        <f>IF(ROUND(VALUE(SUBSTITUTE(連結実質赤字比率に係る赤字・黒字の構成分析!J$41,"▲", "-")), 2) &lt; 0, ABS(ROUND(VALUE(SUBSTITUTE(連結実質赤字比率に係る赤字・黒字の構成分析!J$41,"▲", "-")), 2)), NA())</f>
        <v>#N/A</v>
      </c>
      <c r="K29" s="180">
        <f>IF(ROUND(VALUE(SUBSTITUTE(連結実質赤字比率に係る赤字・黒字の構成分析!J$41,"▲", "-")), 2) &gt;= 0, ABS(ROUND(VALUE(SUBSTITUTE(連結実質赤字比率に係る赤字・黒字の構成分析!J$41,"▲", "-")), 2)), NA())</f>
        <v>0.17</v>
      </c>
    </row>
    <row r="30" spans="1:11">
      <c r="A30" s="180" t="str">
        <f>IF(連結実質赤字比率に係る赤字・黒字の構成分析!C$40="",NA(),連結実質赤字比率に係る赤字・黒字の構成分析!C$40)</f>
        <v>土地取得事業特別会計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0.31</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0.3</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0.31</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0.31</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0.31</v>
      </c>
    </row>
    <row r="31" spans="1:11">
      <c r="A31" s="180" t="str">
        <f>IF(連結実質赤字比率に係る赤字・黒字の構成分析!C$39="",NA(),連結実質赤字比率に係る赤字・黒字の構成分析!C$39)</f>
        <v>後期高齢者医療保険特別会計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0.24</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0.24</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0.32</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0.31</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0.36</v>
      </c>
    </row>
    <row r="32" spans="1:11">
      <c r="A32" s="180" t="str">
        <f>IF(連結実質赤字比率に係る赤字・黒字の構成分析!C$38="",NA(),連結実質赤字比率に係る赤字・黒字の構成分析!C$38)</f>
        <v>国民健康保険特別会計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0.36</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1.75</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1.07</v>
      </c>
    </row>
    <row r="33" spans="1:16">
      <c r="A33" s="180" t="str">
        <f>IF(連結実質赤字比率に係る赤字・黒字の構成分析!C$37="",NA(),連結実質赤字比率に係る赤字・黒字の構成分析!C$37)</f>
        <v>介護保険特別会計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1.0900000000000001</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1.1599999999999999</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1.55</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1.64</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1.26</v>
      </c>
    </row>
    <row r="34" spans="1:16">
      <c r="A34" s="180" t="str">
        <f>IF(連結実質赤字比率に係る赤字・黒字の構成分析!C$36="",NA(),連結実質赤字比率に係る赤字・黒字の構成分析!C$36)</f>
        <v>下水道事業特別会計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0.1</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1.35</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1.76</v>
      </c>
    </row>
    <row r="35" spans="1:16">
      <c r="A35" s="180" t="str">
        <f>IF(連結実質赤字比率に係る赤字・黒字の構成分析!C$35="",NA(),連結実質赤字比率に係る赤字・黒字の構成分析!C$35)</f>
        <v>水道事業会計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4.49</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4.53</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3.96</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4.2699999999999996</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4.5199999999999996</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3.31</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4.16</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4.66</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5.15</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6.46</v>
      </c>
    </row>
    <row r="39" spans="1:16">
      <c r="A39" s="149" t="s">
        <v>59</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60</v>
      </c>
      <c r="C41" s="181"/>
      <c r="D41" s="181" t="s">
        <v>61</v>
      </c>
      <c r="E41" s="181" t="s">
        <v>60</v>
      </c>
      <c r="F41" s="181"/>
      <c r="G41" s="181" t="s">
        <v>61</v>
      </c>
      <c r="H41" s="181" t="s">
        <v>60</v>
      </c>
      <c r="I41" s="181"/>
      <c r="J41" s="181" t="s">
        <v>61</v>
      </c>
      <c r="K41" s="181" t="s">
        <v>60</v>
      </c>
      <c r="L41" s="181"/>
      <c r="M41" s="181" t="s">
        <v>61</v>
      </c>
      <c r="N41" s="181" t="s">
        <v>60</v>
      </c>
      <c r="O41" s="181"/>
      <c r="P41" s="181" t="s">
        <v>61</v>
      </c>
    </row>
    <row r="42" spans="1:16">
      <c r="A42" s="181" t="s">
        <v>62</v>
      </c>
      <c r="B42" s="181"/>
      <c r="C42" s="181"/>
      <c r="D42" s="181">
        <f>'実質公債費比率（分子）の構造'!K$52</f>
        <v>1701</v>
      </c>
      <c r="E42" s="181"/>
      <c r="F42" s="181"/>
      <c r="G42" s="181">
        <f>'実質公債費比率（分子）の構造'!L$52</f>
        <v>1723</v>
      </c>
      <c r="H42" s="181"/>
      <c r="I42" s="181"/>
      <c r="J42" s="181">
        <f>'実質公債費比率（分子）の構造'!M$52</f>
        <v>1635</v>
      </c>
      <c r="K42" s="181"/>
      <c r="L42" s="181"/>
      <c r="M42" s="181">
        <f>'実質公債費比率（分子）の構造'!N$52</f>
        <v>1509</v>
      </c>
      <c r="N42" s="181"/>
      <c r="O42" s="181"/>
      <c r="P42" s="181">
        <f>'実質公債費比率（分子）の構造'!O$52</f>
        <v>1458</v>
      </c>
    </row>
    <row r="43" spans="1:16">
      <c r="A43" s="181" t="s">
        <v>63</v>
      </c>
      <c r="B43" s="181" t="str">
        <f>'実質公債費比率（分子）の構造'!K$51</f>
        <v>-</v>
      </c>
      <c r="C43" s="181"/>
      <c r="D43" s="181"/>
      <c r="E43" s="181" t="str">
        <f>'実質公債費比率（分子）の構造'!L$51</f>
        <v>-</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c r="A44" s="181" t="s">
        <v>64</v>
      </c>
      <c r="B44" s="181">
        <f>'実質公債費比率（分子）の構造'!K$50</f>
        <v>17</v>
      </c>
      <c r="C44" s="181"/>
      <c r="D44" s="181"/>
      <c r="E44" s="181">
        <f>'実質公債費比率（分子）の構造'!L$50</f>
        <v>14</v>
      </c>
      <c r="F44" s="181"/>
      <c r="G44" s="181"/>
      <c r="H44" s="181">
        <f>'実質公債費比率（分子）の構造'!M$50</f>
        <v>15</v>
      </c>
      <c r="I44" s="181"/>
      <c r="J44" s="181"/>
      <c r="K44" s="181">
        <f>'実質公債費比率（分子）の構造'!N$50</f>
        <v>15</v>
      </c>
      <c r="L44" s="181"/>
      <c r="M44" s="181"/>
      <c r="N44" s="181">
        <f>'実質公債費比率（分子）の構造'!O$50</f>
        <v>15</v>
      </c>
      <c r="O44" s="181"/>
      <c r="P44" s="181"/>
    </row>
    <row r="45" spans="1:16">
      <c r="A45" s="181" t="s">
        <v>65</v>
      </c>
      <c r="B45" s="181">
        <f>'実質公債費比率（分子）の構造'!K$49</f>
        <v>50</v>
      </c>
      <c r="C45" s="181"/>
      <c r="D45" s="181"/>
      <c r="E45" s="181">
        <f>'実質公債費比率（分子）の構造'!L$49</f>
        <v>50</v>
      </c>
      <c r="F45" s="181"/>
      <c r="G45" s="181"/>
      <c r="H45" s="181">
        <f>'実質公債費比率（分子）の構造'!M$49</f>
        <v>3</v>
      </c>
      <c r="I45" s="181"/>
      <c r="J45" s="181"/>
      <c r="K45" s="181">
        <f>'実質公債費比率（分子）の構造'!N$49</f>
        <v>3</v>
      </c>
      <c r="L45" s="181"/>
      <c r="M45" s="181"/>
      <c r="N45" s="181">
        <f>'実質公債費比率（分子）の構造'!O$49</f>
        <v>5</v>
      </c>
      <c r="O45" s="181"/>
      <c r="P45" s="181"/>
    </row>
    <row r="46" spans="1:16">
      <c r="A46" s="181" t="s">
        <v>66</v>
      </c>
      <c r="B46" s="181">
        <f>'実質公債費比率（分子）の構造'!K$48</f>
        <v>337</v>
      </c>
      <c r="C46" s="181"/>
      <c r="D46" s="181"/>
      <c r="E46" s="181">
        <f>'実質公債費比率（分子）の構造'!L$48</f>
        <v>359</v>
      </c>
      <c r="F46" s="181"/>
      <c r="G46" s="181"/>
      <c r="H46" s="181">
        <f>'実質公債費比率（分子）の構造'!M$48</f>
        <v>344</v>
      </c>
      <c r="I46" s="181"/>
      <c r="J46" s="181"/>
      <c r="K46" s="181">
        <f>'実質公債費比率（分子）の構造'!N$48</f>
        <v>336</v>
      </c>
      <c r="L46" s="181"/>
      <c r="M46" s="181"/>
      <c r="N46" s="181">
        <f>'実質公債費比率（分子）の構造'!O$48</f>
        <v>324</v>
      </c>
      <c r="O46" s="181"/>
      <c r="P46" s="181"/>
    </row>
    <row r="47" spans="1:16">
      <c r="A47" s="181" t="s">
        <v>67</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68</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69</v>
      </c>
      <c r="B49" s="181">
        <f>'実質公債費比率（分子）の構造'!K$45</f>
        <v>2215</v>
      </c>
      <c r="C49" s="181"/>
      <c r="D49" s="181"/>
      <c r="E49" s="181">
        <f>'実質公債費比率（分子）の構造'!L$45</f>
        <v>2015</v>
      </c>
      <c r="F49" s="181"/>
      <c r="G49" s="181"/>
      <c r="H49" s="181">
        <f>'実質公債費比率（分子）の構造'!M$45</f>
        <v>1997</v>
      </c>
      <c r="I49" s="181"/>
      <c r="J49" s="181"/>
      <c r="K49" s="181">
        <f>'実質公債費比率（分子）の構造'!N$45</f>
        <v>1896</v>
      </c>
      <c r="L49" s="181"/>
      <c r="M49" s="181"/>
      <c r="N49" s="181">
        <f>'実質公債費比率（分子）の構造'!O$45</f>
        <v>1772</v>
      </c>
      <c r="O49" s="181"/>
      <c r="P49" s="181"/>
    </row>
    <row r="50" spans="1:16">
      <c r="A50" s="181" t="s">
        <v>70</v>
      </c>
      <c r="B50" s="181" t="e">
        <f>NA()</f>
        <v>#N/A</v>
      </c>
      <c r="C50" s="181">
        <f>IF(ISNUMBER('実質公債費比率（分子）の構造'!K$53),'実質公債費比率（分子）の構造'!K$53,NA())</f>
        <v>918</v>
      </c>
      <c r="D50" s="181" t="e">
        <f>NA()</f>
        <v>#N/A</v>
      </c>
      <c r="E50" s="181" t="e">
        <f>NA()</f>
        <v>#N/A</v>
      </c>
      <c r="F50" s="181">
        <f>IF(ISNUMBER('実質公債費比率（分子）の構造'!L$53),'実質公債費比率（分子）の構造'!L$53,NA())</f>
        <v>715</v>
      </c>
      <c r="G50" s="181" t="e">
        <f>NA()</f>
        <v>#N/A</v>
      </c>
      <c r="H50" s="181" t="e">
        <f>NA()</f>
        <v>#N/A</v>
      </c>
      <c r="I50" s="181">
        <f>IF(ISNUMBER('実質公債費比率（分子）の構造'!M$53),'実質公債費比率（分子）の構造'!M$53,NA())</f>
        <v>724</v>
      </c>
      <c r="J50" s="181" t="e">
        <f>NA()</f>
        <v>#N/A</v>
      </c>
      <c r="K50" s="181" t="e">
        <f>NA()</f>
        <v>#N/A</v>
      </c>
      <c r="L50" s="181">
        <f>IF(ISNUMBER('実質公債費比率（分子）の構造'!N$53),'実質公債費比率（分子）の構造'!N$53,NA())</f>
        <v>741</v>
      </c>
      <c r="M50" s="181" t="e">
        <f>NA()</f>
        <v>#N/A</v>
      </c>
      <c r="N50" s="181" t="e">
        <f>NA()</f>
        <v>#N/A</v>
      </c>
      <c r="O50" s="181">
        <f>IF(ISNUMBER('実質公債費比率（分子）の構造'!O$53),'実質公債費比率（分子）の構造'!O$53,NA())</f>
        <v>658</v>
      </c>
      <c r="P50" s="181" t="e">
        <f>NA()</f>
        <v>#N/A</v>
      </c>
    </row>
    <row r="53" spans="1:16">
      <c r="A53" s="149" t="s">
        <v>71</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72</v>
      </c>
      <c r="C55" s="180"/>
      <c r="D55" s="180" t="s">
        <v>73</v>
      </c>
      <c r="E55" s="180" t="s">
        <v>72</v>
      </c>
      <c r="F55" s="180"/>
      <c r="G55" s="180" t="s">
        <v>73</v>
      </c>
      <c r="H55" s="180" t="s">
        <v>72</v>
      </c>
      <c r="I55" s="180"/>
      <c r="J55" s="180" t="s">
        <v>73</v>
      </c>
      <c r="K55" s="180" t="s">
        <v>72</v>
      </c>
      <c r="L55" s="180"/>
      <c r="M55" s="180" t="s">
        <v>73</v>
      </c>
      <c r="N55" s="180" t="s">
        <v>72</v>
      </c>
      <c r="O55" s="180"/>
      <c r="P55" s="180" t="s">
        <v>73</v>
      </c>
    </row>
    <row r="56" spans="1:16">
      <c r="A56" s="180" t="s">
        <v>42</v>
      </c>
      <c r="B56" s="180"/>
      <c r="C56" s="180"/>
      <c r="D56" s="180">
        <f>'将来負担比率（分子）の構造'!I$52</f>
        <v>15813</v>
      </c>
      <c r="E56" s="180"/>
      <c r="F56" s="180"/>
      <c r="G56" s="180">
        <f>'将来負担比率（分子）の構造'!J$52</f>
        <v>15602</v>
      </c>
      <c r="H56" s="180"/>
      <c r="I56" s="180"/>
      <c r="J56" s="180">
        <f>'将来負担比率（分子）の構造'!K$52</f>
        <v>16003</v>
      </c>
      <c r="K56" s="180"/>
      <c r="L56" s="180"/>
      <c r="M56" s="180">
        <f>'将来負担比率（分子）の構造'!L$52</f>
        <v>16035</v>
      </c>
      <c r="N56" s="180"/>
      <c r="O56" s="180"/>
      <c r="P56" s="180">
        <f>'将来負担比率（分子）の構造'!M$52</f>
        <v>16274</v>
      </c>
    </row>
    <row r="57" spans="1:16">
      <c r="A57" s="180" t="s">
        <v>41</v>
      </c>
      <c r="B57" s="180"/>
      <c r="C57" s="180"/>
      <c r="D57" s="180">
        <f>'将来負担比率（分子）の構造'!I$51</f>
        <v>444</v>
      </c>
      <c r="E57" s="180"/>
      <c r="F57" s="180"/>
      <c r="G57" s="180">
        <f>'将来負担比率（分子）の構造'!J$51</f>
        <v>344</v>
      </c>
      <c r="H57" s="180"/>
      <c r="I57" s="180"/>
      <c r="J57" s="180">
        <f>'将来負担比率（分子）の構造'!K$51</f>
        <v>293</v>
      </c>
      <c r="K57" s="180"/>
      <c r="L57" s="180"/>
      <c r="M57" s="180">
        <f>'将来負担比率（分子）の構造'!L$51</f>
        <v>251</v>
      </c>
      <c r="N57" s="180"/>
      <c r="O57" s="180"/>
      <c r="P57" s="180">
        <f>'将来負担比率（分子）の構造'!M$51</f>
        <v>256</v>
      </c>
    </row>
    <row r="58" spans="1:16">
      <c r="A58" s="180" t="s">
        <v>40</v>
      </c>
      <c r="B58" s="180"/>
      <c r="C58" s="180"/>
      <c r="D58" s="180">
        <f>'将来負担比率（分子）の構造'!I$50</f>
        <v>4607</v>
      </c>
      <c r="E58" s="180"/>
      <c r="F58" s="180"/>
      <c r="G58" s="180">
        <f>'将来負担比率（分子）の構造'!J$50</f>
        <v>4900</v>
      </c>
      <c r="H58" s="180"/>
      <c r="I58" s="180"/>
      <c r="J58" s="180">
        <f>'将来負担比率（分子）の構造'!K$50</f>
        <v>5008</v>
      </c>
      <c r="K58" s="180"/>
      <c r="L58" s="180"/>
      <c r="M58" s="180">
        <f>'将来負担比率（分子）の構造'!L$50</f>
        <v>4795</v>
      </c>
      <c r="N58" s="180"/>
      <c r="O58" s="180"/>
      <c r="P58" s="180">
        <f>'将来負担比率（分子）の構造'!M$50</f>
        <v>4944</v>
      </c>
    </row>
    <row r="59" spans="1:16">
      <c r="A59" s="180" t="s">
        <v>38</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37</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35</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34</v>
      </c>
      <c r="B62" s="180">
        <f>'将来負担比率（分子）の構造'!I$45</f>
        <v>3092</v>
      </c>
      <c r="C62" s="180"/>
      <c r="D62" s="180"/>
      <c r="E62" s="180">
        <f>'将来負担比率（分子）の構造'!J$45</f>
        <v>3048</v>
      </c>
      <c r="F62" s="180"/>
      <c r="G62" s="180"/>
      <c r="H62" s="180">
        <f>'将来負担比率（分子）の構造'!K$45</f>
        <v>3030</v>
      </c>
      <c r="I62" s="180"/>
      <c r="J62" s="180"/>
      <c r="K62" s="180">
        <f>'将来負担比率（分子）の構造'!L$45</f>
        <v>2724</v>
      </c>
      <c r="L62" s="180"/>
      <c r="M62" s="180"/>
      <c r="N62" s="180">
        <f>'将来負担比率（分子）の構造'!M$45</f>
        <v>2675</v>
      </c>
      <c r="O62" s="180"/>
      <c r="P62" s="180"/>
    </row>
    <row r="63" spans="1:16">
      <c r="A63" s="180" t="s">
        <v>33</v>
      </c>
      <c r="B63" s="180">
        <f>'将来負担比率（分子）の構造'!I$44</f>
        <v>86</v>
      </c>
      <c r="C63" s="180"/>
      <c r="D63" s="180"/>
      <c r="E63" s="180">
        <f>'将来負担比率（分子）の構造'!J$44</f>
        <v>876</v>
      </c>
      <c r="F63" s="180"/>
      <c r="G63" s="180"/>
      <c r="H63" s="180">
        <f>'将来負担比率（分子）の構造'!K$44</f>
        <v>2225</v>
      </c>
      <c r="I63" s="180"/>
      <c r="J63" s="180"/>
      <c r="K63" s="180">
        <f>'将来負担比率（分子）の構造'!L$44</f>
        <v>2230</v>
      </c>
      <c r="L63" s="180"/>
      <c r="M63" s="180"/>
      <c r="N63" s="180">
        <f>'将来負担比率（分子）の構造'!M$44</f>
        <v>2228</v>
      </c>
      <c r="O63" s="180"/>
      <c r="P63" s="180"/>
    </row>
    <row r="64" spans="1:16">
      <c r="A64" s="180" t="s">
        <v>32</v>
      </c>
      <c r="B64" s="180">
        <f>'将来負担比率（分子）の構造'!I$43</f>
        <v>3658</v>
      </c>
      <c r="C64" s="180"/>
      <c r="D64" s="180"/>
      <c r="E64" s="180">
        <f>'将来負担比率（分子）の構造'!J$43</f>
        <v>3609</v>
      </c>
      <c r="F64" s="180"/>
      <c r="G64" s="180"/>
      <c r="H64" s="180">
        <f>'将来負担比率（分子）の構造'!K$43</f>
        <v>3495</v>
      </c>
      <c r="I64" s="180"/>
      <c r="J64" s="180"/>
      <c r="K64" s="180">
        <f>'将来負担比率（分子）の構造'!L$43</f>
        <v>3296</v>
      </c>
      <c r="L64" s="180"/>
      <c r="M64" s="180"/>
      <c r="N64" s="180">
        <f>'将来負担比率（分子）の構造'!M$43</f>
        <v>3152</v>
      </c>
      <c r="O64" s="180"/>
      <c r="P64" s="180"/>
    </row>
    <row r="65" spans="1:16">
      <c r="A65" s="180" t="s">
        <v>31</v>
      </c>
      <c r="B65" s="180">
        <f>'将来負担比率（分子）の構造'!I$42</f>
        <v>120</v>
      </c>
      <c r="C65" s="180"/>
      <c r="D65" s="180"/>
      <c r="E65" s="180">
        <f>'将来負担比率（分子）の構造'!J$42</f>
        <v>107</v>
      </c>
      <c r="F65" s="180"/>
      <c r="G65" s="180"/>
      <c r="H65" s="180">
        <f>'将来負担比率（分子）の構造'!K$42</f>
        <v>96</v>
      </c>
      <c r="I65" s="180"/>
      <c r="J65" s="180"/>
      <c r="K65" s="180">
        <f>'将来負担比率（分子）の構造'!L$42</f>
        <v>82</v>
      </c>
      <c r="L65" s="180"/>
      <c r="M65" s="180"/>
      <c r="N65" s="180">
        <f>'将来負担比率（分子）の構造'!M$42</f>
        <v>68</v>
      </c>
      <c r="O65" s="180"/>
      <c r="P65" s="180"/>
    </row>
    <row r="66" spans="1:16">
      <c r="A66" s="180" t="s">
        <v>30</v>
      </c>
      <c r="B66" s="180">
        <f>'将来負担比率（分子）の構造'!I$41</f>
        <v>18128</v>
      </c>
      <c r="C66" s="180"/>
      <c r="D66" s="180"/>
      <c r="E66" s="180">
        <f>'将来負担比率（分子）の構造'!J$41</f>
        <v>18004</v>
      </c>
      <c r="F66" s="180"/>
      <c r="G66" s="180"/>
      <c r="H66" s="180">
        <f>'将来負担比率（分子）の構造'!K$41</f>
        <v>18515</v>
      </c>
      <c r="I66" s="180"/>
      <c r="J66" s="180"/>
      <c r="K66" s="180">
        <f>'将来負担比率（分子）の構造'!L$41</f>
        <v>18825</v>
      </c>
      <c r="L66" s="180"/>
      <c r="M66" s="180"/>
      <c r="N66" s="180">
        <f>'将来負担比率（分子）の構造'!M$41</f>
        <v>19328</v>
      </c>
      <c r="O66" s="180"/>
      <c r="P66" s="180"/>
    </row>
    <row r="67" spans="1:16">
      <c r="A67" s="180" t="s">
        <v>74</v>
      </c>
      <c r="B67" s="180" t="e">
        <f>NA()</f>
        <v>#N/A</v>
      </c>
      <c r="C67" s="180">
        <f>IF(ISNUMBER('将来負担比率（分子）の構造'!I$53), IF('将来負担比率（分子）の構造'!I$53 &lt; 0, 0, '将来負担比率（分子）の構造'!I$53), NA())</f>
        <v>4221</v>
      </c>
      <c r="D67" s="180" t="e">
        <f>NA()</f>
        <v>#N/A</v>
      </c>
      <c r="E67" s="180" t="e">
        <f>NA()</f>
        <v>#N/A</v>
      </c>
      <c r="F67" s="180">
        <f>IF(ISNUMBER('将来負担比率（分子）の構造'!J$53), IF('将来負担比率（分子）の構造'!J$53 &lt; 0, 0, '将来負担比率（分子）の構造'!J$53), NA())</f>
        <v>4799</v>
      </c>
      <c r="G67" s="180" t="e">
        <f>NA()</f>
        <v>#N/A</v>
      </c>
      <c r="H67" s="180" t="e">
        <f>NA()</f>
        <v>#N/A</v>
      </c>
      <c r="I67" s="180">
        <f>IF(ISNUMBER('将来負担比率（分子）の構造'!K$53), IF('将来負担比率（分子）の構造'!K$53 &lt; 0, 0, '将来負担比率（分子）の構造'!K$53), NA())</f>
        <v>6057</v>
      </c>
      <c r="J67" s="180" t="e">
        <f>NA()</f>
        <v>#N/A</v>
      </c>
      <c r="K67" s="180" t="e">
        <f>NA()</f>
        <v>#N/A</v>
      </c>
      <c r="L67" s="180">
        <f>IF(ISNUMBER('将来負担比率（分子）の構造'!L$53), IF('将来負担比率（分子）の構造'!L$53 &lt; 0, 0, '将来負担比率（分子）の構造'!L$53), NA())</f>
        <v>6075</v>
      </c>
      <c r="M67" s="180" t="e">
        <f>NA()</f>
        <v>#N/A</v>
      </c>
      <c r="N67" s="180" t="e">
        <f>NA()</f>
        <v>#N/A</v>
      </c>
      <c r="O67" s="180">
        <f>IF(ISNUMBER('将来負担比率（分子）の構造'!M$53), IF('将来負担比率（分子）の構造'!M$53 &lt; 0, 0, '将来負担比率（分子）の構造'!M$53), NA())</f>
        <v>5977</v>
      </c>
      <c r="P67" s="180" t="e">
        <f>NA()</f>
        <v>#N/A</v>
      </c>
    </row>
    <row r="70" spans="1:16">
      <c r="A70" s="182" t="s">
        <v>75</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76</v>
      </c>
      <c r="B72" s="184">
        <f>基金残高に係る経年分析!F55</f>
        <v>2472</v>
      </c>
      <c r="C72" s="184">
        <f>基金残高に係る経年分析!G55</f>
        <v>2294</v>
      </c>
      <c r="D72" s="184">
        <f>基金残高に係る経年分析!H55</f>
        <v>2389</v>
      </c>
    </row>
    <row r="73" spans="1:16">
      <c r="A73" s="183" t="s">
        <v>77</v>
      </c>
      <c r="B73" s="184">
        <f>基金残高に係る経年分析!F56</f>
        <v>790</v>
      </c>
      <c r="C73" s="184">
        <f>基金残高に係る経年分析!G56</f>
        <v>791</v>
      </c>
      <c r="D73" s="184">
        <f>基金残高に係る経年分析!H56</f>
        <v>794</v>
      </c>
    </row>
    <row r="74" spans="1:16">
      <c r="A74" s="183" t="s">
        <v>78</v>
      </c>
      <c r="B74" s="184">
        <f>基金残高に係る経年分析!F57</f>
        <v>1529</v>
      </c>
      <c r="C74" s="184">
        <f>基金残高に係る経年分析!G57</f>
        <v>1445</v>
      </c>
      <c r="D74" s="184">
        <f>基金残高に係る経年分析!H57</f>
        <v>1408</v>
      </c>
    </row>
  </sheetData>
  <sheetProtection algorithmName="SHA-512" hashValue="xIPoXilIq+wz1alIpUc+4WNaLmb1kb2eOFXczbpohiYA1ZSBl0stA6flZObUaCz6JPUUdEi1twPiLCei1kiDfw==" saltValue="gnTvnYYLVbEHFi1zcpy4Q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2020-09-17T04:47:50Z</cp:lastPrinted>
  <dcterms:created xsi:type="dcterms:W3CDTF">2020-02-10T05:42:05Z</dcterms:created>
  <dcterms:modified xsi:type="dcterms:W3CDTF">2020-09-29T00:07:31Z</dcterms:modified>
  <cp:category/>
</cp:coreProperties>
</file>