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drawings/drawing13.xml" ContentType="application/vnd.openxmlformats-officedocument.drawing+xml"/>
  <Override PartName="/xl/charts/chart7.xml" ContentType="application/vnd.openxmlformats-officedocument.drawingml.chart+xml"/>
  <Override PartName="/xl/theme/themeOverride1.xml" ContentType="application/vnd.openxmlformats-officedocument.themeOverride+xml"/>
  <Override PartName="/xl/charts/chart8.xml" ContentType="application/vnd.openxmlformats-officedocument.drawingml.chart+xml"/>
  <Override PartName="/xl/theme/themeOverride2.xml" ContentType="application/vnd.openxmlformats-officedocument.themeOverride+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15" windowWidth="15360" windowHeight="7620"/>
  </bookViews>
  <sheets>
    <sheet name="総括表" sheetId="10" r:id="rId1"/>
    <sheet name="普通会計の状況" sheetId="1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公会計指標分析・財政指標組合せ分析表" sheetId="18" r:id="rId14"/>
    <sheet name="施設類型別ストック情報分析表①" sheetId="19" r:id="rId15"/>
    <sheet name="施設類型別ストック情報分析表②" sheetId="20" r:id="rId16"/>
    <sheet name="データシート" sheetId="9" state="hidden" r:id="rId17"/>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Q102" i="12" l="1"/>
  <c r="DL102" i="12"/>
  <c r="DG102" i="12"/>
  <c r="DB102" i="12"/>
  <c r="CW102" i="12"/>
  <c r="CR102" i="12"/>
  <c r="AU88" i="12"/>
  <c r="AP88" i="12"/>
  <c r="AF88" i="12"/>
  <c r="AU63" i="12"/>
  <c r="AP63" i="12"/>
  <c r="AP23" i="12"/>
  <c r="AA23" i="12"/>
  <c r="V23" i="12"/>
  <c r="Q23" i="12"/>
  <c r="BG35" i="10" l="1"/>
  <c r="BG34" i="10"/>
  <c r="AO35" i="10"/>
  <c r="AO34" i="10"/>
  <c r="W36" i="10"/>
  <c r="W35" i="10"/>
  <c r="W34" i="10"/>
  <c r="CQ43" i="10"/>
  <c r="CQ42" i="10"/>
  <c r="CQ41" i="10"/>
  <c r="CQ40" i="10"/>
  <c r="CQ39" i="10"/>
  <c r="CQ38" i="10"/>
  <c r="CQ37" i="10"/>
  <c r="CQ36" i="10"/>
  <c r="CQ35" i="10"/>
  <c r="CQ34" i="10"/>
  <c r="DG43" i="10"/>
  <c r="DG42" i="10"/>
  <c r="DG41" i="10"/>
  <c r="DG40" i="10"/>
  <c r="DG39" i="10"/>
  <c r="DG38" i="10"/>
  <c r="DG37" i="10"/>
  <c r="DG36" i="10"/>
  <c r="DG35" i="10"/>
  <c r="DG34" i="10"/>
  <c r="BY43" i="10"/>
  <c r="BY42" i="10"/>
  <c r="BY41" i="10"/>
  <c r="BY40" i="10"/>
  <c r="BY39" i="10"/>
  <c r="BY38" i="10"/>
  <c r="BY37" i="10"/>
  <c r="BY36" i="10"/>
  <c r="BY35" i="10"/>
  <c r="BY34" i="10"/>
  <c r="E43" i="10"/>
  <c r="E42" i="10"/>
  <c r="E41" i="10"/>
  <c r="E40" i="10"/>
  <c r="E39" i="10"/>
  <c r="E38" i="10"/>
  <c r="E37" i="10"/>
  <c r="E36" i="10"/>
  <c r="E35" i="10"/>
  <c r="E34" i="10"/>
  <c r="CO43" i="10" l="1"/>
  <c r="BE43" i="10"/>
  <c r="AM43" i="10"/>
  <c r="U43" i="10"/>
  <c r="C43" i="10"/>
  <c r="CO42" i="10"/>
  <c r="BE42" i="10"/>
  <c r="AM42" i="10"/>
  <c r="U42" i="10"/>
  <c r="C42" i="10"/>
  <c r="CO41" i="10"/>
  <c r="BE41" i="10"/>
  <c r="AM41" i="10"/>
  <c r="U41" i="10"/>
  <c r="C41" i="10"/>
  <c r="CO40" i="10"/>
  <c r="BE40" i="10"/>
  <c r="AM40" i="10"/>
  <c r="U40" i="10"/>
  <c r="C40" i="10"/>
  <c r="CO39" i="10"/>
  <c r="BE39" i="10"/>
  <c r="AM39" i="10"/>
  <c r="U39" i="10"/>
  <c r="C39" i="10"/>
  <c r="CO38" i="10"/>
  <c r="BE38" i="10"/>
  <c r="AM38" i="10"/>
  <c r="U38" i="10"/>
  <c r="C38" i="10"/>
  <c r="CO37" i="10"/>
  <c r="BE37" i="10"/>
  <c r="AM37" i="10"/>
  <c r="U37" i="10"/>
  <c r="C37" i="10"/>
  <c r="BE36" i="10"/>
  <c r="AM36" i="10"/>
  <c r="C34" i="10"/>
  <c r="C35" i="10" l="1"/>
  <c r="D74" i="9"/>
  <c r="C74" i="9"/>
  <c r="B74" i="9"/>
  <c r="D73" i="9"/>
  <c r="C73" i="9"/>
  <c r="B73" i="9"/>
  <c r="D72" i="9"/>
  <c r="C72" i="9"/>
  <c r="B72" i="9"/>
  <c r="D71" i="9"/>
  <c r="C71" i="9"/>
  <c r="B71" i="9"/>
  <c r="P67" i="9"/>
  <c r="O67" i="9"/>
  <c r="N67" i="9"/>
  <c r="M67" i="9"/>
  <c r="L67" i="9"/>
  <c r="K67" i="9"/>
  <c r="J67" i="9"/>
  <c r="I67" i="9"/>
  <c r="H67" i="9"/>
  <c r="G67" i="9"/>
  <c r="F67" i="9"/>
  <c r="E67" i="9"/>
  <c r="D67" i="9"/>
  <c r="C67" i="9"/>
  <c r="B67" i="9"/>
  <c r="N66" i="9"/>
  <c r="K66" i="9"/>
  <c r="H66" i="9"/>
  <c r="E66" i="9"/>
  <c r="B66" i="9"/>
  <c r="N65" i="9"/>
  <c r="K65" i="9"/>
  <c r="H65" i="9"/>
  <c r="E65" i="9"/>
  <c r="B65" i="9"/>
  <c r="N64" i="9"/>
  <c r="K64" i="9"/>
  <c r="H64" i="9"/>
  <c r="E64" i="9"/>
  <c r="B64" i="9"/>
  <c r="N63" i="9"/>
  <c r="K63" i="9"/>
  <c r="H63" i="9"/>
  <c r="E63" i="9"/>
  <c r="B63" i="9"/>
  <c r="N62" i="9"/>
  <c r="K62" i="9"/>
  <c r="H62" i="9"/>
  <c r="E62" i="9"/>
  <c r="B62" i="9"/>
  <c r="N61" i="9"/>
  <c r="K61" i="9"/>
  <c r="H61" i="9"/>
  <c r="E61" i="9"/>
  <c r="B61" i="9"/>
  <c r="N60" i="9"/>
  <c r="K60" i="9"/>
  <c r="H60" i="9"/>
  <c r="E60" i="9"/>
  <c r="B60" i="9"/>
  <c r="N59" i="9"/>
  <c r="K59" i="9"/>
  <c r="H59" i="9"/>
  <c r="E59" i="9"/>
  <c r="B59" i="9"/>
  <c r="P58" i="9"/>
  <c r="M58" i="9"/>
  <c r="J58" i="9"/>
  <c r="G58" i="9"/>
  <c r="D58" i="9"/>
  <c r="P57" i="9"/>
  <c r="M57" i="9"/>
  <c r="J57" i="9"/>
  <c r="G57" i="9"/>
  <c r="D57" i="9"/>
  <c r="P56" i="9"/>
  <c r="M56" i="9"/>
  <c r="J56" i="9"/>
  <c r="G56" i="9"/>
  <c r="D56" i="9"/>
  <c r="N54" i="9"/>
  <c r="K54" i="9"/>
  <c r="H54" i="9"/>
  <c r="E54" i="9"/>
  <c r="B54" i="9"/>
  <c r="P50" i="9"/>
  <c r="O50" i="9"/>
  <c r="N50" i="9"/>
  <c r="M50" i="9"/>
  <c r="L50" i="9"/>
  <c r="K50" i="9"/>
  <c r="J50" i="9"/>
  <c r="I50" i="9"/>
  <c r="H50" i="9"/>
  <c r="G50" i="9"/>
  <c r="F50" i="9"/>
  <c r="E50" i="9"/>
  <c r="D50" i="9"/>
  <c r="C50" i="9"/>
  <c r="B50" i="9"/>
  <c r="N49" i="9"/>
  <c r="K49" i="9"/>
  <c r="H49" i="9"/>
  <c r="E49" i="9"/>
  <c r="B49" i="9"/>
  <c r="N48" i="9"/>
  <c r="K48" i="9"/>
  <c r="H48" i="9"/>
  <c r="E48" i="9"/>
  <c r="B48" i="9"/>
  <c r="N47" i="9"/>
  <c r="K47" i="9"/>
  <c r="H47" i="9"/>
  <c r="E47" i="9"/>
  <c r="B47" i="9"/>
  <c r="N46" i="9"/>
  <c r="K46" i="9"/>
  <c r="H46" i="9"/>
  <c r="E46" i="9"/>
  <c r="B46" i="9"/>
  <c r="N45" i="9"/>
  <c r="K45" i="9"/>
  <c r="H45" i="9"/>
  <c r="E45" i="9"/>
  <c r="B45" i="9"/>
  <c r="N44" i="9"/>
  <c r="K44" i="9"/>
  <c r="H44" i="9"/>
  <c r="E44" i="9"/>
  <c r="B44" i="9"/>
  <c r="N43" i="9"/>
  <c r="K43" i="9"/>
  <c r="H43" i="9"/>
  <c r="E43" i="9"/>
  <c r="B43" i="9"/>
  <c r="P42" i="9"/>
  <c r="M42" i="9"/>
  <c r="J42" i="9"/>
  <c r="G42" i="9"/>
  <c r="D42" i="9"/>
  <c r="N40" i="9"/>
  <c r="K40" i="9"/>
  <c r="H40" i="9"/>
  <c r="E40" i="9"/>
  <c r="B40" i="9"/>
  <c r="K36" i="9"/>
  <c r="J36" i="9"/>
  <c r="I36" i="9"/>
  <c r="H36" i="9"/>
  <c r="G36" i="9"/>
  <c r="F36" i="9"/>
  <c r="E36" i="9"/>
  <c r="D36" i="9"/>
  <c r="C36" i="9"/>
  <c r="B36" i="9"/>
  <c r="A36" i="9"/>
  <c r="K35" i="9"/>
  <c r="J35" i="9"/>
  <c r="I35" i="9"/>
  <c r="H35" i="9"/>
  <c r="G35" i="9"/>
  <c r="F35" i="9"/>
  <c r="E35" i="9"/>
  <c r="D35" i="9"/>
  <c r="C35" i="9"/>
  <c r="B35" i="9"/>
  <c r="A35" i="9"/>
  <c r="K34" i="9"/>
  <c r="J34" i="9"/>
  <c r="I34" i="9"/>
  <c r="H34" i="9"/>
  <c r="G34" i="9"/>
  <c r="F34" i="9"/>
  <c r="E34" i="9"/>
  <c r="D34" i="9"/>
  <c r="C34" i="9"/>
  <c r="B34" i="9"/>
  <c r="A34" i="9"/>
  <c r="K33" i="9"/>
  <c r="J33" i="9"/>
  <c r="I33" i="9"/>
  <c r="H33" i="9"/>
  <c r="G33" i="9"/>
  <c r="F33" i="9"/>
  <c r="E33" i="9"/>
  <c r="D33" i="9"/>
  <c r="C33" i="9"/>
  <c r="B33" i="9"/>
  <c r="A33" i="9"/>
  <c r="K32" i="9"/>
  <c r="J32" i="9"/>
  <c r="I32" i="9"/>
  <c r="H32" i="9"/>
  <c r="G32" i="9"/>
  <c r="F32" i="9"/>
  <c r="E32" i="9"/>
  <c r="D32" i="9"/>
  <c r="C32" i="9"/>
  <c r="B32" i="9"/>
  <c r="A32" i="9"/>
  <c r="K31" i="9"/>
  <c r="J31" i="9"/>
  <c r="I31" i="9"/>
  <c r="H31" i="9"/>
  <c r="G31" i="9"/>
  <c r="F31" i="9"/>
  <c r="E31" i="9"/>
  <c r="D31" i="9"/>
  <c r="C31" i="9"/>
  <c r="B31" i="9"/>
  <c r="A31" i="9"/>
  <c r="K30" i="9"/>
  <c r="J30" i="9"/>
  <c r="I30" i="9"/>
  <c r="H30" i="9"/>
  <c r="G30" i="9"/>
  <c r="F30" i="9"/>
  <c r="E30" i="9"/>
  <c r="D30" i="9"/>
  <c r="C30" i="9"/>
  <c r="B30" i="9"/>
  <c r="A30" i="9"/>
  <c r="K29" i="9"/>
  <c r="J29" i="9"/>
  <c r="I29" i="9"/>
  <c r="H29" i="9"/>
  <c r="G29" i="9"/>
  <c r="F29" i="9"/>
  <c r="E29" i="9"/>
  <c r="D29" i="9"/>
  <c r="C29" i="9"/>
  <c r="B29" i="9"/>
  <c r="A29" i="9"/>
  <c r="K28" i="9"/>
  <c r="J28" i="9"/>
  <c r="I28" i="9"/>
  <c r="H28" i="9"/>
  <c r="G28" i="9"/>
  <c r="F28" i="9"/>
  <c r="E28" i="9"/>
  <c r="D28" i="9"/>
  <c r="C28" i="9"/>
  <c r="B28" i="9"/>
  <c r="A28" i="9"/>
  <c r="K27" i="9"/>
  <c r="J27" i="9"/>
  <c r="I27" i="9"/>
  <c r="H27" i="9"/>
  <c r="G27" i="9"/>
  <c r="F27" i="9"/>
  <c r="E27" i="9"/>
  <c r="D27" i="9"/>
  <c r="C27" i="9"/>
  <c r="B27" i="9"/>
  <c r="A27" i="9"/>
  <c r="J25" i="9"/>
  <c r="H25" i="9"/>
  <c r="F25" i="9"/>
  <c r="D25" i="9"/>
  <c r="B25" i="9"/>
  <c r="F21" i="9"/>
  <c r="E21" i="9"/>
  <c r="D21" i="9"/>
  <c r="C21" i="9"/>
  <c r="B21" i="9"/>
  <c r="F20" i="9"/>
  <c r="E20" i="9"/>
  <c r="D20" i="9"/>
  <c r="C20" i="9"/>
  <c r="B20" i="9"/>
  <c r="F19" i="9"/>
  <c r="E19" i="9"/>
  <c r="D19" i="9"/>
  <c r="C19" i="9"/>
  <c r="B19" i="9"/>
  <c r="F18" i="9"/>
  <c r="E18" i="9"/>
  <c r="D18" i="9"/>
  <c r="C18" i="9"/>
  <c r="B18" i="9"/>
  <c r="C36" i="10" l="1"/>
  <c r="U34" i="10" s="1"/>
  <c r="U35" i="10" l="1"/>
  <c r="U36" i="10" s="1"/>
  <c r="BE34" i="10"/>
  <c r="BE35" i="10" s="1"/>
  <c r="AM34" i="10"/>
  <c r="AM35" i="10" s="1"/>
  <c r="BW34" i="10" l="1"/>
  <c r="BW35" i="10" s="1"/>
  <c r="BW36" i="10" s="1"/>
  <c r="BW37" i="10" s="1"/>
  <c r="BW38" i="10" s="1"/>
  <c r="BW39" i="10" s="1"/>
  <c r="BW40" i="10" s="1"/>
  <c r="BW41" i="10" s="1"/>
  <c r="BW42" i="10" s="1"/>
  <c r="BW43" i="10" s="1"/>
  <c r="CO34" i="10" l="1"/>
  <c r="CO35" i="10" s="1"/>
  <c r="CO36" i="10" s="1"/>
</calcChain>
</file>

<file path=xl/sharedStrings.xml><?xml version="1.0" encoding="utf-8"?>
<sst xmlns="http://schemas.openxmlformats.org/spreadsheetml/2006/main" count="1108" uniqueCount="610">
  <si>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</si>
  <si>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</si>
  <si>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</si>
  <si>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</si>
  <si>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</si>
  <si>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</si>
  <si>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標準財政規模比（％）</t>
    <phoneticPr fontId="5"/>
  </si>
  <si>
    <t>会計</t>
    <rPh sb="0" eb="2">
      <t>カイケイ</t>
    </rPh>
    <phoneticPr fontId="5"/>
  </si>
  <si>
    <t>※平成30年度中に市町村合併した団体で、合併前の団体ごとの決算に基づく連結実質赤字比率を算出していない団体については、グラフを表記しない。</t>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</si>
  <si>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</si>
  <si>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</si>
  <si>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</si>
  <si>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</si>
  <si>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</si>
  <si>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</si>
  <si>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</si>
  <si>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</si>
  <si>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</si>
  <si>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</si>
  <si>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</si>
  <si>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</si>
  <si>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</si>
  <si>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</si>
  <si>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※平成30年度中に市町村合併した団体で、合併前の団体ごとの決算に基づく実質公債費比率を算出していない団体については、グラフを表記しない。</t>
    <phoneticPr fontId="5"/>
  </si>
  <si>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</si>
  <si>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</si>
  <si>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</si>
  <si>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</si>
  <si>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</si>
  <si>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</si>
  <si>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</si>
  <si>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うち、健全化法施行規則附則第三条に係る負担見込額</t>
    <phoneticPr fontId="5"/>
  </si>
  <si>
    <t>連結実質赤字額</t>
  </si>
  <si>
    <t>組合等連結実質赤字額負担見込額</t>
  </si>
  <si>
    <t>充当可能財源等(B)</t>
    <phoneticPr fontId="5"/>
  </si>
  <si>
    <t>充当可能基金</t>
  </si>
  <si>
    <t>充当可能特定歳入</t>
  </si>
  <si>
    <t>基準財政需要額算入見込額</t>
  </si>
  <si>
    <t>(A)－(B)</t>
    <phoneticPr fontId="5"/>
  </si>
  <si>
    <t>将来負担比率の分子</t>
  </si>
  <si>
    <t>※平成30年度中に市町村合併した団体で、合併前の団体ごとの決算に基づく将来負担比率を算出していない団体については、グラフを表記しない。</t>
    <phoneticPr fontId="5"/>
  </si>
  <si>
    <t>（百万円）</t>
    <rPh sb="1" eb="4">
      <t>ヒャクマンエン</t>
    </rPh>
    <phoneticPr fontId="5"/>
  </si>
  <si>
    <t>財政調整基金</t>
    <rPh sb="0" eb="2">
      <t>ザイセイ</t>
    </rPh>
    <rPh sb="2" eb="4">
      <t>チョウセイ</t>
    </rPh>
    <rPh sb="4" eb="6">
      <t>キキン</t>
    </rPh>
    <phoneticPr fontId="5"/>
  </si>
  <si>
    <t>減債基金</t>
    <rPh sb="0" eb="2">
      <t>ゲンサイ</t>
    </rPh>
    <rPh sb="2" eb="4">
      <t>キキン</t>
    </rPh>
    <phoneticPr fontId="5"/>
  </si>
  <si>
    <t>その他特定目的基金</t>
    <rPh sb="2" eb="3">
      <t>タ</t>
    </rPh>
    <rPh sb="3" eb="5">
      <t>トクテイ</t>
    </rPh>
    <rPh sb="5" eb="7">
      <t>モクテキ</t>
    </rPh>
    <rPh sb="7" eb="9">
      <t>キキン</t>
    </rPh>
    <phoneticPr fontId="5"/>
  </si>
  <si>
    <t>基金残高合計</t>
    <rPh sb="0" eb="2">
      <t>キキン</t>
    </rPh>
    <rPh sb="2" eb="4">
      <t>ザンダカ</t>
    </rPh>
    <rPh sb="4" eb="6">
      <t>ゴウケイ</t>
    </rPh>
    <phoneticPr fontId="5"/>
  </si>
  <si>
    <t>当該団体(円)</t>
  </si>
  <si>
    <t>実質収支比率等に係る経年分析</t>
  </si>
  <si>
    <t>実質収支額</t>
    <phoneticPr fontId="12"/>
  </si>
  <si>
    <t>財政調整基金残高</t>
    <phoneticPr fontId="5"/>
  </si>
  <si>
    <t>実質単年度収支</t>
    <rPh sb="0" eb="2">
      <t>ジッシツ</t>
    </rPh>
    <rPh sb="2" eb="5">
      <t>タンネンド</t>
    </rPh>
    <rPh sb="5" eb="7">
      <t>シュウシ</t>
    </rPh>
    <phoneticPr fontId="12"/>
  </si>
  <si>
    <t>連結実質赤字比率に係る赤字・黒字の構成分析</t>
  </si>
  <si>
    <t>赤字額</t>
    <rPh sb="0" eb="2">
      <t>アカジ</t>
    </rPh>
    <rPh sb="2" eb="3">
      <t>ガク</t>
    </rPh>
    <phoneticPr fontId="12"/>
  </si>
  <si>
    <t>黒字額</t>
    <rPh sb="0" eb="2">
      <t>クロジ</t>
    </rPh>
    <rPh sb="2" eb="3">
      <t>ガク</t>
    </rPh>
    <phoneticPr fontId="12"/>
  </si>
  <si>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</si>
  <si>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</si>
  <si>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</si>
  <si>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12"/>
  </si>
  <si>
    <t>一時借入金の利子</t>
    <phoneticPr fontId="5"/>
  </si>
  <si>
    <t>債務負担行為に基づく支出額</t>
    <phoneticPr fontId="5"/>
  </si>
  <si>
    <t>組合等が起こした地方債の元利償還金に対する負担金等</t>
    <phoneticPr fontId="5"/>
  </si>
  <si>
    <t>公営企業債の元利償還金に対する繰入金</t>
    <phoneticPr fontId="5"/>
  </si>
  <si>
    <t>満期一括償還地方債に係る年度割相当額</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</si>
  <si>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</si>
  <si>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</si>
  <si>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</si>
  <si>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</si>
  <si>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</si>
  <si>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</si>
  <si>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</si>
  <si>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基金残高に係る経年分析</t>
    <phoneticPr fontId="11"/>
  </si>
  <si>
    <t>財政調整基金</t>
    <phoneticPr fontId="11"/>
  </si>
  <si>
    <t>減債基金</t>
    <phoneticPr fontId="11"/>
  </si>
  <si>
    <t>その他特定目的基金</t>
    <phoneticPr fontId="11"/>
  </si>
  <si>
    <t>平成29年度　財政状況資料集</t>
    <phoneticPr fontId="5"/>
  </si>
  <si>
    <t>総括表（市町村）</t>
    <rPh sb="0" eb="2">
      <t>ソウカツ</t>
    </rPh>
    <rPh sb="2" eb="3">
      <t>ヒョウ</t>
    </rPh>
    <rPh sb="4" eb="7">
      <t>シチョウソン</t>
    </rPh>
    <phoneticPr fontId="5"/>
  </si>
  <si>
    <t>都道府県名</t>
    <phoneticPr fontId="5"/>
  </si>
  <si>
    <t>高知県</t>
    <phoneticPr fontId="5"/>
  </si>
  <si>
    <t>市町村類型</t>
    <phoneticPr fontId="5"/>
  </si>
  <si>
    <t>Ⅰ－１</t>
    <phoneticPr fontId="5"/>
  </si>
  <si>
    <t>指定団体等の指定状況</t>
    <phoneticPr fontId="5"/>
  </si>
  <si>
    <t>平成29年度(千円)</t>
    <rPh sb="0" eb="2">
      <t>ヘイセイ</t>
    </rPh>
    <rPh sb="4" eb="6">
      <t>ネンド</t>
    </rPh>
    <rPh sb="7" eb="9">
      <t>センエン</t>
    </rPh>
    <phoneticPr fontId="5"/>
  </si>
  <si>
    <t>平成28年度(千円)</t>
    <rPh sb="0" eb="2">
      <t>ヘイセイ</t>
    </rPh>
    <rPh sb="4" eb="6">
      <t>ネンド</t>
    </rPh>
    <phoneticPr fontId="5"/>
  </si>
  <si>
    <t>平成29年度(千円･％)</t>
    <rPh sb="0" eb="2">
      <t>ヘイセイ</t>
    </rPh>
    <rPh sb="4" eb="6">
      <t>ネンド</t>
    </rPh>
    <rPh sb="7" eb="9">
      <t>センエン</t>
    </rPh>
    <phoneticPr fontId="5"/>
  </si>
  <si>
    <t>平成28年度(千円･％)</t>
    <rPh sb="0" eb="2">
      <t>ヘイセイ</t>
    </rPh>
    <rPh sb="4" eb="6">
      <t>ネンド</t>
    </rPh>
    <rPh sb="7" eb="9">
      <t>センエン</t>
    </rPh>
    <phoneticPr fontId="5"/>
  </si>
  <si>
    <t>歳入総額</t>
    <phoneticPr fontId="20"/>
  </si>
  <si>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</si>
  <si>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</si>
  <si>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</si>
  <si>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20"/>
  </si>
  <si>
    <t>経常収支比率</t>
    <rPh sb="0" eb="2">
      <t>ケイジョウ</t>
    </rPh>
    <rPh sb="2" eb="4">
      <t>シュウシ</t>
    </rPh>
    <rPh sb="4" eb="6">
      <t>ヒリツ</t>
    </rPh>
    <phoneticPr fontId="5"/>
  </si>
  <si>
    <t>市町村名</t>
    <rPh sb="0" eb="3">
      <t>シチョウソン</t>
    </rPh>
    <rPh sb="3" eb="4">
      <t>メイ</t>
    </rPh>
    <phoneticPr fontId="5"/>
  </si>
  <si>
    <t>南国市</t>
    <phoneticPr fontId="5"/>
  </si>
  <si>
    <t>地方交付税種地</t>
    <rPh sb="0" eb="2">
      <t>チホウ</t>
    </rPh>
    <rPh sb="2" eb="5">
      <t>コウフゼイ</t>
    </rPh>
    <rPh sb="5" eb="6">
      <t>シュ</t>
    </rPh>
    <rPh sb="6" eb="7">
      <t>チ</t>
    </rPh>
    <phoneticPr fontId="5"/>
  </si>
  <si>
    <t>1-2</t>
    <phoneticPr fontId="5"/>
  </si>
  <si>
    <t>財源超過</t>
    <rPh sb="0" eb="2">
      <t>ザイゲン</t>
    </rPh>
    <rPh sb="2" eb="4">
      <t>チョウカ</t>
    </rPh>
    <phoneticPr fontId="5"/>
  </si>
  <si>
    <t>歳入歳出差引</t>
    <phoneticPr fontId="20"/>
  </si>
  <si>
    <t>　　(※1)</t>
    <phoneticPr fontId="5"/>
  </si>
  <si>
    <t>首都</t>
    <rPh sb="0" eb="2">
      <t>シュト</t>
    </rPh>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</si>
  <si>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</si>
  <si>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</si>
  <si>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</si>
  <si>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実質収支</t>
    <phoneticPr fontId="20"/>
  </si>
  <si>
    <t>財政力指数</t>
    <rPh sb="0" eb="3">
      <t>ザイセイリョク</t>
    </rPh>
    <rPh sb="3" eb="5">
      <t>シスウ</t>
    </rPh>
    <phoneticPr fontId="5"/>
  </si>
  <si>
    <t>人口</t>
    <rPh sb="0" eb="2">
      <t>ジンコウ</t>
    </rPh>
    <phoneticPr fontId="5"/>
  </si>
  <si>
    <t>27年国調(人)</t>
    <rPh sb="2" eb="3">
      <t>ネン</t>
    </rPh>
    <rPh sb="3" eb="4">
      <t>コク</t>
    </rPh>
    <rPh sb="4" eb="5">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</si>
  <si>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</si>
  <si>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</si>
  <si>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単年度収支</t>
    <phoneticPr fontId="20"/>
  </si>
  <si>
    <t>公債費負担比率</t>
    <rPh sb="0" eb="3">
      <t>コウサイヒ</t>
    </rPh>
    <rPh sb="3" eb="5">
      <t>フタン</t>
    </rPh>
    <rPh sb="5" eb="7">
      <t>ヒリツ</t>
    </rPh>
    <phoneticPr fontId="5"/>
  </si>
  <si>
    <t>22年国調(人)</t>
    <rPh sb="2" eb="3">
      <t>ネン</t>
    </rPh>
    <rPh sb="3" eb="4">
      <t>コク</t>
    </rPh>
    <rPh sb="4" eb="5">
      <t>チョウ</t>
    </rPh>
    <phoneticPr fontId="5"/>
  </si>
  <si>
    <t>過疎</t>
    <rPh sb="0" eb="2">
      <t>カソ</t>
    </rPh>
    <phoneticPr fontId="5"/>
  </si>
  <si>
    <t>×</t>
    <phoneticPr fontId="5"/>
  </si>
  <si>
    <t>積立金</t>
    <phoneticPr fontId="20"/>
  </si>
  <si>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</si>
  <si>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</si>
  <si>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-3.0</t>
    <phoneticPr fontId="5"/>
  </si>
  <si>
    <t>山振</t>
    <rPh sb="0" eb="1">
      <t>ヤマ</t>
    </rPh>
    <rPh sb="1" eb="2">
      <t>フ</t>
    </rPh>
    <phoneticPr fontId="5"/>
  </si>
  <si>
    <t>○</t>
    <phoneticPr fontId="5"/>
  </si>
  <si>
    <t>繰上償還金</t>
    <phoneticPr fontId="20"/>
  </si>
  <si>
    <t>　実質赤字比率</t>
    <rPh sb="1" eb="3">
      <t>ジッシツ</t>
    </rPh>
    <rPh sb="3" eb="5">
      <t>アカジ</t>
    </rPh>
    <rPh sb="5" eb="7">
      <t>ヒリツ</t>
    </rPh>
    <phoneticPr fontId="5"/>
  </si>
  <si>
    <t>-</t>
    <phoneticPr fontId="5"/>
  </si>
  <si>
    <t>住民基本台帳人口
 (※7)</t>
    <rPh sb="0" eb="2">
      <t>ジュウミン</t>
    </rPh>
    <rPh sb="2" eb="4">
      <t>キホン</t>
    </rPh>
    <rPh sb="4" eb="6">
      <t>ダイチョウ</t>
    </rPh>
    <rPh sb="6" eb="8">
      <t>ジンコウ</t>
    </rPh>
    <phoneticPr fontId="5"/>
  </si>
  <si>
    <t>30.01.01(人)</t>
    <phoneticPr fontId="5"/>
  </si>
  <si>
    <r>
      <t>2</t>
    </r>
    <r>
      <rPr>
        <sz val="9"/>
        <color indexed="8"/>
        <rFont val="ＭＳ ゴシック"/>
        <family val="3"/>
        <charset val="128"/>
      </rPr>
      <t>7年国調</t>
    </r>
    <rPh sb="2" eb="3">
      <t>ネン</t>
    </rPh>
    <rPh sb="3" eb="4">
      <t>コク</t>
    </rPh>
    <rPh sb="4" eb="5">
      <t>チョウ</t>
    </rPh>
    <phoneticPr fontId="5"/>
  </si>
  <si>
    <r>
      <t>2</t>
    </r>
    <r>
      <rPr>
        <sz val="9"/>
        <color indexed="8"/>
        <rFont val="ＭＳ ゴシック"/>
        <family val="3"/>
        <charset val="128"/>
      </rPr>
      <t>2年国調</t>
    </r>
    <rPh sb="2" eb="3">
      <t>ネン</t>
    </rPh>
    <rPh sb="3" eb="4">
      <t>コク</t>
    </rPh>
    <rPh sb="4" eb="5">
      <t>チョウ</t>
    </rPh>
    <phoneticPr fontId="5"/>
  </si>
  <si>
    <t>低開発</t>
    <rPh sb="0" eb="1">
      <t>テイ</t>
    </rPh>
    <rPh sb="1" eb="3">
      <t>カイハツ</t>
    </rPh>
    <phoneticPr fontId="5"/>
  </si>
  <si>
    <t>○</t>
    <phoneticPr fontId="5"/>
  </si>
  <si>
    <t>積立金取崩し額</t>
    <phoneticPr fontId="20"/>
  </si>
  <si>
    <t>　連結実質赤字比率</t>
    <rPh sb="1" eb="3">
      <t>レンケツ</t>
    </rPh>
    <rPh sb="3" eb="5">
      <t>ジッシツ</t>
    </rPh>
    <rPh sb="5" eb="7">
      <t>アカジ</t>
    </rPh>
    <rPh sb="7" eb="9">
      <t>ヒリツ</t>
    </rPh>
    <phoneticPr fontId="5"/>
  </si>
  <si>
    <t>-</t>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</si>
  <si>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</si>
  <si>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</si>
  <si>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</si>
  <si>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実質単年度収支</t>
    <phoneticPr fontId="20"/>
  </si>
  <si>
    <t>　実質公債費比率</t>
    <rPh sb="1" eb="3">
      <t>ジッシツ</t>
    </rPh>
    <rPh sb="3" eb="6">
      <t>コウサイヒ</t>
    </rPh>
    <rPh sb="6" eb="8">
      <t>ヒリツ</t>
    </rPh>
    <phoneticPr fontId="5"/>
  </si>
  <si>
    <t>29.01.01(人)</t>
    <phoneticPr fontId="5"/>
  </si>
  <si>
    <t>　将来負担比率</t>
    <rPh sb="1" eb="3">
      <t>ショウライ</t>
    </rPh>
    <rPh sb="3" eb="5">
      <t>フタン</t>
    </rPh>
    <rPh sb="5" eb="7">
      <t>ヒリツ</t>
    </rPh>
    <phoneticPr fontId="5"/>
  </si>
  <si>
    <t>うち日本人(人)</t>
    <phoneticPr fontId="5"/>
  </si>
  <si>
    <t>第2次</t>
    <rPh sb="0" eb="1">
      <t>ダイ</t>
    </rPh>
    <rPh sb="2" eb="3">
      <t>ジ</t>
    </rPh>
    <phoneticPr fontId="5"/>
  </si>
  <si>
    <t>基準財政収入額</t>
    <phoneticPr fontId="20"/>
  </si>
  <si>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</si>
  <si>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</si>
  <si>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-0.4</t>
    <phoneticPr fontId="5"/>
  </si>
  <si>
    <t>基準財政需要額</t>
    <phoneticPr fontId="20"/>
  </si>
  <si>
    <t>うち日本人(％)</t>
    <phoneticPr fontId="5"/>
  </si>
  <si>
    <t>-0.5</t>
    <phoneticPr fontId="5"/>
  </si>
  <si>
    <t>第3次</t>
    <rPh sb="0" eb="1">
      <t>ダイ</t>
    </rPh>
    <rPh sb="2" eb="3">
      <t>ジ</t>
    </rPh>
    <phoneticPr fontId="5"/>
  </si>
  <si>
    <t>標準税収入額等</t>
    <phoneticPr fontId="20"/>
  </si>
  <si>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</si>
  <si>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20"/>
  </si>
  <si>
    <t>人口密度 (人/k㎡)</t>
    <rPh sb="0" eb="2">
      <t>ジンコウ</t>
    </rPh>
    <rPh sb="2" eb="4">
      <t>ミツド</t>
    </rPh>
    <phoneticPr fontId="5"/>
  </si>
  <si>
    <t>歳入一般財源等</t>
    <rPh sb="0" eb="2">
      <t>サイニュウ</t>
    </rPh>
    <rPh sb="2" eb="4">
      <t>イッパン</t>
    </rPh>
    <rPh sb="4" eb="6">
      <t>ザイゲン</t>
    </rPh>
    <rPh sb="6" eb="7">
      <t>トウ</t>
    </rPh>
    <phoneticPr fontId="20"/>
  </si>
  <si>
    <t>世帯数 (世帯)</t>
    <rPh sb="0" eb="3">
      <t>セタイスウ</t>
    </rPh>
    <phoneticPr fontId="5"/>
  </si>
  <si>
    <t>職員の状況 (※8)</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</si>
  <si>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</si>
  <si>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</si>
  <si>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</si>
  <si>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</si>
  <si>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</si>
  <si>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</si>
  <si>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</si>
  <si>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市区町村長</t>
    <rPh sb="0" eb="2">
      <t>シク</t>
    </rPh>
    <rPh sb="2" eb="4">
      <t>チョウソン</t>
    </rPh>
    <rPh sb="4" eb="5">
      <t>チョウ</t>
    </rPh>
    <phoneticPr fontId="5"/>
  </si>
  <si>
    <t>一般職員</t>
    <rPh sb="0" eb="2">
      <t>イッパン</t>
    </rPh>
    <rPh sb="2" eb="4">
      <t>ショクイン</t>
    </rPh>
    <phoneticPr fontId="5"/>
  </si>
  <si>
    <t>　うち公的資金</t>
    <rPh sb="3" eb="5">
      <t>コウテキ</t>
    </rPh>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</si>
  <si>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</si>
  <si>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</si>
  <si>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</si>
  <si>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</si>
  <si>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</si>
  <si>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収益事業収入</t>
  </si>
  <si>
    <t>-</t>
    <phoneticPr fontId="5"/>
  </si>
  <si>
    <t>議会議長</t>
    <rPh sb="0" eb="2">
      <t>ギカイ</t>
    </rPh>
    <rPh sb="2" eb="4">
      <t>ギチョウ</t>
    </rPh>
    <phoneticPr fontId="5"/>
  </si>
  <si>
    <t>教育公務員</t>
    <rPh sb="0" eb="2">
      <t>キョウイク</t>
    </rPh>
    <rPh sb="2" eb="5">
      <t>コウムイン</t>
    </rPh>
    <phoneticPr fontId="5"/>
  </si>
  <si>
    <t>土地開発基金現在高</t>
    <rPh sb="0" eb="2">
      <t>トチ</t>
    </rPh>
    <rPh sb="2" eb="4">
      <t>カイハツ</t>
    </rPh>
    <rPh sb="4" eb="6">
      <t>キキン</t>
    </rPh>
    <rPh sb="6" eb="8">
      <t>ゲンザイ</t>
    </rPh>
    <rPh sb="8" eb="9">
      <t>タカ</t>
    </rPh>
    <phoneticPr fontId="20"/>
  </si>
  <si>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</si>
  <si>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</si>
  <si>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20"/>
  </si>
  <si>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</si>
  <si>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</si>
  <si>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</si>
  <si>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</si>
  <si>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</si>
  <si>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</si>
  <si>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</si>
  <si>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</si>
  <si>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</si>
  <si>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</si>
  <si>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</si>
  <si>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</si>
  <si>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項番</t>
    <phoneticPr fontId="5"/>
  </si>
  <si>
    <t>会計名</t>
    <phoneticPr fontId="5"/>
  </si>
  <si>
    <t>項番</t>
    <rPh sb="0" eb="2">
      <t>コウバン</t>
    </rPh>
    <phoneticPr fontId="5"/>
  </si>
  <si>
    <t>会計名</t>
    <rPh sb="0" eb="2">
      <t>カイケイ</t>
    </rPh>
    <rPh sb="2" eb="3">
      <t>メイ</t>
    </rPh>
    <phoneticPr fontId="5"/>
  </si>
  <si>
    <t>組合等名</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</si>
  <si>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</si>
  <si>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</si>
  <si>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</si>
  <si>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)内の数値は、「減収補塡債（特例分）」及び「臨時財政対策債」を除いて算出したものである。</t>
    <rPh sb="3" eb="5">
      <t>ケイジョウ</t>
    </rPh>
    <rPh sb="5" eb="7">
      <t>シュウシ</t>
    </rPh>
    <rPh sb="7" eb="9">
      <t>ヒリツ</t>
    </rPh>
    <rPh sb="13" eb="14">
      <t>ナイ</t>
    </rPh>
    <rPh sb="15" eb="17">
      <t>スウチ</t>
    </rPh>
    <rPh sb="20" eb="22">
      <t>ゲンシュウ</t>
    </rPh>
    <rPh sb="22" eb="23">
      <t>ホ</t>
    </rPh>
    <rPh sb="24" eb="25">
      <t>サイ</t>
    </rPh>
    <rPh sb="26" eb="27">
      <t>トク</t>
    </rPh>
    <rPh sb="27" eb="28">
      <t>レイ</t>
    </rPh>
    <rPh sb="28" eb="29">
      <t>ブン</t>
    </rPh>
    <rPh sb="31" eb="32">
      <t>オヨ</t>
    </rPh>
    <rPh sb="34" eb="36">
      <t>リンジ</t>
    </rPh>
    <rPh sb="36" eb="38">
      <t>ザイセイ</t>
    </rPh>
    <rPh sb="38" eb="40">
      <t>タイサク</t>
    </rPh>
    <rPh sb="40" eb="41">
      <t>サイ</t>
    </rPh>
    <rPh sb="43" eb="44">
      <t>ノゾ</t>
    </rPh>
    <rPh sb="46" eb="48">
      <t>サンシュツ</t>
    </rPh>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</si>
  <si>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3"/>
  </si>
  <si>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</si>
  <si>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</si>
  <si>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※5：産業構造の比率は、分母を就業人口総数とし、分類不能の産業を除いて算出。</t>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</si>
  <si>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</si>
  <si>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※7：人口については、調査年度の1月1日現在の住民基本台帳に登載されている人口に基づいている。</t>
    <rPh sb="25" eb="27">
      <t>キホン</t>
    </rPh>
    <rPh sb="40" eb="41">
      <t>モト</t>
    </rPh>
    <phoneticPr fontId="24"/>
  </si>
  <si>
    <t xml:space="preserve">※8：職員の状況については、地方公務員給与実態調査に基づくものであるが、当該資料作成時点（平成31年1月末時点）において平成30年
調査結果が未公表であるため、前年度の数値を引用している。
</t>
  </si>
  <si>
    <t>平成29年度</t>
    <phoneticPr fontId="20"/>
  </si>
  <si>
    <t>高知県南国市</t>
    <phoneticPr fontId="20"/>
  </si>
  <si>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</si>
  <si>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</si>
  <si>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</si>
  <si>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</si>
  <si>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</si>
  <si>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</si>
  <si>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</si>
  <si>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</si>
  <si>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</si>
  <si>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</si>
  <si>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</si>
  <si>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</si>
  <si>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19"/>
  </si>
  <si>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</si>
  <si>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</si>
  <si>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</si>
  <si>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</si>
  <si>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</si>
  <si>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議会費</t>
  </si>
  <si>
    <t>利子割交付金</t>
  </si>
  <si>
    <t>　　市町村民税</t>
    <phoneticPr fontId="5"/>
  </si>
  <si>
    <t>総務費</t>
  </si>
  <si>
    <t>配当割交付金</t>
    <rPh sb="0" eb="2">
      <t>ハイトウ</t>
    </rPh>
    <rPh sb="2" eb="3">
      <t>ワリ</t>
    </rPh>
    <rPh sb="3" eb="6">
      <t>コウフキン</t>
    </rPh>
    <phoneticPr fontId="19"/>
  </si>
  <si>
    <t>　　　個人均等割</t>
    <phoneticPr fontId="5"/>
  </si>
  <si>
    <t>民生費</t>
  </si>
  <si>
    <t>株式等譲渡所得割交付金</t>
    <rPh sb="0" eb="2">
      <t>カブシキ</t>
    </rPh>
    <rPh sb="2" eb="3">
      <t>トウ</t>
    </rPh>
    <rPh sb="3" eb="5">
      <t>ジョウト</t>
    </rPh>
    <rPh sb="5" eb="7">
      <t>ショトク</t>
    </rPh>
    <rPh sb="7" eb="8">
      <t>ワリ</t>
    </rPh>
    <rPh sb="8" eb="11">
      <t>コウフキン</t>
    </rPh>
    <phoneticPr fontId="19"/>
  </si>
  <si>
    <t>　　　所得割</t>
    <phoneticPr fontId="5"/>
  </si>
  <si>
    <t>衛生費</t>
  </si>
  <si>
    <t>分離課税所得割交付金</t>
    <phoneticPr fontId="20"/>
  </si>
  <si>
    <t>　　　法人均等割</t>
    <phoneticPr fontId="5"/>
  </si>
  <si>
    <t>労働費</t>
  </si>
  <si>
    <t>道府県民税所得割臨時交付金</t>
    <phoneticPr fontId="20"/>
  </si>
  <si>
    <t>-</t>
    <phoneticPr fontId="5"/>
  </si>
  <si>
    <t>　　　法人税割</t>
    <phoneticPr fontId="5"/>
  </si>
  <si>
    <t>農林水産業費</t>
  </si>
  <si>
    <t>地方消費税交付金</t>
  </si>
  <si>
    <t>　　固定資産税</t>
    <phoneticPr fontId="5"/>
  </si>
  <si>
    <t>商工費</t>
  </si>
  <si>
    <t>ゴルフ場利用税交付金</t>
  </si>
  <si>
    <t>　　　うち純固定資産税</t>
    <phoneticPr fontId="5"/>
  </si>
  <si>
    <t>土木費</t>
  </si>
  <si>
    <t>特別地方消費税交付金</t>
  </si>
  <si>
    <t>　　軽自動車税</t>
    <phoneticPr fontId="5"/>
  </si>
  <si>
    <t>消防費</t>
  </si>
  <si>
    <t>自動車取得税交付金</t>
  </si>
  <si>
    <t>　　市町村たばこ税</t>
    <phoneticPr fontId="5"/>
  </si>
  <si>
    <t>教育費</t>
  </si>
  <si>
    <t>軽油引取税交付金</t>
  </si>
  <si>
    <t>　　鉱産税</t>
    <phoneticPr fontId="5"/>
  </si>
  <si>
    <t>災害復旧費</t>
  </si>
  <si>
    <t>地方特例交付金</t>
    <phoneticPr fontId="12"/>
  </si>
  <si>
    <t>　　特別土地保有税</t>
    <phoneticPr fontId="5"/>
  </si>
  <si>
    <t>公債費</t>
  </si>
  <si>
    <t>地方交付税</t>
  </si>
  <si>
    <t>　法定外普通税</t>
    <phoneticPr fontId="5"/>
  </si>
  <si>
    <t>諸支出金</t>
    <rPh sb="3" eb="4">
      <t>キン</t>
    </rPh>
    <phoneticPr fontId="20"/>
  </si>
  <si>
    <t>　普通交付税</t>
    <phoneticPr fontId="5"/>
  </si>
  <si>
    <t>目的税</t>
  </si>
  <si>
    <t>前年度繰上充用金</t>
    <phoneticPr fontId="5"/>
  </si>
  <si>
    <t>　特別交付税</t>
    <phoneticPr fontId="5"/>
  </si>
  <si>
    <t>　法定目的税</t>
    <phoneticPr fontId="5"/>
  </si>
  <si>
    <t>歳出合計</t>
  </si>
  <si>
    <t>　震災復興特別交付税</t>
    <phoneticPr fontId="20"/>
  </si>
  <si>
    <t>　　入湯税</t>
    <phoneticPr fontId="5"/>
  </si>
  <si>
    <t>(一般財源計)</t>
    <phoneticPr fontId="5"/>
  </si>
  <si>
    <t>　　事業所税</t>
    <phoneticPr fontId="5"/>
  </si>
  <si>
    <t>性質別歳出の状況（単位 千円・％）</t>
    <rPh sb="0" eb="2">
      <t>セイシツ</t>
    </rPh>
    <phoneticPr fontId="5"/>
  </si>
  <si>
    <t>交通安全対策特別交付金</t>
    <phoneticPr fontId="5"/>
  </si>
  <si>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</si>
  <si>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</si>
  <si>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</si>
  <si>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</si>
  <si>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</si>
  <si>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15"/>
  </si>
  <si>
    <t>分担金・負担金</t>
  </si>
  <si>
    <t>　　水利地益税等</t>
    <phoneticPr fontId="5"/>
  </si>
  <si>
    <t>義務的経費計</t>
    <rPh sb="0" eb="3">
      <t>ギムテキ</t>
    </rPh>
    <rPh sb="3" eb="5">
      <t>ケイヒ</t>
    </rPh>
    <rPh sb="5" eb="6">
      <t>ケイ</t>
    </rPh>
    <phoneticPr fontId="5"/>
  </si>
  <si>
    <t>使用料</t>
  </si>
  <si>
    <t>　法定外目的税</t>
    <phoneticPr fontId="5"/>
  </si>
  <si>
    <t>　人件費</t>
    <phoneticPr fontId="5"/>
  </si>
  <si>
    <t>手数料</t>
  </si>
  <si>
    <t>旧法による税</t>
  </si>
  <si>
    <t>　　うち職員給</t>
    <rPh sb="4" eb="6">
      <t>ショクイン</t>
    </rPh>
    <rPh sb="6" eb="7">
      <t>キュウ</t>
    </rPh>
    <phoneticPr fontId="5"/>
  </si>
  <si>
    <t>国庫支出金</t>
  </si>
  <si>
    <t>合計</t>
  </si>
  <si>
    <t>　扶助費</t>
    <phoneticPr fontId="5"/>
  </si>
  <si>
    <t>国有提供交付金(特別区財調交付金)</t>
  </si>
  <si>
    <t>　公債費</t>
    <phoneticPr fontId="5"/>
  </si>
  <si>
    <t>都道府県支出金</t>
  </si>
  <si>
    <t>平成29年度</t>
    <rPh sb="0" eb="2">
      <t>ヘイセイ</t>
    </rPh>
    <rPh sb="4" eb="6">
      <t>ネンド</t>
    </rPh>
    <phoneticPr fontId="5"/>
  </si>
  <si>
    <t>平成28年度</t>
    <rPh sb="0" eb="2">
      <t>ヘイセイ</t>
    </rPh>
    <rPh sb="4" eb="6">
      <t>ネンド</t>
    </rPh>
    <phoneticPr fontId="5"/>
  </si>
  <si>
    <t>内訳</t>
    <rPh sb="0" eb="2">
      <t>ウチワケ</t>
    </rPh>
    <phoneticPr fontId="5"/>
  </si>
  <si>
    <t>元利償還金</t>
    <phoneticPr fontId="5"/>
  </si>
  <si>
    <t>財産収入</t>
  </si>
  <si>
    <t>徴収率
(％)</t>
    <rPh sb="0" eb="2">
      <t>チョウシュウ</t>
    </rPh>
    <rPh sb="2" eb="3">
      <t>リツ</t>
    </rPh>
    <phoneticPr fontId="5"/>
  </si>
  <si>
    <t>現年</t>
    <rPh sb="0" eb="1">
      <t>ゲン</t>
    </rPh>
    <rPh sb="1" eb="2">
      <t>ネン</t>
    </rPh>
    <phoneticPr fontId="5"/>
  </si>
  <si>
    <t>　うち元金</t>
    <phoneticPr fontId="20"/>
  </si>
  <si>
    <t>寄附金</t>
  </si>
  <si>
    <t>・計</t>
    <phoneticPr fontId="5"/>
  </si>
  <si>
    <t>市町村民税</t>
    <rPh sb="0" eb="3">
      <t>シチョウソン</t>
    </rPh>
    <rPh sb="3" eb="4">
      <t>ミン</t>
    </rPh>
    <rPh sb="4" eb="5">
      <t>ゼイ</t>
    </rPh>
    <phoneticPr fontId="5"/>
  </si>
  <si>
    <t>　うち利子</t>
    <phoneticPr fontId="20"/>
  </si>
  <si>
    <t>繰入金</t>
  </si>
  <si>
    <t>純固定資産税</t>
    <rPh sb="0" eb="1">
      <t>ジュン</t>
    </rPh>
    <rPh sb="1" eb="3">
      <t>コテイ</t>
    </rPh>
    <rPh sb="3" eb="6">
      <t>シサンゼイ</t>
    </rPh>
    <phoneticPr fontId="5"/>
  </si>
  <si>
    <t>一時借入金利子</t>
    <phoneticPr fontId="5"/>
  </si>
  <si>
    <t>繰越金</t>
  </si>
  <si>
    <t>その他の経費</t>
    <rPh sb="2" eb="3">
      <t>タ</t>
    </rPh>
    <rPh sb="4" eb="6">
      <t>ケイヒ</t>
    </rPh>
    <phoneticPr fontId="5"/>
  </si>
  <si>
    <t>諸収入</t>
  </si>
  <si>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</si>
  <si>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</si>
  <si>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物件費</t>
    <phoneticPr fontId="5"/>
  </si>
  <si>
    <t>地方債</t>
  </si>
  <si>
    <t>合計</t>
    <phoneticPr fontId="5"/>
  </si>
  <si>
    <t>実質収支</t>
    <rPh sb="0" eb="2">
      <t>ジッシツ</t>
    </rPh>
    <rPh sb="2" eb="4">
      <t>シュウシ</t>
    </rPh>
    <phoneticPr fontId="5"/>
  </si>
  <si>
    <t>　維持補修費</t>
    <phoneticPr fontId="5"/>
  </si>
  <si>
    <t>　うち減収補塡債(特例分)</t>
    <rPh sb="4" eb="5">
      <t>シュウ</t>
    </rPh>
    <rPh sb="9" eb="10">
      <t>トク</t>
    </rPh>
    <rPh sb="10" eb="11">
      <t>レイ</t>
    </rPh>
    <rPh sb="11" eb="12">
      <t>ブン</t>
    </rPh>
    <phoneticPr fontId="12"/>
  </si>
  <si>
    <t>下水道</t>
    <phoneticPr fontId="5"/>
  </si>
  <si>
    <t>再差引収支</t>
    <rPh sb="0" eb="1">
      <t>サイ</t>
    </rPh>
    <rPh sb="1" eb="3">
      <t>サシヒキ</t>
    </rPh>
    <rPh sb="3" eb="5">
      <t>シュウシ</t>
    </rPh>
    <phoneticPr fontId="5"/>
  </si>
  <si>
    <t>　補助費等</t>
    <rPh sb="1" eb="3">
      <t>ホジョ</t>
    </rPh>
    <rPh sb="3" eb="4">
      <t>ヒ</t>
    </rPh>
    <rPh sb="4" eb="5">
      <t>トウ</t>
    </rPh>
    <phoneticPr fontId="5"/>
  </si>
  <si>
    <t>　うち臨時財政対策債</t>
    <phoneticPr fontId="5"/>
  </si>
  <si>
    <t>上水道</t>
    <phoneticPr fontId="5"/>
  </si>
  <si>
    <t>加入世帯数(世帯)</t>
  </si>
  <si>
    <t>　　うち一部事務組合負担金</t>
    <phoneticPr fontId="5"/>
  </si>
  <si>
    <t>歳入合計</t>
    <phoneticPr fontId="5"/>
  </si>
  <si>
    <t>宅地造成</t>
    <phoneticPr fontId="5"/>
  </si>
  <si>
    <t>被保険者数(人)</t>
  </si>
  <si>
    <t>　繰出金</t>
    <phoneticPr fontId="5"/>
  </si>
  <si>
    <t>工業用水道</t>
    <phoneticPr fontId="5"/>
  </si>
  <si>
    <t>被保険者
1人当り</t>
    <phoneticPr fontId="5"/>
  </si>
  <si>
    <t>保険税(料)収入額</t>
    <phoneticPr fontId="5"/>
  </si>
  <si>
    <t>　積立金</t>
    <phoneticPr fontId="5"/>
  </si>
  <si>
    <t>国民健康保険</t>
    <phoneticPr fontId="5"/>
  </si>
  <si>
    <t>国庫支出金</t>
    <phoneticPr fontId="5"/>
  </si>
  <si>
    <t>　投資・出資金・貸付金</t>
    <phoneticPr fontId="5"/>
  </si>
  <si>
    <t>その他</t>
    <phoneticPr fontId="5"/>
  </si>
  <si>
    <t>保険給付費</t>
    <phoneticPr fontId="5"/>
  </si>
  <si>
    <t>　前年度繰上充用金</t>
    <phoneticPr fontId="5"/>
  </si>
  <si>
    <t>(注釈)</t>
    <rPh sb="1" eb="2">
      <t>チュウ</t>
    </rPh>
    <rPh sb="2" eb="3">
      <t>シャク</t>
    </rPh>
    <phoneticPr fontId="5"/>
  </si>
  <si>
    <t>投資的経費計</t>
    <rPh sb="5" eb="6">
      <t>ケイ</t>
    </rPh>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</si>
  <si>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</si>
  <si>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　　うち人件費</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</si>
  <si>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</si>
  <si>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普通建設事業費</t>
    <phoneticPr fontId="5"/>
  </si>
  <si>
    <t>　うち補助</t>
    <phoneticPr fontId="5"/>
  </si>
  <si>
    <t>　うち単独</t>
    <phoneticPr fontId="5"/>
  </si>
  <si>
    <t>災害復旧事業費</t>
    <phoneticPr fontId="5"/>
  </si>
  <si>
    <t>失業対策事業費</t>
    <phoneticPr fontId="5"/>
  </si>
  <si>
    <t>歳出合計</t>
    <phoneticPr fontId="5"/>
  </si>
  <si>
    <t>(2)各会計、関係団体の財政状況及び健全化判断比率（市町村）</t>
    <rPh sb="26" eb="29">
      <t>シチョウソン</t>
    </rPh>
    <phoneticPr fontId="5"/>
  </si>
  <si>
    <t>平成29年度</t>
  </si>
  <si>
    <t>高知県南国市</t>
  </si>
  <si>
    <t>一般会計等の財政状況（単位：百万円）</t>
    <rPh sb="0" eb="2">
      <t>イッパン</t>
    </rPh>
    <rPh sb="2" eb="4">
      <t>カイケイ</t>
    </rPh>
    <rPh sb="4" eb="5">
      <t>トウ</t>
    </rPh>
    <rPh sb="6" eb="8">
      <t>ザイセイ</t>
    </rPh>
    <rPh sb="8" eb="10">
      <t>ジョウキョウ</t>
    </rPh>
    <phoneticPr fontId="26"/>
  </si>
  <si>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26"/>
  </si>
  <si>
    <t>会計名</t>
    <rPh sb="0" eb="2">
      <t>カイケイ</t>
    </rPh>
    <rPh sb="2" eb="3">
      <t>メイ</t>
    </rPh>
    <phoneticPr fontId="26"/>
  </si>
  <si>
    <t>歳入</t>
    <rPh sb="0" eb="2">
      <t>サイニュウ</t>
    </rPh>
    <phoneticPr fontId="26"/>
  </si>
  <si>
    <t>歳出</t>
    <phoneticPr fontId="26"/>
  </si>
  <si>
    <t>形式収支</t>
    <phoneticPr fontId="26"/>
  </si>
  <si>
    <t>実質収支</t>
    <phoneticPr fontId="26"/>
  </si>
  <si>
    <t>他会計等
からの
繰入金</t>
    <rPh sb="9" eb="11">
      <t>クリイレ</t>
    </rPh>
    <rPh sb="11" eb="12">
      <t>キン</t>
    </rPh>
    <phoneticPr fontId="26"/>
  </si>
  <si>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</si>
  <si>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</si>
  <si>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</si>
  <si>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</si>
  <si>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</si>
  <si>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</si>
  <si>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</si>
  <si>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</si>
  <si>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</si>
  <si>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</si>
  <si>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</si>
  <si>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</si>
  <si>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住宅新築資金等貸付事業特別会計</t>
    <phoneticPr fontId="5"/>
  </si>
  <si>
    <t>土地取得事業特別会計</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</si>
  <si>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</si>
  <si>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</si>
  <si>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</si>
  <si>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t>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</si>
  <si>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</si>
  <si>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</si>
  <si>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</si>
  <si>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</si>
  <si>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</si>
  <si>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</si>
  <si>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</si>
  <si>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</si>
  <si>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</si>
  <si>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</si>
  <si>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国民健康保険特別会計</t>
    <phoneticPr fontId="5"/>
  </si>
  <si>
    <t>介護保険特別会計</t>
    <phoneticPr fontId="5"/>
  </si>
  <si>
    <t>後期高齢者医療保険特別会計</t>
    <phoneticPr fontId="5"/>
  </si>
  <si>
    <t>水道事業会計</t>
    <phoneticPr fontId="5"/>
  </si>
  <si>
    <t>法適用企業</t>
    <phoneticPr fontId="5"/>
  </si>
  <si>
    <t>下水道事業特別会計</t>
    <phoneticPr fontId="5"/>
  </si>
  <si>
    <t>法適用企業</t>
    <phoneticPr fontId="5"/>
  </si>
  <si>
    <t>農業集落排水事業特別会計</t>
    <phoneticPr fontId="5"/>
  </si>
  <si>
    <t>法非適用企業</t>
    <phoneticPr fontId="5"/>
  </si>
  <si>
    <t>企業団地造成事業特別会計</t>
    <phoneticPr fontId="5"/>
  </si>
  <si>
    <t>法非適用企業</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</si>
  <si>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</si>
  <si>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</si>
  <si>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</si>
  <si>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26"/>
  </si>
  <si>
    <t>総収益
（歳入）</t>
    <phoneticPr fontId="5"/>
  </si>
  <si>
    <t>総費用
（歳出）</t>
    <phoneticPr fontId="5"/>
  </si>
  <si>
    <t>純損益
（形式収支）</t>
    <phoneticPr fontId="5"/>
  </si>
  <si>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</si>
  <si>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</si>
  <si>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</si>
  <si>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</si>
  <si>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</si>
  <si>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</si>
  <si>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</si>
  <si>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</si>
  <si>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</si>
  <si>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26"/>
  </si>
  <si>
    <t>平成27年度</t>
    <rPh sb="0" eb="2">
      <t>ヘイセイ</t>
    </rPh>
    <rPh sb="4" eb="6">
      <t>ネンド</t>
    </rPh>
    <phoneticPr fontId="5"/>
  </si>
  <si>
    <t>分母比</t>
    <rPh sb="0" eb="2">
      <t>ブンボ</t>
    </rPh>
    <rPh sb="2" eb="3">
      <t>ヒ</t>
    </rPh>
    <phoneticPr fontId="5"/>
  </si>
  <si>
    <t>内訳</t>
    <rPh sb="0" eb="2">
      <t>ウチワケ</t>
    </rPh>
    <phoneticPr fontId="26"/>
  </si>
  <si>
    <t>元利償還金</t>
    <rPh sb="0" eb="2">
      <t>ガンリ</t>
    </rPh>
    <rPh sb="2" eb="5">
      <t>ショウカンキン</t>
    </rPh>
    <phoneticPr fontId="26"/>
  </si>
  <si>
    <t xml:space="preserve">一般会計等に係る地方債の現在高 </t>
    <rPh sb="0" eb="2">
      <t>イッパン</t>
    </rPh>
    <rPh sb="2" eb="4">
      <t>カイケイ</t>
    </rPh>
    <rPh sb="4" eb="5">
      <t>トウ</t>
    </rPh>
    <rPh sb="6" eb="7">
      <t>カカ</t>
    </rPh>
    <rPh sb="8" eb="11">
      <t>チホウサイ</t>
    </rPh>
    <rPh sb="12" eb="15">
      <t>ゲンザイダカ</t>
    </rPh>
    <phoneticPr fontId="26"/>
  </si>
  <si>
    <t>債務負担行為</t>
    <rPh sb="0" eb="2">
      <t>サイム</t>
    </rPh>
    <rPh sb="2" eb="4">
      <t>フタン</t>
    </rPh>
    <rPh sb="4" eb="6">
      <t>コウイ</t>
    </rPh>
    <phoneticPr fontId="5"/>
  </si>
  <si>
    <t>PFI事業に係るもの</t>
    <rPh sb="3" eb="5">
      <t>ジギョウ</t>
    </rPh>
    <rPh sb="6" eb="7">
      <t>カカ</t>
    </rPh>
    <phoneticPr fontId="26"/>
  </si>
  <si>
    <t>-</t>
    <phoneticPr fontId="5"/>
  </si>
  <si>
    <t>減債基金積立不足算定額</t>
    <rPh sb="0" eb="2">
      <t>ゲンサイ</t>
    </rPh>
    <rPh sb="2" eb="4">
      <t>キキン</t>
    </rPh>
    <rPh sb="4" eb="6">
      <t>ツミタテ</t>
    </rPh>
    <rPh sb="6" eb="8">
      <t>ブソク</t>
    </rPh>
    <rPh sb="8" eb="10">
      <t>サンテイ</t>
    </rPh>
    <rPh sb="10" eb="11">
      <t>ガク</t>
    </rPh>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</si>
  <si>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26"/>
  </si>
  <si>
    <t>いわゆる五省協定等に係るもの</t>
    <rPh sb="4" eb="6">
      <t>ゴショウ</t>
    </rPh>
    <rPh sb="6" eb="9">
      <t>キョウテイトウ</t>
    </rPh>
    <rPh sb="10" eb="11">
      <t>カカ</t>
    </rPh>
    <phoneticPr fontId="26"/>
  </si>
  <si>
    <t>-</t>
    <phoneticPr fontId="5"/>
  </si>
  <si>
    <t>-</t>
    <phoneticPr fontId="5"/>
  </si>
  <si>
    <t>準元利償還金</t>
    <rPh sb="0" eb="1">
      <t>ジュン</t>
    </rPh>
    <rPh sb="1" eb="3">
      <t>ガンリ</t>
    </rPh>
    <rPh sb="3" eb="6">
      <t>ショウカンキン</t>
    </rPh>
    <phoneticPr fontId="26"/>
  </si>
  <si>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26"/>
  </si>
  <si>
    <t>-</t>
    <phoneticPr fontId="5"/>
  </si>
  <si>
    <t xml:space="preserve">公営企業債等繰入見込額 </t>
    <rPh sb="0" eb="2">
      <t>コウエイ</t>
    </rPh>
    <rPh sb="2" eb="5">
      <t>キギョウサイ</t>
    </rPh>
    <rPh sb="5" eb="6">
      <t>トウ</t>
    </rPh>
    <rPh sb="6" eb="8">
      <t>クリイ</t>
    </rPh>
    <rPh sb="8" eb="11">
      <t>ミコミガク</t>
    </rPh>
    <phoneticPr fontId="26"/>
  </si>
  <si>
    <t>国営土地改良事業に係るもの</t>
    <rPh sb="0" eb="2">
      <t>コクエイ</t>
    </rPh>
    <rPh sb="2" eb="4">
      <t>トチ</t>
    </rPh>
    <rPh sb="4" eb="6">
      <t>カイリョウ</t>
    </rPh>
    <rPh sb="6" eb="8">
      <t>ジギョウ</t>
    </rPh>
    <rPh sb="9" eb="10">
      <t>カカ</t>
    </rPh>
    <phoneticPr fontId="26"/>
  </si>
  <si>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26"/>
  </si>
  <si>
    <t xml:space="preserve">組合等負担等見込額 </t>
    <rPh sb="0" eb="2">
      <t>クミアイ</t>
    </rPh>
    <rPh sb="2" eb="3">
      <t>トウ</t>
    </rPh>
    <rPh sb="3" eb="5">
      <t>フタン</t>
    </rPh>
    <rPh sb="5" eb="6">
      <t>トウ</t>
    </rPh>
    <rPh sb="6" eb="9">
      <t>ミコミガク</t>
    </rPh>
    <phoneticPr fontId="26"/>
  </si>
  <si>
    <t>森林総合研究所等が行う事業に係るもの</t>
    <phoneticPr fontId="5"/>
  </si>
  <si>
    <t>-</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</si>
  <si>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26"/>
  </si>
  <si>
    <t xml:space="preserve">退職手当負担見込額 </t>
    <rPh sb="0" eb="2">
      <t>タイショク</t>
    </rPh>
    <rPh sb="2" eb="4">
      <t>テアテ</t>
    </rPh>
    <rPh sb="4" eb="6">
      <t>フタン</t>
    </rPh>
    <rPh sb="6" eb="9">
      <t>ミコミガク</t>
    </rPh>
    <phoneticPr fontId="26"/>
  </si>
  <si>
    <t>地方公務員等共済組合に係るもの</t>
    <rPh sb="0" eb="2">
      <t>チホウ</t>
    </rPh>
    <rPh sb="2" eb="5">
      <t>コウムイン</t>
    </rPh>
    <rPh sb="5" eb="6">
      <t>トウ</t>
    </rPh>
    <rPh sb="6" eb="8">
      <t>キョウサイ</t>
    </rPh>
    <rPh sb="8" eb="10">
      <t>クミアイ</t>
    </rPh>
    <rPh sb="11" eb="12">
      <t>カカ</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</si>
  <si>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26"/>
  </si>
  <si>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26"/>
  </si>
  <si>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</si>
  <si>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26"/>
  </si>
  <si>
    <t>　うち、健全化法施行規則附則第三条に係る負担見込額</t>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</si>
  <si>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</si>
  <si>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</si>
  <si>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連結実質赤字額 </t>
    <phoneticPr fontId="5"/>
  </si>
  <si>
    <t>損失補償・債務保証の履行に係るもの</t>
    <rPh sb="0" eb="2">
      <t>ソンシツ</t>
    </rPh>
    <rPh sb="2" eb="4">
      <t>ホショウ</t>
    </rPh>
    <rPh sb="5" eb="7">
      <t>サイム</t>
    </rPh>
    <rPh sb="7" eb="9">
      <t>ホショウ</t>
    </rPh>
    <rPh sb="10" eb="12">
      <t>リコウ</t>
    </rPh>
    <rPh sb="13" eb="14">
      <t>カカ</t>
    </rPh>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</si>
  <si>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26"/>
  </si>
  <si>
    <t>引き受けた債務の履行に係るもの</t>
    <rPh sb="0" eb="1">
      <t>ヒ</t>
    </rPh>
    <rPh sb="2" eb="3">
      <t>ウ</t>
    </rPh>
    <rPh sb="5" eb="7">
      <t>サイム</t>
    </rPh>
    <rPh sb="8" eb="10">
      <t>リコウ</t>
    </rPh>
    <rPh sb="11" eb="12">
      <t>カカ</t>
    </rPh>
    <phoneticPr fontId="5"/>
  </si>
  <si>
    <t>(Ｅ)</t>
    <phoneticPr fontId="5"/>
  </si>
  <si>
    <t>その他上記に準ずるもの</t>
    <rPh sb="2" eb="3">
      <t>タ</t>
    </rPh>
    <rPh sb="3" eb="5">
      <t>ジョウキ</t>
    </rPh>
    <rPh sb="6" eb="7">
      <t>ジュン</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</si>
  <si>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</si>
  <si>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26"/>
  </si>
  <si>
    <t>企業債等
繰入見込額</t>
    <rPh sb="0" eb="2">
      <t>キギョウ</t>
    </rPh>
    <rPh sb="2" eb="3">
      <t>サイ</t>
    </rPh>
    <rPh sb="3" eb="4">
      <t>トウ</t>
    </rPh>
    <rPh sb="5" eb="7">
      <t>クリイレ</t>
    </rPh>
    <rPh sb="7" eb="9">
      <t>ミコ</t>
    </rPh>
    <rPh sb="9" eb="10">
      <t>ガク</t>
    </rPh>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</si>
  <si>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26"/>
  </si>
  <si>
    <t xml:space="preserve">充当可能特定歳入 </t>
    <rPh sb="0" eb="2">
      <t>ジュウトウ</t>
    </rPh>
    <rPh sb="2" eb="4">
      <t>カノウ</t>
    </rPh>
    <rPh sb="4" eb="6">
      <t>トクテイ</t>
    </rPh>
    <rPh sb="6" eb="8">
      <t>サイニュウ</t>
    </rPh>
    <phoneticPr fontId="26"/>
  </si>
  <si>
    <t xml:space="preserve">基準財政需要額算入見込額 </t>
    <rPh sb="0" eb="2">
      <t>キジュン</t>
    </rPh>
    <rPh sb="2" eb="4">
      <t>ザイセイ</t>
    </rPh>
    <rPh sb="4" eb="7">
      <t>ジュヨウガク</t>
    </rPh>
    <rPh sb="7" eb="9">
      <t>サンニュウ</t>
    </rPh>
    <rPh sb="9" eb="12">
      <t>ミコミガク</t>
    </rPh>
    <phoneticPr fontId="26"/>
  </si>
  <si>
    <t>(Ｆ)</t>
    <phoneticPr fontId="5"/>
  </si>
  <si>
    <t>企業団地造成事業特別会計</t>
    <phoneticPr fontId="5"/>
  </si>
  <si>
    <t>将来負担比率（(Ｅ)－(Ｆ)）／（(Ｃ)－(Ｄ)）×１００</t>
    <rPh sb="0" eb="2">
      <t>ショウライ</t>
    </rPh>
    <rPh sb="2" eb="4">
      <t>フタン</t>
    </rPh>
    <rPh sb="4" eb="6">
      <t>ヒリツ</t>
    </rPh>
    <phoneticPr fontId="5"/>
  </si>
  <si>
    <t>その他の会計</t>
    <phoneticPr fontId="5"/>
  </si>
  <si>
    <t>-</t>
    <phoneticPr fontId="5"/>
  </si>
  <si>
    <t>-</t>
    <phoneticPr fontId="5"/>
  </si>
  <si>
    <t>-</t>
    <phoneticPr fontId="5"/>
  </si>
  <si>
    <t>-</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</si>
  <si>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</si>
  <si>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26"/>
  </si>
  <si>
    <t>土地開発公社に係る将来負担額</t>
    <rPh sb="0" eb="2">
      <t>トチ</t>
    </rPh>
    <rPh sb="2" eb="4">
      <t>カイハツ</t>
    </rPh>
    <rPh sb="4" eb="6">
      <t>コウシャ</t>
    </rPh>
    <rPh sb="7" eb="8">
      <t>カカ</t>
    </rPh>
    <rPh sb="9" eb="11">
      <t>ショウライ</t>
    </rPh>
    <rPh sb="11" eb="14">
      <t>フタンガク</t>
    </rPh>
    <phoneticPr fontId="26"/>
  </si>
  <si>
    <t>-</t>
    <phoneticPr fontId="5"/>
  </si>
  <si>
    <t>利子補給に係るもの</t>
  </si>
  <si>
    <t>健全化判断比率</t>
    <rPh sb="0" eb="3">
      <t>ケンゼンカ</t>
    </rPh>
    <rPh sb="3" eb="5">
      <t>ハンダン</t>
    </rPh>
    <rPh sb="5" eb="7">
      <t>ヒリツ</t>
    </rPh>
    <phoneticPr fontId="15"/>
  </si>
  <si>
    <t>平成29年度</t>
    <rPh sb="0" eb="2">
      <t>ヘイセイ</t>
    </rPh>
    <rPh sb="4" eb="6">
      <t>ネンド</t>
    </rPh>
    <phoneticPr fontId="15"/>
  </si>
  <si>
    <t>早期健全化基準</t>
    <phoneticPr fontId="5"/>
  </si>
  <si>
    <t>財政再生基準</t>
    <phoneticPr fontId="5"/>
  </si>
  <si>
    <t>地方独立行政法人に係る将来負担額</t>
    <phoneticPr fontId="5"/>
  </si>
  <si>
    <t>-</t>
    <phoneticPr fontId="5"/>
  </si>
  <si>
    <t>-</t>
    <phoneticPr fontId="5"/>
  </si>
  <si>
    <t>-</t>
    <phoneticPr fontId="5"/>
  </si>
  <si>
    <t>特定財源の額</t>
    <rPh sb="0" eb="2">
      <t>トクテイ</t>
    </rPh>
    <rPh sb="2" eb="4">
      <t>ザイゲン</t>
    </rPh>
    <rPh sb="5" eb="6">
      <t>ガク</t>
    </rPh>
    <phoneticPr fontId="5"/>
  </si>
  <si>
    <t>(Ｂ)</t>
    <phoneticPr fontId="5"/>
  </si>
  <si>
    <t>実質赤字比率</t>
    <rPh sb="0" eb="2">
      <t>ジッシツ</t>
    </rPh>
    <rPh sb="2" eb="4">
      <t>アカジ</t>
    </rPh>
    <rPh sb="4" eb="6">
      <t>ヒリツ</t>
    </rPh>
    <phoneticPr fontId="15"/>
  </si>
  <si>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26"/>
  </si>
  <si>
    <t>-</t>
    <phoneticPr fontId="5"/>
  </si>
  <si>
    <t>(Ｃ)</t>
    <phoneticPr fontId="5"/>
  </si>
  <si>
    <t>連結実質赤字比率</t>
    <rPh sb="0" eb="2">
      <t>レンケツ</t>
    </rPh>
    <rPh sb="2" eb="4">
      <t>ジッシツ</t>
    </rPh>
    <rPh sb="4" eb="6">
      <t>アカジ</t>
    </rPh>
    <rPh sb="6" eb="8">
      <t>ヒリツ</t>
    </rPh>
    <phoneticPr fontId="15"/>
  </si>
  <si>
    <t>算入公債費等の額</t>
    <rPh sb="0" eb="2">
      <t>サンニュウ</t>
    </rPh>
    <rPh sb="2" eb="4">
      <t>コウサイ</t>
    </rPh>
    <rPh sb="4" eb="5">
      <t>ヒ</t>
    </rPh>
    <rPh sb="5" eb="6">
      <t>トウ</t>
    </rPh>
    <rPh sb="7" eb="8">
      <t>ガク</t>
    </rPh>
    <phoneticPr fontId="5"/>
  </si>
  <si>
    <t>(Ｄ)</t>
    <phoneticPr fontId="5"/>
  </si>
  <si>
    <t>実質公債費比率</t>
    <rPh sb="0" eb="2">
      <t>ジッシツ</t>
    </rPh>
    <rPh sb="2" eb="5">
      <t>コウサイヒ</t>
    </rPh>
    <rPh sb="5" eb="7">
      <t>ヒリツ</t>
    </rPh>
    <phoneticPr fontId="15"/>
  </si>
  <si>
    <t>(Ｃ)－(Ｄ)</t>
    <phoneticPr fontId="5"/>
  </si>
  <si>
    <t>将来負担比率</t>
    <rPh sb="0" eb="2">
      <t>ショウライ</t>
    </rPh>
    <rPh sb="2" eb="4">
      <t>フタン</t>
    </rPh>
    <rPh sb="4" eb="6">
      <t>ヒリツ</t>
    </rPh>
    <phoneticPr fontId="15"/>
  </si>
  <si>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</si>
  <si>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</si>
  <si>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</si>
  <si>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 xml:space="preserve"> </t>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</si>
  <si>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</si>
  <si>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</si>
  <si>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</si>
  <si>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</si>
  <si>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</si>
  <si>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</si>
  <si>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</si>
  <si>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</si>
  <si>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賃金（物件費）</t>
    <rPh sb="0" eb="2">
      <t>チンギン</t>
    </rPh>
    <rPh sb="3" eb="5">
      <t>ブッケン</t>
    </rPh>
    <rPh sb="5" eb="6">
      <t>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</si>
  <si>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</si>
  <si>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</si>
  <si>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</si>
  <si>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t>
  </si>
  <si>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</si>
  <si>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</si>
  <si>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</si>
  <si>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</si>
  <si>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</si>
  <si>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</si>
  <si>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</si>
  <si>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</si>
  <si>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</si>
  <si>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（注）人口については、各調査年度の1月1日現在の住民基本台帳に登載されている人口に基づいている。</t>
    <phoneticPr fontId="5"/>
  </si>
  <si>
    <t>（注）参考については、地方公務員給与実態調査に基づくものであるが、当該資料作成時点（平成31年1月末時点）において平成30年調査結果が未公表であるため、前年度の数値を引用している。</t>
  </si>
  <si>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</si>
  <si>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</si>
  <si>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</si>
  <si>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13"/>
  </si>
  <si>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</si>
  <si>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</si>
  <si>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</si>
  <si>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</si>
  <si>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</si>
  <si>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</si>
  <si>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</si>
  <si>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※平成30年度中に市町村合併した団体で、合併前の団体ごとの決算に基づく実質公債費比率を算出していない団体については、グラフを表記しない。</t>
    <phoneticPr fontId="5"/>
  </si>
  <si>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</si>
  <si>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</si>
  <si>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</si>
  <si>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</si>
  <si>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</si>
  <si>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</si>
  <si>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</si>
  <si>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</si>
  <si>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H25</t>
  </si>
  <si>
    <t>うち単独分</t>
    <rPh sb="2" eb="4">
      <t>タンドク</t>
    </rPh>
    <rPh sb="4" eb="5">
      <t>ブン</t>
    </rPh>
    <phoneticPr fontId="5"/>
  </si>
  <si>
    <t xml:space="preserve"> H26</t>
  </si>
  <si>
    <t xml:space="preserve"> H27</t>
  </si>
  <si>
    <t xml:space="preserve"> H28</t>
  </si>
  <si>
    <t xml:space="preserve"> H29</t>
  </si>
  <si>
    <t xml:space="preserve"> 過去５年間平均</t>
    <rPh sb="1" eb="3">
      <t>カコ</t>
    </rPh>
    <rPh sb="4" eb="6">
      <t>ネンカン</t>
    </rPh>
    <rPh sb="6" eb="8">
      <t>ヘイキン</t>
    </rPh>
    <phoneticPr fontId="5"/>
  </si>
  <si>
    <t>類似団体内平均(円)</t>
    <rPh sb="0" eb="2">
      <t>ルイジ</t>
    </rPh>
    <rPh sb="2" eb="4">
      <t>ダンタイ</t>
    </rPh>
    <phoneticPr fontId="5"/>
  </si>
  <si>
    <t xml:space="preserve"> </t>
    <phoneticPr fontId="5"/>
  </si>
  <si>
    <t xml:space="preserve"> </t>
    <phoneticPr fontId="5"/>
  </si>
  <si>
    <t>H25</t>
  </si>
  <si>
    <t>H26</t>
  </si>
  <si>
    <t>H27</t>
  </si>
  <si>
    <t>H28</t>
  </si>
  <si>
    <t>H29</t>
  </si>
  <si>
    <t>▲ 0.41</t>
  </si>
  <si>
    <t>▲ 1.40</t>
  </si>
  <si>
    <t>▲ 3.64</t>
  </si>
  <si>
    <t>一般会計</t>
  </si>
  <si>
    <t>水道事業会計</t>
  </si>
  <si>
    <t>国民健康保険特別会計</t>
  </si>
  <si>
    <t>介護保険特別会計</t>
  </si>
  <si>
    <t>下水道事業特別会計</t>
  </si>
  <si>
    <t>土地取得事業特別会計</t>
  </si>
  <si>
    <t>後期高齢者医療保険特別会計</t>
  </si>
  <si>
    <t>住宅新築資金等貸付事業特別会計</t>
  </si>
  <si>
    <t>その他会計（赤字）</t>
  </si>
  <si>
    <t>その他会計（黒字）</t>
  </si>
  <si>
    <t>南国市土地開発公社</t>
    <rPh sb="0" eb="3">
      <t>ナンコクシ</t>
    </rPh>
    <rPh sb="3" eb="5">
      <t>トチ</t>
    </rPh>
    <rPh sb="5" eb="7">
      <t>カイハツ</t>
    </rPh>
    <rPh sb="7" eb="9">
      <t>コウシャ</t>
    </rPh>
    <phoneticPr fontId="2"/>
  </si>
  <si>
    <t>株式会社　道の駅南国</t>
    <rPh sb="0" eb="4">
      <t>カブシキガイシャ</t>
    </rPh>
    <rPh sb="5" eb="6">
      <t>ミチ</t>
    </rPh>
    <rPh sb="7" eb="8">
      <t>エキ</t>
    </rPh>
    <rPh sb="8" eb="10">
      <t>ナンゴク</t>
    </rPh>
    <phoneticPr fontId="2"/>
  </si>
  <si>
    <t>土佐くろしお鉄道株式会社</t>
    <rPh sb="0" eb="2">
      <t>トサ</t>
    </rPh>
    <rPh sb="6" eb="8">
      <t>テツドウ</t>
    </rPh>
    <rPh sb="8" eb="10">
      <t>カブシキ</t>
    </rPh>
    <rPh sb="10" eb="12">
      <t>ガイシャ</t>
    </rPh>
    <phoneticPr fontId="2"/>
  </si>
  <si>
    <t>香美郡殖林組合</t>
    <rPh sb="0" eb="3">
      <t>カミグン</t>
    </rPh>
    <rPh sb="3" eb="4">
      <t>ショク</t>
    </rPh>
    <rPh sb="4" eb="5">
      <t>リン</t>
    </rPh>
    <rPh sb="5" eb="7">
      <t>クミアイ</t>
    </rPh>
    <phoneticPr fontId="2"/>
  </si>
  <si>
    <t>香南斎場組合</t>
    <rPh sb="0" eb="2">
      <t>コウナン</t>
    </rPh>
    <rPh sb="2" eb="4">
      <t>サイジョウ</t>
    </rPh>
    <rPh sb="4" eb="6">
      <t>クミアイ</t>
    </rPh>
    <phoneticPr fontId="2"/>
  </si>
  <si>
    <t>香南清掃組合</t>
    <rPh sb="0" eb="2">
      <t>コウナン</t>
    </rPh>
    <rPh sb="2" eb="4">
      <t>セイソウ</t>
    </rPh>
    <rPh sb="4" eb="6">
      <t>クミアイ</t>
    </rPh>
    <phoneticPr fontId="2"/>
  </si>
  <si>
    <t>高知県広域食肉センター事務組合</t>
    <rPh sb="0" eb="3">
      <t>コウチケン</t>
    </rPh>
    <rPh sb="3" eb="5">
      <t>コウイキ</t>
    </rPh>
    <rPh sb="5" eb="7">
      <t>ショクニク</t>
    </rPh>
    <rPh sb="11" eb="13">
      <t>ジム</t>
    </rPh>
    <rPh sb="13" eb="15">
      <t>クミアイ</t>
    </rPh>
    <phoneticPr fontId="2"/>
  </si>
  <si>
    <t>こうち人づくり広域連合</t>
    <rPh sb="3" eb="4">
      <t>ヒト</t>
    </rPh>
    <rPh sb="7" eb="9">
      <t>コウイキ</t>
    </rPh>
    <rPh sb="9" eb="11">
      <t>レンゴウ</t>
    </rPh>
    <phoneticPr fontId="2"/>
  </si>
  <si>
    <t>高知県市町村総合事務組合　一般会計</t>
    <rPh sb="0" eb="3">
      <t>コウチケン</t>
    </rPh>
    <rPh sb="3" eb="6">
      <t>シチョウソン</t>
    </rPh>
    <rPh sb="6" eb="8">
      <t>ソウゴウ</t>
    </rPh>
    <rPh sb="8" eb="10">
      <t>ジム</t>
    </rPh>
    <rPh sb="10" eb="12">
      <t>クミアイ</t>
    </rPh>
    <rPh sb="13" eb="15">
      <t>イッパン</t>
    </rPh>
    <rPh sb="15" eb="17">
      <t>カイケイ</t>
    </rPh>
    <phoneticPr fontId="2"/>
  </si>
  <si>
    <t>高知県市町村総合事務組合　交通災害共済事業特別会計</t>
    <rPh sb="0" eb="3">
      <t>コウチケン</t>
    </rPh>
    <rPh sb="3" eb="6">
      <t>シチョウソン</t>
    </rPh>
    <rPh sb="6" eb="8">
      <t>ソウゴウ</t>
    </rPh>
    <rPh sb="8" eb="10">
      <t>ジム</t>
    </rPh>
    <rPh sb="10" eb="12">
      <t>クミアイ</t>
    </rPh>
    <rPh sb="13" eb="15">
      <t>コウツウ</t>
    </rPh>
    <rPh sb="15" eb="17">
      <t>サイガイ</t>
    </rPh>
    <rPh sb="17" eb="19">
      <t>キョウサイ</t>
    </rPh>
    <rPh sb="19" eb="21">
      <t>ジギョウ</t>
    </rPh>
    <rPh sb="21" eb="23">
      <t>トクベツ</t>
    </rPh>
    <rPh sb="23" eb="25">
      <t>カイケイ</t>
    </rPh>
    <phoneticPr fontId="2"/>
  </si>
  <si>
    <t>高知県後期高齢者医療広域連合　一般会計</t>
    <rPh sb="0" eb="3">
      <t>コウチケン</t>
    </rPh>
    <rPh sb="3" eb="5">
      <t>コウキ</t>
    </rPh>
    <rPh sb="5" eb="8">
      <t>コウレイシャ</t>
    </rPh>
    <rPh sb="8" eb="10">
      <t>イリョウ</t>
    </rPh>
    <rPh sb="10" eb="12">
      <t>コウイキ</t>
    </rPh>
    <rPh sb="12" eb="14">
      <t>レンゴウ</t>
    </rPh>
    <rPh sb="15" eb="17">
      <t>イッパン</t>
    </rPh>
    <rPh sb="17" eb="19">
      <t>カイケイ</t>
    </rPh>
    <phoneticPr fontId="2"/>
  </si>
  <si>
    <t>高知県後期高齢者医療広域連合　特別会計</t>
    <rPh sb="0" eb="3">
      <t>コウチケン</t>
    </rPh>
    <rPh sb="3" eb="5">
      <t>コウキ</t>
    </rPh>
    <rPh sb="5" eb="8">
      <t>コウレイシャ</t>
    </rPh>
    <rPh sb="8" eb="10">
      <t>イリョウ</t>
    </rPh>
    <rPh sb="10" eb="12">
      <t>コウイキ</t>
    </rPh>
    <rPh sb="12" eb="14">
      <t>レンゴウ</t>
    </rPh>
    <rPh sb="15" eb="17">
      <t>トクベツ</t>
    </rPh>
    <rPh sb="17" eb="19">
      <t>カイケイ</t>
    </rPh>
    <phoneticPr fontId="2"/>
  </si>
  <si>
    <t>南国・香南・香美租税債権管理機構</t>
    <rPh sb="0" eb="2">
      <t>ナンゴク</t>
    </rPh>
    <rPh sb="3" eb="5">
      <t>コウナン</t>
    </rPh>
    <rPh sb="6" eb="8">
      <t>カミ</t>
    </rPh>
    <rPh sb="8" eb="10">
      <t>ソゼイ</t>
    </rPh>
    <rPh sb="10" eb="12">
      <t>サイケン</t>
    </rPh>
    <rPh sb="12" eb="14">
      <t>カンリ</t>
    </rPh>
    <rPh sb="14" eb="16">
      <t>キコウ</t>
    </rPh>
    <phoneticPr fontId="2"/>
  </si>
  <si>
    <t>地域福祉基金</t>
    <phoneticPr fontId="11"/>
  </si>
  <si>
    <t>防災対策加速化基金</t>
    <phoneticPr fontId="11"/>
  </si>
  <si>
    <t>退職手当基金</t>
    <phoneticPr fontId="11"/>
  </si>
  <si>
    <t>庁舎建設・整備基金</t>
    <phoneticPr fontId="11"/>
  </si>
  <si>
    <t>ふるさと応援基金</t>
    <phoneticPr fontId="11"/>
  </si>
  <si>
    <t>-</t>
    <phoneticPr fontId="2"/>
  </si>
  <si>
    <t>-</t>
    <phoneticPr fontId="2"/>
  </si>
  <si>
    <t>-</t>
    <phoneticPr fontId="2"/>
  </si>
  <si>
    <t>a</t>
  </si>
  <si>
    <t>将来負担比率及び有形固定資産減価償却率の組合せによる分析</t>
    <rPh sb="6" eb="7">
      <t>オヨ</t>
    </rPh>
    <rPh sb="8" eb="10">
      <t>ユウケイ</t>
    </rPh>
    <rPh sb="10" eb="12">
      <t>コテイ</t>
    </rPh>
    <rPh sb="12" eb="14">
      <t>シサン</t>
    </rPh>
    <rPh sb="14" eb="16">
      <t>ゲンカ</t>
    </rPh>
    <rPh sb="16" eb="18">
      <t>ショウキャク</t>
    </rPh>
    <rPh sb="18" eb="19">
      <t>リツ</t>
    </rPh>
    <rPh sb="20" eb="21">
      <t>ク</t>
    </rPh>
    <rPh sb="21" eb="22">
      <t>ア</t>
    </rPh>
    <rPh sb="26" eb="28">
      <t>ブンセキ</t>
    </rPh>
    <phoneticPr fontId="5"/>
  </si>
  <si>
    <t>分析欄</t>
    <rPh sb="0" eb="2">
      <t>ブンセキ</t>
    </rPh>
    <rPh sb="2" eb="3">
      <t>ラン</t>
    </rPh>
    <phoneticPr fontId="5"/>
  </si>
  <si>
    <t>　南海トラフ地震対策の津波避難タワー等の建設や香南清掃組合のごみ処理施設の建設に係る地方債の発行により、将来負担比率は平成28年度から類似団体を上回った。今後も都市再生整備事業や土地区画整理事業等に係る普通建設事業費の急増が見込まれていることから、将来負担比率の増加傾向は当面続くものと考えられる。
　有形固定資産減価償却率は類似団体よりやや低い水準にあるが、保育所等の子育て関連施設など老朽化が進んでいく施設も多く、今後作成する個別施設計画に基づき、老朽化対策に計画的に取り組んでいく。</t>
    <rPh sb="1" eb="3">
      <t>ナンカイ</t>
    </rPh>
    <rPh sb="6" eb="8">
      <t>ジシン</t>
    </rPh>
    <rPh sb="8" eb="10">
      <t>タイサク</t>
    </rPh>
    <rPh sb="11" eb="13">
      <t>ツナミ</t>
    </rPh>
    <rPh sb="13" eb="15">
      <t>ヒナン</t>
    </rPh>
    <rPh sb="18" eb="19">
      <t>トウ</t>
    </rPh>
    <rPh sb="20" eb="22">
      <t>ケンセツ</t>
    </rPh>
    <rPh sb="23" eb="25">
      <t>コウナン</t>
    </rPh>
    <rPh sb="25" eb="27">
      <t>セイソウ</t>
    </rPh>
    <rPh sb="27" eb="29">
      <t>クミアイ</t>
    </rPh>
    <rPh sb="32" eb="34">
      <t>ショリ</t>
    </rPh>
    <rPh sb="34" eb="36">
      <t>シセツ</t>
    </rPh>
    <rPh sb="37" eb="39">
      <t>ケンセツ</t>
    </rPh>
    <rPh sb="40" eb="41">
      <t>カカ</t>
    </rPh>
    <rPh sb="42" eb="45">
      <t>チホウサイ</t>
    </rPh>
    <rPh sb="46" eb="48">
      <t>ハッコウ</t>
    </rPh>
    <rPh sb="52" eb="54">
      <t>ショウライ</t>
    </rPh>
    <rPh sb="54" eb="56">
      <t>フタン</t>
    </rPh>
    <rPh sb="56" eb="58">
      <t>ヒリツ</t>
    </rPh>
    <rPh sb="59" eb="61">
      <t>ヘイセイ</t>
    </rPh>
    <rPh sb="63" eb="65">
      <t>ネンド</t>
    </rPh>
    <rPh sb="67" eb="69">
      <t>ルイジ</t>
    </rPh>
    <rPh sb="69" eb="71">
      <t>ダンタイ</t>
    </rPh>
    <rPh sb="72" eb="74">
      <t>ウワマワ</t>
    </rPh>
    <rPh sb="77" eb="79">
      <t>コンゴ</t>
    </rPh>
    <rPh sb="80" eb="82">
      <t>トシ</t>
    </rPh>
    <rPh sb="82" eb="84">
      <t>サイセイ</t>
    </rPh>
    <rPh sb="84" eb="86">
      <t>セイビ</t>
    </rPh>
    <rPh sb="86" eb="88">
      <t>ジギョウ</t>
    </rPh>
    <rPh sb="89" eb="91">
      <t>トチ</t>
    </rPh>
    <rPh sb="91" eb="93">
      <t>クカク</t>
    </rPh>
    <rPh sb="93" eb="95">
      <t>セイリ</t>
    </rPh>
    <rPh sb="95" eb="97">
      <t>ジギョウ</t>
    </rPh>
    <rPh sb="97" eb="98">
      <t>トウ</t>
    </rPh>
    <rPh sb="99" eb="100">
      <t>カカ</t>
    </rPh>
    <rPh sb="101" eb="103">
      <t>フツウ</t>
    </rPh>
    <rPh sb="103" eb="105">
      <t>ケンセツ</t>
    </rPh>
    <rPh sb="105" eb="107">
      <t>ジギョウ</t>
    </rPh>
    <rPh sb="107" eb="108">
      <t>ヒ</t>
    </rPh>
    <rPh sb="109" eb="111">
      <t>キュウゾウ</t>
    </rPh>
    <rPh sb="112" eb="114">
      <t>ミコ</t>
    </rPh>
    <rPh sb="124" eb="126">
      <t>ショウライ</t>
    </rPh>
    <rPh sb="126" eb="128">
      <t>フタン</t>
    </rPh>
    <rPh sb="128" eb="130">
      <t>ヒリツ</t>
    </rPh>
    <rPh sb="131" eb="133">
      <t>ゾウカ</t>
    </rPh>
    <rPh sb="133" eb="135">
      <t>ケイコウ</t>
    </rPh>
    <rPh sb="136" eb="138">
      <t>トウメン</t>
    </rPh>
    <rPh sb="138" eb="139">
      <t>ツヅ</t>
    </rPh>
    <rPh sb="143" eb="144">
      <t>カンガ</t>
    </rPh>
    <rPh sb="151" eb="153">
      <t>ユウケイ</t>
    </rPh>
    <rPh sb="153" eb="155">
      <t>コテイ</t>
    </rPh>
    <rPh sb="155" eb="157">
      <t>シサン</t>
    </rPh>
    <rPh sb="157" eb="159">
      <t>ゲンカ</t>
    </rPh>
    <rPh sb="159" eb="161">
      <t>ショウキャク</t>
    </rPh>
    <rPh sb="161" eb="162">
      <t>リツ</t>
    </rPh>
    <rPh sb="163" eb="165">
      <t>ルイジ</t>
    </rPh>
    <rPh sb="165" eb="167">
      <t>ダンタイ</t>
    </rPh>
    <rPh sb="171" eb="172">
      <t>ヒク</t>
    </rPh>
    <rPh sb="173" eb="175">
      <t>スイジュン</t>
    </rPh>
    <rPh sb="180" eb="182">
      <t>ホイク</t>
    </rPh>
    <rPh sb="182" eb="183">
      <t>ショ</t>
    </rPh>
    <rPh sb="183" eb="184">
      <t>トウ</t>
    </rPh>
    <rPh sb="185" eb="187">
      <t>コソダ</t>
    </rPh>
    <rPh sb="188" eb="190">
      <t>カンレン</t>
    </rPh>
    <rPh sb="190" eb="192">
      <t>シセツ</t>
    </rPh>
    <rPh sb="194" eb="197">
      <t>ロウキュウカ</t>
    </rPh>
    <rPh sb="198" eb="199">
      <t>スス</t>
    </rPh>
    <rPh sb="203" eb="205">
      <t>シセツ</t>
    </rPh>
    <rPh sb="206" eb="207">
      <t>オオ</t>
    </rPh>
    <rPh sb="209" eb="211">
      <t>コンゴ</t>
    </rPh>
    <rPh sb="211" eb="213">
      <t>サクセイ</t>
    </rPh>
    <rPh sb="215" eb="217">
      <t>コベツ</t>
    </rPh>
    <rPh sb="217" eb="219">
      <t>シセツ</t>
    </rPh>
    <rPh sb="219" eb="221">
      <t>ケイカク</t>
    </rPh>
    <rPh sb="222" eb="223">
      <t>モト</t>
    </rPh>
    <rPh sb="226" eb="229">
      <t>ロウキュウカ</t>
    </rPh>
    <rPh sb="229" eb="231">
      <t>タイサク</t>
    </rPh>
    <rPh sb="232" eb="235">
      <t>ケイカクテキ</t>
    </rPh>
    <rPh sb="236" eb="237">
      <t>ト</t>
    </rPh>
    <rPh sb="238" eb="239">
      <t>ク</t>
    </rPh>
    <phoneticPr fontId="2"/>
  </si>
  <si>
    <t>(　参考　）</t>
    <rPh sb="2" eb="4">
      <t>サンコウ</t>
    </rPh>
    <phoneticPr fontId="5"/>
  </si>
  <si>
    <t>当該団体値</t>
    <rPh sb="0" eb="2">
      <t>トウガイ</t>
    </rPh>
    <rPh sb="2" eb="4">
      <t>ダンタイ</t>
    </rPh>
    <rPh sb="4" eb="5">
      <t>アタイ</t>
    </rPh>
    <phoneticPr fontId="5"/>
  </si>
  <si>
    <t>将来負担比率</t>
    <phoneticPr fontId="5"/>
  </si>
  <si>
    <t>有形固定資産減価償却率</t>
    <phoneticPr fontId="5"/>
  </si>
  <si>
    <t>類似団体内平均値</t>
    <phoneticPr fontId="5"/>
  </si>
  <si>
    <t>将来負担比率及び実質公債費比率の組合せによる分析</t>
    <rPh sb="6" eb="7">
      <t>オヨ</t>
    </rPh>
    <rPh sb="8" eb="10">
      <t>ジッシツ</t>
    </rPh>
    <rPh sb="10" eb="13">
      <t>コウサイヒ</t>
    </rPh>
    <rPh sb="13" eb="15">
      <t>ヒリツ</t>
    </rPh>
    <rPh sb="16" eb="17">
      <t>ク</t>
    </rPh>
    <rPh sb="17" eb="18">
      <t>ア</t>
    </rPh>
    <rPh sb="22" eb="24">
      <t>ブンセキ</t>
    </rPh>
    <phoneticPr fontId="5"/>
  </si>
  <si>
    <t>　実質公債費比率は平成27年度から類似団体と比較して低い水準となり、近年横ばいとなっているが、将来負担比率は平成28年度から類似団体と比較して高い水準となっている。将来負担比率が上昇している主な要因としては、南海トラフ地震対策の津波避難タワー等の建設や香南清掃組合のごみ処理施設の建設に係る地方債を発行したことが考えられる。これらの地方債の償還は平成27年度から始まり、実質公債費比率も上昇していくことが考えらえる。
　また、さらに、今後は都市再生整備事業や土地区画整理事業など大型の普通建設事業が予定されており、これまで以上に公債費の適正化に取り組んでいく必要がある。</t>
    <rPh sb="1" eb="3">
      <t>ジッシツ</t>
    </rPh>
    <rPh sb="3" eb="6">
      <t>コウサイヒ</t>
    </rPh>
    <rPh sb="6" eb="8">
      <t>ヒリツ</t>
    </rPh>
    <rPh sb="9" eb="11">
      <t>ヘイセイ</t>
    </rPh>
    <rPh sb="13" eb="15">
      <t>ネンド</t>
    </rPh>
    <rPh sb="17" eb="19">
      <t>ルイジ</t>
    </rPh>
    <rPh sb="19" eb="21">
      <t>ダンタイ</t>
    </rPh>
    <rPh sb="22" eb="24">
      <t>ヒカク</t>
    </rPh>
    <rPh sb="26" eb="27">
      <t>ヒク</t>
    </rPh>
    <rPh sb="28" eb="30">
      <t>スイジュン</t>
    </rPh>
    <rPh sb="34" eb="36">
      <t>キンネン</t>
    </rPh>
    <rPh sb="36" eb="37">
      <t>ヨコ</t>
    </rPh>
    <rPh sb="47" eb="49">
      <t>ショウライ</t>
    </rPh>
    <rPh sb="49" eb="51">
      <t>フタン</t>
    </rPh>
    <rPh sb="51" eb="53">
      <t>ヒリツ</t>
    </rPh>
    <rPh sb="62" eb="64">
      <t>ルイジ</t>
    </rPh>
    <rPh sb="64" eb="66">
      <t>ダンタイ</t>
    </rPh>
    <rPh sb="67" eb="69">
      <t>ヒカク</t>
    </rPh>
    <rPh sb="71" eb="72">
      <t>タカ</t>
    </rPh>
    <rPh sb="73" eb="75">
      <t>スイジュン</t>
    </rPh>
    <rPh sb="82" eb="84">
      <t>ショウライ</t>
    </rPh>
    <rPh sb="84" eb="86">
      <t>フタン</t>
    </rPh>
    <rPh sb="86" eb="88">
      <t>ヒリツ</t>
    </rPh>
    <rPh sb="89" eb="91">
      <t>ジョウショウ</t>
    </rPh>
    <rPh sb="95" eb="96">
      <t>オモ</t>
    </rPh>
    <rPh sb="97" eb="99">
      <t>ヨウイン</t>
    </rPh>
    <rPh sb="156" eb="157">
      <t>カンガ</t>
    </rPh>
    <rPh sb="166" eb="169">
      <t>チホウサイ</t>
    </rPh>
    <rPh sb="170" eb="172">
      <t>ショウカン</t>
    </rPh>
    <rPh sb="173" eb="175">
      <t>ヘイセイ</t>
    </rPh>
    <rPh sb="177" eb="179">
      <t>ネンド</t>
    </rPh>
    <rPh sb="181" eb="182">
      <t>ハジ</t>
    </rPh>
    <rPh sb="185" eb="187">
      <t>ジッシツ</t>
    </rPh>
    <rPh sb="187" eb="190">
      <t>コウサイヒ</t>
    </rPh>
    <rPh sb="190" eb="192">
      <t>ヒリツ</t>
    </rPh>
    <rPh sb="193" eb="195">
      <t>ジョウショウ</t>
    </rPh>
    <rPh sb="202" eb="203">
      <t>カンガ</t>
    </rPh>
    <rPh sb="217" eb="219">
      <t>コンゴ</t>
    </rPh>
    <rPh sb="220" eb="222">
      <t>トシ</t>
    </rPh>
    <rPh sb="222" eb="224">
      <t>サイセイ</t>
    </rPh>
    <rPh sb="224" eb="226">
      <t>セイビ</t>
    </rPh>
    <rPh sb="226" eb="228">
      <t>ジギョウ</t>
    </rPh>
    <rPh sb="229" eb="231">
      <t>トチ</t>
    </rPh>
    <rPh sb="231" eb="233">
      <t>クカク</t>
    </rPh>
    <rPh sb="233" eb="235">
      <t>セイリ</t>
    </rPh>
    <rPh sb="235" eb="237">
      <t>ジギョウ</t>
    </rPh>
    <rPh sb="239" eb="241">
      <t>オオガタ</t>
    </rPh>
    <rPh sb="242" eb="244">
      <t>フツウ</t>
    </rPh>
    <rPh sb="244" eb="246">
      <t>ケンセツ</t>
    </rPh>
    <rPh sb="246" eb="248">
      <t>ジギョウ</t>
    </rPh>
    <rPh sb="249" eb="251">
      <t>ヨテイ</t>
    </rPh>
    <rPh sb="264" eb="267">
      <t>コウサイヒ</t>
    </rPh>
    <rPh sb="268" eb="271">
      <t>テキセイカ</t>
    </rPh>
    <rPh sb="272" eb="273">
      <t>ト</t>
    </rPh>
    <rPh sb="274" eb="275">
      <t>ク</t>
    </rPh>
    <rPh sb="279" eb="281">
      <t>ヒツヨウ</t>
    </rPh>
    <phoneticPr fontId="2"/>
  </si>
  <si>
    <t>実質公債費比率</t>
    <phoneticPr fontId="5"/>
  </si>
  <si>
    <t xml:space="preserve"> </t>
    <phoneticPr fontId="5"/>
  </si>
  <si>
    <t xml:space="preserve"> </t>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</si>
</sst>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numFmts count="16">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quot;▲ &quot;#,##0.0"/>
    <numFmt numFmtId="188" formatCode="0.0;&quot;▲ &quot;0.0"/>
    <numFmt numFmtId="189" formatCode="#,##0.0_ "/>
    <numFmt numFmtId="190" formatCode="#,##0.00;&quot;▲ &quot;#,##0.00"/>
    <numFmt numFmtId="191" formatCode="#,##0.0_);[Red]\(#,##0.0\)"/>
  </numFmts>
  <fonts count="35">
    <font>
      <sz val="11"/>
      <color theme="1"/>
      <name val="ＭＳ Ｐゴシック"/>
      <family val="2"/>
      <charset val="128"/>
    </font>
    <font>
      <sz val="11"/>
      <color indexed="8"/>
      <name val="ＭＳ Ｐゴシック"/>
      <family val="3"/>
      <charset val="128"/>
    </font>
    <font>
      <sz val="6"/>
      <name val="ＭＳ Ｐゴシック"/>
      <family val="2"/>
      <charset val="128"/>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6"/>
      <color indexed="8"/>
      <name val="ＭＳ ゴシック"/>
      <family val="3"/>
      <charset val="128"/>
    </font>
    <font>
      <sz val="11"/>
      <color theme="1"/>
      <name val="游ゴシック"/>
      <family val="3"/>
      <charset val="128"/>
      <scheme val="minor"/>
    </font>
    <font>
      <sz val="16"/>
      <name val="ＭＳ ゴシック"/>
      <family val="3"/>
      <charset val="128"/>
    </font>
    <font>
      <sz val="6"/>
      <name val="游ゴシック"/>
      <family val="2"/>
      <charset val="128"/>
      <scheme val="minor"/>
    </font>
    <font>
      <sz val="11"/>
      <name val="ＭＳ Ｐゴシック"/>
      <family val="3"/>
      <charset val="128"/>
    </font>
    <font>
      <sz val="11"/>
      <name val="ＭＳ ゴシック"/>
      <family val="3"/>
      <charset val="128"/>
    </font>
    <font>
      <sz val="10"/>
      <color indexed="8"/>
      <name val="ＭＳ Ｐゴシック"/>
      <family val="3"/>
      <charset val="128"/>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9"/>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9"/>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
      <sz val="11"/>
      <color theme="1"/>
      <name val="ＭＳ Ｐゴシック"/>
      <family val="3"/>
      <charset val="128"/>
    </font>
    <font>
      <sz val="14"/>
      <color theme="1"/>
      <name val="ＭＳ Ｐゴシック"/>
      <family val="3"/>
      <charset val="128"/>
    </font>
  </fonts>
  <fills count="9">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rgb="FFCCFFFF"/>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89">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s>
  <cellStyleXfs count="21">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9" fillId="0" borderId="0">
      <alignment vertical="center"/>
    </xf>
    <xf numFmtId="0" fontId="12" fillId="0" borderId="0"/>
    <xf numFmtId="0" fontId="12" fillId="0" borderId="0">
      <alignment vertical="center"/>
    </xf>
    <xf numFmtId="0" fontId="9" fillId="0" borderId="0">
      <alignment vertical="center"/>
    </xf>
    <xf numFmtId="0" fontId="1" fillId="0" borderId="0">
      <alignment vertical="center"/>
    </xf>
    <xf numFmtId="0" fontId="15"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2" fillId="0" borderId="0">
      <alignment vertical="center"/>
    </xf>
    <xf numFmtId="0" fontId="12" fillId="0" borderId="0">
      <alignment vertical="center"/>
    </xf>
    <xf numFmtId="0" fontId="12" fillId="0" borderId="0"/>
    <xf numFmtId="0" fontId="12" fillId="0" borderId="0"/>
    <xf numFmtId="0" fontId="33" fillId="0" borderId="0">
      <alignment vertical="center"/>
    </xf>
  </cellStyleXfs>
  <cellXfs count="1296">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Fill="1" applyBorder="1" applyAlignment="1">
      <alignment horizontal="center" vertical="center" wrapText="1"/>
    </xf>
    <xf numFmtId="176" fontId="6" fillId="0" borderId="4" xfId="1" applyNumberFormat="1" applyFont="1" applyFill="1" applyBorder="1" applyAlignment="1" applyProtection="1">
      <alignment horizontal="right" vertical="center" shrinkToFit="1"/>
    </xf>
    <xf numFmtId="176" fontId="6" fillId="0" borderId="5" xfId="1" applyNumberFormat="1" applyFont="1" applyFill="1" applyBorder="1" applyAlignment="1" applyProtection="1">
      <alignment horizontal="right" vertical="center" shrinkToFit="1"/>
    </xf>
    <xf numFmtId="176" fontId="6" fillId="0" borderId="10" xfId="1" applyNumberFormat="1" applyFont="1" applyFill="1" applyBorder="1" applyAlignment="1" applyProtection="1">
      <alignment horizontal="right" vertical="center" shrinkToFit="1"/>
    </xf>
    <xf numFmtId="0" fontId="6" fillId="0" borderId="11" xfId="1" applyFont="1" applyFill="1" applyBorder="1" applyAlignment="1">
      <alignment horizontal="center" vertical="center" wrapText="1"/>
    </xf>
    <xf numFmtId="176" fontId="6" fillId="0" borderId="14" xfId="1" applyNumberFormat="1" applyFont="1" applyFill="1" applyBorder="1" applyAlignment="1" applyProtection="1">
      <alignment horizontal="right" vertical="center" shrinkToFit="1"/>
    </xf>
    <xf numFmtId="176" fontId="6" fillId="0" borderId="15" xfId="1" applyNumberFormat="1" applyFont="1" applyFill="1" applyBorder="1" applyAlignment="1" applyProtection="1">
      <alignment horizontal="right" vertical="center" shrinkToFit="1"/>
    </xf>
    <xf numFmtId="176" fontId="6" fillId="0" borderId="16" xfId="1" applyNumberFormat="1" applyFont="1" applyFill="1" applyBorder="1" applyAlignment="1" applyProtection="1">
      <alignment horizontal="right" vertical="center" shrinkToFit="1"/>
    </xf>
    <xf numFmtId="0" fontId="6" fillId="0" borderId="17" xfId="1" applyFont="1" applyFill="1" applyBorder="1" applyAlignment="1">
      <alignment horizontal="center" vertical="center"/>
    </xf>
    <xf numFmtId="176" fontId="6" fillId="0" borderId="20" xfId="1" applyNumberFormat="1" applyFont="1" applyFill="1" applyBorder="1" applyAlignment="1" applyProtection="1">
      <alignment horizontal="right" vertical="center" shrinkToFit="1"/>
    </xf>
    <xf numFmtId="176" fontId="6" fillId="0" borderId="21" xfId="1" applyNumberFormat="1" applyFont="1" applyFill="1" applyBorder="1" applyAlignment="1" applyProtection="1">
      <alignment horizontal="right" vertical="center" shrinkToFit="1"/>
    </xf>
    <xf numFmtId="176" fontId="6" fillId="0" borderId="22" xfId="1" applyNumberFormat="1" applyFont="1" applyFill="1" applyBorder="1" applyAlignment="1" applyProtection="1">
      <alignment horizontal="right" vertical="center" shrinkToFi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Fill="1" applyBorder="1" applyAlignment="1">
      <alignment vertical="center" wrapText="1"/>
    </xf>
    <xf numFmtId="176" fontId="6" fillId="0" borderId="27" xfId="2" applyNumberFormat="1" applyFont="1" applyFill="1" applyBorder="1" applyAlignment="1">
      <alignment horizontal="right" vertical="center" shrinkToFit="1"/>
    </xf>
    <xf numFmtId="176" fontId="6" fillId="0" borderId="28" xfId="2" applyNumberFormat="1" applyFont="1" applyFill="1" applyBorder="1" applyAlignment="1">
      <alignment horizontal="right" vertical="center" shrinkToFit="1"/>
    </xf>
    <xf numFmtId="176" fontId="6" fillId="0" borderId="29" xfId="2" applyNumberFormat="1" applyFont="1" applyFill="1" applyBorder="1" applyAlignment="1">
      <alignment horizontal="right" vertical="center" shrinkToFit="1"/>
    </xf>
    <xf numFmtId="0" fontId="6" fillId="0" borderId="30" xfId="2" applyFont="1" applyFill="1" applyBorder="1" applyAlignment="1">
      <alignment vertical="center"/>
    </xf>
    <xf numFmtId="176" fontId="6" fillId="0" borderId="33" xfId="2" applyNumberFormat="1" applyFont="1" applyFill="1" applyBorder="1" applyAlignment="1">
      <alignment horizontal="right" vertical="center" shrinkToFit="1"/>
    </xf>
    <xf numFmtId="176" fontId="6" fillId="0" borderId="34" xfId="2" applyNumberFormat="1" applyFont="1" applyFill="1" applyBorder="1" applyAlignment="1">
      <alignment horizontal="right" vertical="center" shrinkToFit="1"/>
    </xf>
    <xf numFmtId="176" fontId="6" fillId="0" borderId="35" xfId="2" applyNumberFormat="1" applyFont="1" applyFill="1" applyBorder="1" applyAlignment="1">
      <alignment horizontal="right" vertical="center" shrinkToFit="1"/>
    </xf>
    <xf numFmtId="0" fontId="6" fillId="0" borderId="11" xfId="2" applyFont="1" applyFill="1" applyBorder="1" applyAlignment="1">
      <alignment vertical="center"/>
    </xf>
    <xf numFmtId="0" fontId="6" fillId="0" borderId="17" xfId="2" applyFont="1" applyFill="1" applyBorder="1" applyAlignment="1">
      <alignment vertical="center"/>
    </xf>
    <xf numFmtId="176" fontId="6" fillId="0" borderId="20" xfId="2" applyNumberFormat="1" applyFont="1" applyFill="1" applyBorder="1" applyAlignment="1">
      <alignment horizontal="right" vertical="center" shrinkToFit="1"/>
    </xf>
    <xf numFmtId="176" fontId="6" fillId="0" borderId="21" xfId="2" applyNumberFormat="1" applyFont="1" applyFill="1" applyBorder="1" applyAlignment="1">
      <alignment horizontal="right" vertical="center" shrinkToFit="1"/>
    </xf>
    <xf numFmtId="176" fontId="6" fillId="0" borderId="22" xfId="2" applyNumberFormat="1" applyFont="1" applyFill="1" applyBorder="1" applyAlignment="1">
      <alignment horizontal="right" vertical="center" shrinkToFit="1"/>
    </xf>
    <xf numFmtId="0" fontId="7" fillId="0" borderId="0" xfId="2" applyFont="1" applyFill="1" applyBorder="1" applyAlignment="1"/>
    <xf numFmtId="0" fontId="7" fillId="0" borderId="0" xfId="2" applyNumberFormat="1" applyFont="1" applyFill="1" applyBorder="1" applyAlignment="1">
      <alignment vertical="center" wrapText="1"/>
    </xf>
    <xf numFmtId="0" fontId="7" fillId="0" borderId="0" xfId="2" applyNumberFormat="1" applyFont="1" applyBorder="1" applyAlignment="1">
      <alignment vertical="center" wrapText="1"/>
    </xf>
    <xf numFmtId="0" fontId="6" fillId="0" borderId="0" xfId="2" applyNumberFormat="1" applyFont="1" applyFill="1" applyBorder="1" applyAlignment="1">
      <alignment vertical="center"/>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Fill="1" applyBorder="1" applyAlignment="1">
      <alignment vertical="center" wrapText="1"/>
    </xf>
    <xf numFmtId="177" fontId="7" fillId="0" borderId="27" xfId="3" applyNumberFormat="1" applyFont="1" applyFill="1" applyBorder="1" applyAlignment="1" applyProtection="1">
      <alignment horizontal="right" vertical="center" shrinkToFit="1"/>
    </xf>
    <xf numFmtId="177" fontId="7" fillId="0" borderId="28" xfId="3" applyNumberFormat="1" applyFont="1" applyFill="1" applyBorder="1" applyAlignment="1" applyProtection="1">
      <alignment horizontal="right" vertical="center" shrinkToFit="1"/>
    </xf>
    <xf numFmtId="177" fontId="7" fillId="0" borderId="29" xfId="3" applyNumberFormat="1" applyFont="1" applyFill="1" applyBorder="1" applyAlignment="1" applyProtection="1">
      <alignment horizontal="right" vertical="center" shrinkToFit="1"/>
    </xf>
    <xf numFmtId="0" fontId="7" fillId="0" borderId="39" xfId="3" applyFont="1" applyFill="1" applyBorder="1" applyAlignment="1">
      <alignment vertical="center"/>
    </xf>
    <xf numFmtId="177" fontId="7" fillId="0" borderId="33" xfId="3" applyNumberFormat="1" applyFont="1" applyFill="1" applyBorder="1" applyAlignment="1" applyProtection="1">
      <alignment horizontal="right" vertical="center" shrinkToFit="1"/>
    </xf>
    <xf numFmtId="177" fontId="7" fillId="0" borderId="34" xfId="3" applyNumberFormat="1" applyFont="1" applyFill="1" applyBorder="1" applyAlignment="1" applyProtection="1">
      <alignment horizontal="right" vertical="center" shrinkToFit="1"/>
    </xf>
    <xf numFmtId="177" fontId="7" fillId="0" borderId="35" xfId="3" applyNumberFormat="1" applyFont="1" applyFill="1" applyBorder="1" applyAlignment="1" applyProtection="1">
      <alignment horizontal="right" vertical="center" shrinkToFit="1"/>
    </xf>
    <xf numFmtId="0" fontId="7" fillId="0" borderId="41" xfId="3" applyFont="1" applyFill="1" applyBorder="1" applyAlignment="1">
      <alignment vertical="center"/>
    </xf>
    <xf numFmtId="0" fontId="7" fillId="0" borderId="44" xfId="3" applyFont="1" applyFill="1" applyBorder="1" applyAlignment="1">
      <alignment vertical="center"/>
    </xf>
    <xf numFmtId="177" fontId="7" fillId="0" borderId="20" xfId="3" applyNumberFormat="1" applyFont="1" applyFill="1" applyBorder="1" applyAlignment="1" applyProtection="1">
      <alignment horizontal="right" vertical="center" shrinkToFit="1"/>
    </xf>
    <xf numFmtId="177" fontId="7" fillId="0" borderId="21" xfId="3" applyNumberFormat="1" applyFont="1" applyFill="1" applyBorder="1" applyAlignment="1" applyProtection="1">
      <alignment horizontal="right" vertical="center" shrinkToFit="1"/>
    </xf>
    <xf numFmtId="177" fontId="7" fillId="0" borderId="22" xfId="3" applyNumberFormat="1" applyFont="1" applyFill="1" applyBorder="1" applyAlignment="1" applyProtection="1">
      <alignment horizontal="right" vertical="center" shrinkToFit="1"/>
    </xf>
    <xf numFmtId="0" fontId="7" fillId="0" borderId="0" xfId="3" applyFont="1" applyAlignment="1"/>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Fill="1" applyBorder="1" applyAlignment="1">
      <alignment vertical="center" wrapText="1"/>
    </xf>
    <xf numFmtId="177" fontId="7" fillId="0" borderId="27" xfId="4" applyNumberFormat="1" applyFont="1" applyFill="1" applyBorder="1" applyAlignment="1" applyProtection="1">
      <alignment horizontal="right" vertical="center" shrinkToFit="1"/>
    </xf>
    <xf numFmtId="177" fontId="7" fillId="0" borderId="28" xfId="4" applyNumberFormat="1" applyFont="1" applyFill="1" applyBorder="1" applyAlignment="1" applyProtection="1">
      <alignment horizontal="right" vertical="center" shrinkToFit="1"/>
    </xf>
    <xf numFmtId="177" fontId="7" fillId="0" borderId="29" xfId="4" applyNumberFormat="1" applyFont="1" applyFill="1" applyBorder="1" applyAlignment="1" applyProtection="1">
      <alignment horizontal="right" vertical="center" shrinkToFit="1"/>
    </xf>
    <xf numFmtId="0" fontId="7" fillId="0" borderId="39" xfId="4" applyFont="1" applyFill="1" applyBorder="1" applyAlignment="1">
      <alignment vertical="center"/>
    </xf>
    <xf numFmtId="177" fontId="7" fillId="0" borderId="33" xfId="4" applyNumberFormat="1" applyFont="1" applyFill="1" applyBorder="1" applyAlignment="1" applyProtection="1">
      <alignment horizontal="right" vertical="center" shrinkToFit="1"/>
    </xf>
    <xf numFmtId="177" fontId="7" fillId="0" borderId="34" xfId="4" applyNumberFormat="1" applyFont="1" applyFill="1" applyBorder="1" applyAlignment="1" applyProtection="1">
      <alignment horizontal="right" vertical="center" shrinkToFit="1"/>
    </xf>
    <xf numFmtId="177" fontId="7" fillId="0" borderId="35" xfId="4" applyNumberFormat="1" applyFont="1" applyFill="1" applyBorder="1" applyAlignment="1" applyProtection="1">
      <alignment horizontal="right" vertical="center" shrinkToFit="1"/>
    </xf>
    <xf numFmtId="0" fontId="7" fillId="0" borderId="41" xfId="4" applyFont="1" applyFill="1" applyBorder="1" applyAlignment="1">
      <alignment vertical="center"/>
    </xf>
    <xf numFmtId="0" fontId="7" fillId="0" borderId="45" xfId="4" applyFont="1" applyFill="1" applyBorder="1" applyAlignment="1">
      <alignment vertical="center"/>
    </xf>
    <xf numFmtId="0" fontId="7" fillId="0" borderId="39" xfId="4" applyFont="1" applyFill="1" applyBorder="1" applyAlignment="1">
      <alignment vertical="center" wrapText="1"/>
    </xf>
    <xf numFmtId="0" fontId="7" fillId="0" borderId="44" xfId="4" applyFont="1" applyFill="1" applyBorder="1" applyAlignment="1">
      <alignment vertical="center"/>
    </xf>
    <xf numFmtId="177" fontId="7" fillId="0" borderId="20" xfId="4" applyNumberFormat="1" applyFont="1" applyFill="1" applyBorder="1" applyAlignment="1" applyProtection="1">
      <alignment horizontal="right" vertical="center" shrinkToFit="1"/>
    </xf>
    <xf numFmtId="177" fontId="7" fillId="0" borderId="21" xfId="4" applyNumberFormat="1" applyFont="1" applyFill="1" applyBorder="1" applyAlignment="1" applyProtection="1">
      <alignment horizontal="right" vertical="center" shrinkToFit="1"/>
    </xf>
    <xf numFmtId="177" fontId="7" fillId="0" borderId="22" xfId="4" applyNumberFormat="1" applyFont="1" applyFill="1" applyBorder="1" applyAlignment="1" applyProtection="1">
      <alignment horizontal="right" vertical="center" shrinkToFit="1"/>
    </xf>
    <xf numFmtId="0" fontId="7" fillId="0" borderId="0" xfId="4" applyFont="1" applyFill="1" applyBorder="1" applyAlignment="1"/>
    <xf numFmtId="0" fontId="7" fillId="0" borderId="0" xfId="4" applyFont="1" applyFill="1" applyBorder="1" applyAlignment="1">
      <alignment vertical="center"/>
    </xf>
    <xf numFmtId="0" fontId="7" fillId="0" borderId="0" xfId="4" applyFont="1" applyFill="1" applyBorder="1" applyAlignment="1">
      <alignment horizontal="left" vertical="center"/>
    </xf>
    <xf numFmtId="177" fontId="7" fillId="0" borderId="0" xfId="4" applyNumberFormat="1" applyFont="1" applyFill="1" applyBorder="1" applyAlignment="1" applyProtection="1">
      <alignment horizontal="right" vertical="center"/>
    </xf>
    <xf numFmtId="0" fontId="4" fillId="0" borderId="0" xfId="1" applyFont="1" applyAlignment="1">
      <alignment horizontal="right"/>
    </xf>
    <xf numFmtId="0" fontId="8" fillId="2" borderId="1" xfId="1" applyFont="1" applyFill="1" applyBorder="1" applyAlignment="1"/>
    <xf numFmtId="0" fontId="8" fillId="2" borderId="2" xfId="1" applyFont="1" applyFill="1" applyBorder="1" applyAlignment="1">
      <alignment horizontal="right" vertical="top"/>
    </xf>
    <xf numFmtId="0" fontId="8" fillId="2" borderId="3" xfId="1" applyFont="1" applyFill="1" applyBorder="1" applyAlignment="1">
      <alignment horizontal="right" vertical="top"/>
    </xf>
    <xf numFmtId="0" fontId="10" fillId="4" borderId="5" xfId="5" applyFont="1" applyFill="1" applyBorder="1" applyAlignment="1">
      <alignment horizontal="center" vertical="center"/>
    </xf>
    <xf numFmtId="0" fontId="10" fillId="4" borderId="6" xfId="5" applyFont="1" applyFill="1" applyBorder="1" applyAlignment="1">
      <alignment horizontal="center" vertical="center"/>
    </xf>
    <xf numFmtId="0" fontId="8" fillId="0" borderId="7" xfId="1" applyFont="1" applyFill="1" applyBorder="1" applyAlignment="1">
      <alignment horizontal="center" vertical="center" wrapText="1"/>
    </xf>
    <xf numFmtId="177" fontId="8" fillId="0" borderId="5" xfId="5" applyNumberFormat="1" applyFont="1" applyFill="1" applyBorder="1" applyAlignment="1" applyProtection="1">
      <alignment horizontal="right" vertical="center" shrinkToFit="1"/>
    </xf>
    <xf numFmtId="177" fontId="8" fillId="0" borderId="10" xfId="5" applyNumberFormat="1" applyFont="1" applyFill="1" applyBorder="1" applyAlignment="1" applyProtection="1">
      <alignment horizontal="right" vertical="center" shrinkToFit="1"/>
    </xf>
    <xf numFmtId="0" fontId="8" fillId="0" borderId="11" xfId="1" applyFont="1" applyFill="1" applyBorder="1" applyAlignment="1">
      <alignment horizontal="center" vertical="center" wrapText="1"/>
    </xf>
    <xf numFmtId="177" fontId="8" fillId="0" borderId="15" xfId="5" applyNumberFormat="1" applyFont="1" applyFill="1" applyBorder="1" applyAlignment="1" applyProtection="1">
      <alignment horizontal="right" vertical="center" shrinkToFit="1"/>
    </xf>
    <xf numFmtId="177" fontId="8" fillId="0" borderId="16" xfId="5" applyNumberFormat="1" applyFont="1" applyFill="1" applyBorder="1" applyAlignment="1" applyProtection="1">
      <alignment horizontal="right" vertical="center" shrinkToFit="1"/>
    </xf>
    <xf numFmtId="177" fontId="8" fillId="0" borderId="34" xfId="5" applyNumberFormat="1" applyFont="1" applyFill="1" applyBorder="1" applyAlignment="1" applyProtection="1">
      <alignment horizontal="right" vertical="center" shrinkToFit="1"/>
    </xf>
    <xf numFmtId="177" fontId="8" fillId="0" borderId="35" xfId="5" applyNumberFormat="1" applyFont="1" applyFill="1" applyBorder="1" applyAlignment="1" applyProtection="1">
      <alignment horizontal="right" vertical="center" shrinkToFit="1"/>
    </xf>
    <xf numFmtId="0" fontId="8" fillId="0" borderId="47" xfId="1" applyFont="1" applyFill="1" applyBorder="1" applyAlignment="1">
      <alignment horizontal="center" vertical="center"/>
    </xf>
    <xf numFmtId="177" fontId="8" fillId="0" borderId="34" xfId="5" applyNumberFormat="1" applyFont="1" applyFill="1" applyBorder="1" applyAlignment="1" applyProtection="1">
      <alignment horizontal="right" vertical="center" shrinkToFit="1"/>
      <protection locked="0"/>
    </xf>
    <xf numFmtId="177" fontId="8" fillId="0" borderId="35" xfId="5" applyNumberFormat="1" applyFont="1" applyFill="1" applyBorder="1" applyAlignment="1" applyProtection="1">
      <alignment horizontal="right" vertical="center" shrinkToFit="1"/>
      <protection locked="0"/>
    </xf>
    <xf numFmtId="0" fontId="8" fillId="0" borderId="48" xfId="1" applyFont="1" applyFill="1" applyBorder="1" applyAlignment="1">
      <alignment horizontal="center" vertical="center"/>
    </xf>
    <xf numFmtId="177" fontId="8" fillId="0" borderId="21" xfId="5" applyNumberFormat="1" applyFont="1" applyFill="1" applyBorder="1" applyAlignment="1" applyProtection="1">
      <alignment horizontal="right" vertical="center" shrinkToFit="1"/>
      <protection locked="0"/>
    </xf>
    <xf numFmtId="177" fontId="8" fillId="0" borderId="22" xfId="5" applyNumberFormat="1" applyFont="1" applyFill="1" applyBorder="1" applyAlignment="1" applyProtection="1">
      <alignment horizontal="right" vertical="center" shrinkToFit="1"/>
      <protection locked="0"/>
    </xf>
    <xf numFmtId="0" fontId="8" fillId="0" borderId="1" xfId="1" applyFont="1" applyFill="1" applyBorder="1" applyAlignment="1">
      <alignment horizontal="center" vertical="center"/>
    </xf>
    <xf numFmtId="177" fontId="8" fillId="0" borderId="49" xfId="5" applyNumberFormat="1" applyFont="1" applyFill="1" applyBorder="1" applyAlignment="1" applyProtection="1">
      <alignment horizontal="right" vertical="center" shrinkToFit="1"/>
    </xf>
    <xf numFmtId="177" fontId="8" fillId="0" borderId="6" xfId="5" applyNumberFormat="1" applyFont="1" applyFill="1" applyBorder="1" applyAlignment="1" applyProtection="1">
      <alignment horizontal="right" vertical="center" shrinkToFit="1"/>
    </xf>
    <xf numFmtId="178" fontId="13" fillId="0" borderId="41" xfId="6" applyNumberFormat="1" applyFont="1" applyBorder="1" applyAlignment="1">
      <alignment vertical="center"/>
    </xf>
    <xf numFmtId="178" fontId="13" fillId="0" borderId="46" xfId="6" applyNumberFormat="1" applyFont="1" applyBorder="1" applyAlignment="1">
      <alignment vertical="center"/>
    </xf>
    <xf numFmtId="178" fontId="13" fillId="0" borderId="15" xfId="6" applyNumberFormat="1" applyFont="1" applyBorder="1" applyAlignment="1">
      <alignment horizontal="center" vertical="center" wrapText="1"/>
    </xf>
    <xf numFmtId="178" fontId="13" fillId="0" borderId="39" xfId="6" applyNumberFormat="1" applyFont="1" applyBorder="1" applyAlignment="1">
      <alignment horizontal="center" vertical="center"/>
    </xf>
    <xf numFmtId="178" fontId="13" fillId="0" borderId="31" xfId="6" applyNumberFormat="1" applyFont="1" applyBorder="1" applyAlignment="1">
      <alignment horizontal="center" vertical="center"/>
    </xf>
    <xf numFmtId="178" fontId="13" fillId="0" borderId="42" xfId="6" applyNumberFormat="1" applyFont="1" applyBorder="1" applyAlignment="1">
      <alignment horizontal="center" vertical="center"/>
    </xf>
    <xf numFmtId="0" fontId="12" fillId="0" borderId="0" xfId="6"/>
    <xf numFmtId="178" fontId="13" fillId="0" borderId="37" xfId="6" applyNumberFormat="1" applyFont="1" applyBorder="1" applyAlignment="1">
      <alignment vertical="center"/>
    </xf>
    <xf numFmtId="178" fontId="13" fillId="0" borderId="40" xfId="6" applyNumberFormat="1" applyFont="1" applyBorder="1" applyAlignment="1">
      <alignment vertical="center"/>
    </xf>
    <xf numFmtId="0" fontId="12" fillId="0" borderId="45" xfId="6" applyFont="1" applyBorder="1" applyAlignment="1">
      <alignment vertical="center"/>
    </xf>
    <xf numFmtId="178" fontId="13" fillId="0" borderId="41" xfId="6" applyNumberFormat="1" applyFont="1" applyBorder="1" applyAlignment="1">
      <alignment horizontal="center" vertical="center"/>
    </xf>
    <xf numFmtId="178" fontId="13" fillId="0" borderId="50" xfId="6" applyNumberFormat="1" applyFont="1" applyBorder="1" applyAlignment="1">
      <alignment horizontal="center" vertical="center" wrapText="1"/>
    </xf>
    <xf numFmtId="178" fontId="13" fillId="0" borderId="51" xfId="6" applyNumberFormat="1" applyFont="1" applyBorder="1" applyAlignment="1">
      <alignment horizontal="center" vertical="center"/>
    </xf>
    <xf numFmtId="178" fontId="13" fillId="0" borderId="52" xfId="6" applyNumberFormat="1" applyFont="1" applyBorder="1" applyAlignment="1">
      <alignment horizontal="center" vertical="center" wrapText="1"/>
    </xf>
    <xf numFmtId="178" fontId="13" fillId="0" borderId="34" xfId="6" applyNumberFormat="1" applyFont="1" applyBorder="1" applyAlignment="1">
      <alignment horizontal="center" vertical="center"/>
    </xf>
    <xf numFmtId="178" fontId="13" fillId="0" borderId="46" xfId="6" applyNumberFormat="1" applyFont="1" applyBorder="1" applyAlignment="1">
      <alignment horizontal="center" vertical="center"/>
    </xf>
    <xf numFmtId="179" fontId="13" fillId="0" borderId="15" xfId="6" applyNumberFormat="1" applyFont="1" applyFill="1" applyBorder="1" applyAlignment="1">
      <alignment vertical="center"/>
    </xf>
    <xf numFmtId="179" fontId="13" fillId="0" borderId="41" xfId="6" applyNumberFormat="1" applyFont="1" applyFill="1" applyBorder="1" applyAlignment="1">
      <alignment vertical="center"/>
    </xf>
    <xf numFmtId="180" fontId="13" fillId="0" borderId="53" xfId="6" applyNumberFormat="1" applyFont="1" applyFill="1" applyBorder="1" applyAlignment="1">
      <alignment vertical="center"/>
    </xf>
    <xf numFmtId="179" fontId="13" fillId="0" borderId="51" xfId="6" applyNumberFormat="1" applyFont="1" applyFill="1" applyBorder="1" applyAlignment="1">
      <alignment vertical="center"/>
    </xf>
    <xf numFmtId="180" fontId="13" fillId="0" borderId="54" xfId="6" applyNumberFormat="1" applyFont="1" applyFill="1" applyBorder="1" applyAlignment="1">
      <alignment vertical="center"/>
    </xf>
    <xf numFmtId="180" fontId="13" fillId="0" borderId="15" xfId="6" applyNumberFormat="1" applyFont="1" applyBorder="1" applyAlignment="1">
      <alignment vertical="center"/>
    </xf>
    <xf numFmtId="178" fontId="13" fillId="0" borderId="37" xfId="6" applyNumberFormat="1" applyFont="1" applyBorder="1" applyAlignment="1">
      <alignment horizontal="center" vertical="center"/>
    </xf>
    <xf numFmtId="178" fontId="13" fillId="0" borderId="55" xfId="6" applyNumberFormat="1" applyFont="1" applyBorder="1" applyAlignment="1">
      <alignment horizontal="center" vertical="center"/>
    </xf>
    <xf numFmtId="179" fontId="13" fillId="0" borderId="56" xfId="6" applyNumberFormat="1" applyFont="1" applyFill="1" applyBorder="1" applyAlignment="1">
      <alignment vertical="center"/>
    </xf>
    <xf numFmtId="179" fontId="13" fillId="0" borderId="57" xfId="6" applyNumberFormat="1" applyFont="1" applyFill="1" applyBorder="1" applyAlignment="1">
      <alignment vertical="center"/>
    </xf>
    <xf numFmtId="180" fontId="13" fillId="0" borderId="55" xfId="6" applyNumberFormat="1" applyFont="1" applyFill="1" applyBorder="1" applyAlignment="1">
      <alignment vertical="center"/>
    </xf>
    <xf numFmtId="179" fontId="13" fillId="0" borderId="58" xfId="6" applyNumberFormat="1" applyFont="1" applyFill="1" applyBorder="1" applyAlignment="1">
      <alignment vertical="center"/>
    </xf>
    <xf numFmtId="180" fontId="13" fillId="0" borderId="59" xfId="6" applyNumberFormat="1" applyFont="1" applyFill="1" applyBorder="1" applyAlignment="1">
      <alignment vertical="center"/>
    </xf>
    <xf numFmtId="180" fontId="13" fillId="0" borderId="56" xfId="6" applyNumberFormat="1" applyFont="1" applyBorder="1" applyAlignment="1">
      <alignment vertical="center"/>
    </xf>
    <xf numFmtId="179" fontId="13" fillId="0" borderId="56" xfId="6" applyNumberFormat="1" applyFont="1" applyFill="1" applyBorder="1" applyAlignment="1">
      <alignment vertical="center" wrapText="1"/>
    </xf>
    <xf numFmtId="179" fontId="13" fillId="0" borderId="15" xfId="6" applyNumberFormat="1" applyFont="1" applyBorder="1" applyAlignment="1">
      <alignment vertical="center"/>
    </xf>
    <xf numFmtId="179" fontId="13" fillId="0" borderId="41" xfId="6" applyNumberFormat="1" applyFont="1" applyBorder="1" applyAlignment="1">
      <alignment vertical="center"/>
    </xf>
    <xf numFmtId="180" fontId="13" fillId="0" borderId="53" xfId="6" applyNumberFormat="1" applyFont="1" applyBorder="1" applyAlignment="1">
      <alignment vertical="center"/>
    </xf>
    <xf numFmtId="179" fontId="13" fillId="0" borderId="51" xfId="6" applyNumberFormat="1" applyFont="1" applyBorder="1" applyAlignment="1">
      <alignment vertical="center"/>
    </xf>
    <xf numFmtId="180" fontId="13" fillId="0" borderId="12" xfId="6" applyNumberFormat="1" applyFont="1" applyBorder="1" applyAlignment="1">
      <alignment vertical="center"/>
    </xf>
    <xf numFmtId="0" fontId="12" fillId="0" borderId="34" xfId="6" applyBorder="1"/>
    <xf numFmtId="0" fontId="12" fillId="0" borderId="34" xfId="6" applyBorder="1" applyAlignment="1">
      <alignment vertical="center"/>
    </xf>
    <xf numFmtId="0" fontId="14" fillId="0" borderId="34" xfId="6" applyFont="1" applyBorder="1"/>
    <xf numFmtId="0" fontId="12" fillId="0" borderId="0" xfId="7" applyAlignment="1"/>
    <xf numFmtId="0" fontId="12" fillId="0" borderId="34" xfId="7" applyBorder="1" applyAlignment="1"/>
    <xf numFmtId="177" fontId="12" fillId="0" borderId="34" xfId="7" applyNumberFormat="1" applyBorder="1" applyAlignment="1"/>
    <xf numFmtId="0" fontId="15" fillId="0" borderId="0" xfId="8" applyFont="1" applyFill="1">
      <alignment vertical="center"/>
    </xf>
    <xf numFmtId="49" fontId="15" fillId="0" borderId="0" xfId="8" applyNumberFormat="1" applyFont="1" applyFill="1">
      <alignment vertical="center"/>
    </xf>
    <xf numFmtId="0" fontId="15" fillId="0" borderId="0" xfId="8" applyFont="1">
      <alignment vertical="center"/>
    </xf>
    <xf numFmtId="0" fontId="17" fillId="0" borderId="0" xfId="8" applyFont="1" applyFill="1">
      <alignment vertical="center"/>
    </xf>
    <xf numFmtId="0" fontId="18" fillId="0" borderId="0" xfId="8" applyFont="1" applyFill="1">
      <alignment vertical="center"/>
    </xf>
    <xf numFmtId="0" fontId="15" fillId="0" borderId="36" xfId="8" applyFont="1" applyFill="1" applyBorder="1" applyAlignment="1">
      <alignment horizontal="left" vertical="center"/>
    </xf>
    <xf numFmtId="0" fontId="15" fillId="0" borderId="8" xfId="8" applyFont="1" applyFill="1" applyBorder="1" applyAlignment="1">
      <alignment horizontal="left" vertical="center"/>
    </xf>
    <xf numFmtId="0" fontId="15" fillId="0" borderId="9" xfId="8" applyFont="1" applyFill="1" applyBorder="1" applyAlignment="1">
      <alignment horizontal="left" vertical="center"/>
    </xf>
    <xf numFmtId="184" fontId="15" fillId="0" borderId="36" xfId="8" applyNumberFormat="1" applyFont="1" applyFill="1" applyBorder="1" applyAlignment="1">
      <alignment horizontal="right" vertical="center" shrinkToFit="1"/>
    </xf>
    <xf numFmtId="184" fontId="15" fillId="0" borderId="8" xfId="8" applyNumberFormat="1" applyFont="1" applyFill="1" applyBorder="1" applyAlignment="1">
      <alignment horizontal="right" vertical="center" shrinkToFit="1"/>
    </xf>
    <xf numFmtId="184" fontId="15" fillId="0" borderId="9" xfId="8" applyNumberFormat="1" applyFont="1" applyFill="1" applyBorder="1" applyAlignment="1">
      <alignment horizontal="right" vertical="center" shrinkToFit="1"/>
    </xf>
    <xf numFmtId="0" fontId="19" fillId="0" borderId="45" xfId="9" applyFont="1" applyFill="1" applyBorder="1" applyAlignment="1">
      <alignment vertical="center"/>
    </xf>
    <xf numFmtId="184" fontId="15" fillId="0" borderId="36" xfId="8" applyNumberFormat="1" applyFont="1" applyFill="1" applyBorder="1" applyAlignment="1">
      <alignment vertical="center" shrinkToFit="1"/>
    </xf>
    <xf numFmtId="184" fontId="15" fillId="0" borderId="8" xfId="8" applyNumberFormat="1" applyFont="1" applyFill="1" applyBorder="1" applyAlignment="1">
      <alignment vertical="center" shrinkToFit="1"/>
    </xf>
    <xf numFmtId="184" fontId="15" fillId="0" borderId="9" xfId="8" applyNumberFormat="1" applyFont="1" applyFill="1" applyBorder="1" applyAlignment="1">
      <alignment vertical="center" shrinkToFit="1"/>
    </xf>
    <xf numFmtId="0" fontId="15" fillId="0" borderId="7" xfId="8" applyFont="1" applyFill="1" applyBorder="1" applyAlignment="1">
      <alignment horizontal="left" vertical="center"/>
    </xf>
    <xf numFmtId="0" fontId="19" fillId="0" borderId="69" xfId="9" applyFont="1" applyFill="1" applyBorder="1" applyAlignment="1">
      <alignment horizontal="center" vertical="center"/>
    </xf>
    <xf numFmtId="0" fontId="15" fillId="0" borderId="7" xfId="8" applyFont="1" applyFill="1" applyBorder="1" applyAlignment="1">
      <alignment horizontal="center" vertical="center"/>
    </xf>
    <xf numFmtId="0" fontId="15" fillId="0" borderId="72" xfId="8" applyFont="1" applyFill="1" applyBorder="1" applyAlignment="1">
      <alignment horizontal="center" vertical="center"/>
    </xf>
    <xf numFmtId="0" fontId="21" fillId="0" borderId="73" xfId="8" applyFont="1" applyFill="1" applyBorder="1" applyAlignment="1">
      <alignment vertical="center" wrapText="1"/>
    </xf>
    <xf numFmtId="0" fontId="21" fillId="0" borderId="74" xfId="8" applyFont="1" applyFill="1" applyBorder="1" applyAlignment="1">
      <alignment vertical="center" wrapText="1"/>
    </xf>
    <xf numFmtId="181" fontId="15" fillId="0" borderId="72" xfId="8" applyNumberFormat="1" applyFont="1" applyFill="1" applyBorder="1" applyAlignment="1">
      <alignment vertical="center"/>
    </xf>
    <xf numFmtId="181" fontId="15" fillId="0" borderId="73" xfId="8" applyNumberFormat="1" applyFont="1" applyFill="1" applyBorder="1" applyAlignment="1">
      <alignment vertical="center"/>
    </xf>
    <xf numFmtId="181" fontId="15" fillId="0" borderId="74" xfId="8" applyNumberFormat="1" applyFont="1" applyFill="1" applyBorder="1" applyAlignment="1">
      <alignment vertical="center"/>
    </xf>
    <xf numFmtId="0" fontId="15" fillId="0" borderId="7" xfId="8" applyFont="1" applyFill="1" applyBorder="1">
      <alignment vertical="center"/>
    </xf>
    <xf numFmtId="0" fontId="15" fillId="0" borderId="0" xfId="8" applyFont="1" applyFill="1" applyBorder="1">
      <alignment vertical="center"/>
    </xf>
    <xf numFmtId="0" fontId="15" fillId="0" borderId="64" xfId="8" applyFont="1" applyFill="1" applyBorder="1">
      <alignment vertical="center"/>
    </xf>
    <xf numFmtId="49" fontId="15" fillId="0" borderId="7" xfId="8" applyNumberFormat="1" applyFont="1" applyFill="1" applyBorder="1">
      <alignment vertical="center"/>
    </xf>
    <xf numFmtId="49" fontId="15" fillId="0" borderId="0" xfId="8" applyNumberFormat="1" applyFont="1" applyFill="1" applyBorder="1">
      <alignment vertical="center"/>
    </xf>
    <xf numFmtId="0" fontId="15" fillId="0" borderId="0" xfId="8" applyFont="1" applyFill="1" applyBorder="1" applyAlignment="1">
      <alignment vertical="center"/>
    </xf>
    <xf numFmtId="0" fontId="15" fillId="0" borderId="0" xfId="8" applyFont="1" applyFill="1" applyBorder="1" applyAlignment="1">
      <alignment horizontal="center" vertical="center"/>
    </xf>
    <xf numFmtId="49" fontId="15" fillId="0" borderId="0" xfId="8" applyNumberFormat="1" applyFont="1" applyFill="1" applyBorder="1" applyAlignment="1">
      <alignment horizontal="center" vertical="center"/>
    </xf>
    <xf numFmtId="0" fontId="15" fillId="0" borderId="64" xfId="8" applyFont="1" applyFill="1" applyBorder="1" applyAlignment="1">
      <alignment horizontal="center" vertical="center"/>
    </xf>
    <xf numFmtId="0" fontId="15" fillId="0" borderId="72" xfId="8" applyFont="1" applyFill="1" applyBorder="1">
      <alignment vertical="center"/>
    </xf>
    <xf numFmtId="0" fontId="15" fillId="0" borderId="73" xfId="8" applyFont="1" applyFill="1" applyBorder="1">
      <alignment vertical="center"/>
    </xf>
    <xf numFmtId="0" fontId="15" fillId="0" borderId="74" xfId="8" applyFont="1" applyFill="1" applyBorder="1">
      <alignment vertical="center"/>
    </xf>
    <xf numFmtId="0" fontId="15" fillId="0" borderId="0" xfId="10" applyFont="1" applyFill="1">
      <alignment vertical="center"/>
    </xf>
    <xf numFmtId="49" fontId="25" fillId="0" borderId="0" xfId="11" applyNumberFormat="1" applyFont="1">
      <alignment vertical="center"/>
    </xf>
    <xf numFmtId="49" fontId="15" fillId="0" borderId="0" xfId="11" applyNumberFormat="1" applyFont="1">
      <alignment vertical="center"/>
    </xf>
    <xf numFmtId="49" fontId="15" fillId="0" borderId="0" xfId="11" applyNumberFormat="1" applyFont="1" applyFill="1">
      <alignment vertical="center"/>
    </xf>
    <xf numFmtId="0" fontId="15" fillId="0" borderId="0" xfId="11" applyFont="1">
      <alignment vertical="center"/>
    </xf>
    <xf numFmtId="0" fontId="26" fillId="0" borderId="0" xfId="11" applyFont="1">
      <alignment vertical="center"/>
    </xf>
    <xf numFmtId="0" fontId="3" fillId="0" borderId="52" xfId="11" applyFont="1" applyBorder="1" applyAlignment="1">
      <alignment horizontal="center" vertical="center"/>
    </xf>
    <xf numFmtId="0" fontId="3" fillId="0" borderId="52" xfId="11" applyFont="1" applyBorder="1" applyAlignment="1">
      <alignment vertical="center"/>
    </xf>
    <xf numFmtId="0" fontId="15" fillId="0" borderId="0" xfId="11" applyFont="1" applyBorder="1">
      <alignment vertical="center"/>
    </xf>
    <xf numFmtId="0" fontId="15" fillId="0" borderId="12" xfId="11" applyFont="1" applyBorder="1">
      <alignment vertical="center"/>
    </xf>
    <xf numFmtId="0" fontId="15" fillId="0" borderId="52" xfId="11" applyFont="1" applyBorder="1">
      <alignment vertical="center"/>
    </xf>
    <xf numFmtId="0" fontId="15" fillId="0" borderId="41" xfId="11" applyFont="1" applyBorder="1" applyAlignment="1">
      <alignment horizontal="center" vertical="center"/>
    </xf>
    <xf numFmtId="0" fontId="15" fillId="0" borderId="12" xfId="11" applyFont="1" applyBorder="1" applyAlignment="1">
      <alignment horizontal="center" vertical="center"/>
    </xf>
    <xf numFmtId="0" fontId="15" fillId="0" borderId="62" xfId="11" applyFont="1" applyBorder="1" applyAlignment="1">
      <alignment horizontal="center" vertical="center"/>
    </xf>
    <xf numFmtId="0" fontId="15" fillId="0" borderId="0" xfId="11" applyFont="1" applyFill="1" applyBorder="1" applyAlignment="1">
      <alignment horizontal="center" vertical="center" wrapText="1"/>
    </xf>
    <xf numFmtId="0" fontId="15" fillId="0" borderId="52" xfId="11" applyFont="1" applyFill="1" applyBorder="1" applyAlignment="1">
      <alignment horizontal="center" vertical="center" wrapText="1"/>
    </xf>
    <xf numFmtId="0" fontId="15" fillId="0" borderId="0" xfId="11" applyFont="1" applyBorder="1" applyAlignment="1">
      <alignment horizontal="center" vertical="center"/>
    </xf>
    <xf numFmtId="0" fontId="15" fillId="0" borderId="0" xfId="11" applyFont="1" applyFill="1">
      <alignment vertical="center"/>
    </xf>
    <xf numFmtId="0" fontId="19" fillId="0" borderId="0" xfId="11" applyFont="1" applyBorder="1">
      <alignment vertical="center"/>
    </xf>
    <xf numFmtId="0" fontId="19" fillId="0" borderId="0" xfId="11" applyFont="1">
      <alignment vertical="center"/>
    </xf>
    <xf numFmtId="0" fontId="15" fillId="0" borderId="0" xfId="11" applyFont="1" applyAlignment="1">
      <alignment vertical="center" shrinkToFit="1"/>
    </xf>
    <xf numFmtId="49" fontId="15" fillId="6" borderId="0" xfId="12" applyNumberFormat="1" applyFont="1" applyFill="1" applyProtection="1">
      <alignment vertical="center"/>
    </xf>
    <xf numFmtId="0" fontId="15" fillId="6" borderId="0" xfId="12" applyFont="1" applyFill="1" applyProtection="1">
      <alignment vertical="center"/>
    </xf>
    <xf numFmtId="0" fontId="15" fillId="6" borderId="0" xfId="12" applyFont="1" applyFill="1" applyBorder="1" applyAlignment="1" applyProtection="1">
      <alignment vertical="center"/>
    </xf>
    <xf numFmtId="0" fontId="15" fillId="6" borderId="73" xfId="12" applyFont="1" applyFill="1" applyBorder="1" applyProtection="1">
      <alignment vertical="center"/>
    </xf>
    <xf numFmtId="0" fontId="1" fillId="6" borderId="0" xfId="13" applyFill="1" applyProtection="1">
      <alignment vertical="center"/>
    </xf>
    <xf numFmtId="0" fontId="1" fillId="0" borderId="0" xfId="13" applyProtection="1">
      <alignment vertical="center"/>
    </xf>
    <xf numFmtId="0" fontId="27" fillId="6" borderId="0" xfId="12" applyFont="1" applyFill="1" applyAlignment="1" applyProtection="1">
      <alignment vertical="center"/>
    </xf>
    <xf numFmtId="0" fontId="15" fillId="6" borderId="0" xfId="12" applyFont="1" applyFill="1" applyAlignment="1" applyProtection="1">
      <alignment vertical="center"/>
    </xf>
    <xf numFmtId="0" fontId="1" fillId="6" borderId="0" xfId="13" applyFill="1" applyAlignment="1" applyProtection="1">
      <alignment vertical="center"/>
    </xf>
    <xf numFmtId="0" fontId="1" fillId="0" borderId="0" xfId="13" applyAlignment="1" applyProtection="1">
      <alignment vertical="center"/>
    </xf>
    <xf numFmtId="0" fontId="29" fillId="6" borderId="0" xfId="12" applyFont="1" applyFill="1" applyProtection="1">
      <alignment vertical="center"/>
    </xf>
    <xf numFmtId="0" fontId="30" fillId="6" borderId="0" xfId="12" applyFont="1" applyFill="1" applyProtection="1">
      <alignment vertical="center"/>
    </xf>
    <xf numFmtId="0" fontId="30" fillId="6" borderId="0" xfId="13" applyFont="1" applyFill="1" applyProtection="1">
      <alignment vertical="center"/>
    </xf>
    <xf numFmtId="0" fontId="30" fillId="0" borderId="0" xfId="13" applyFont="1" applyProtection="1">
      <alignment vertical="center"/>
    </xf>
    <xf numFmtId="0" fontId="29" fillId="6" borderId="0" xfId="12" applyFont="1" applyFill="1" applyBorder="1" applyProtection="1">
      <alignment vertical="center"/>
    </xf>
    <xf numFmtId="0" fontId="30" fillId="6" borderId="0" xfId="12" applyFont="1" applyFill="1" applyBorder="1" applyProtection="1">
      <alignment vertical="center"/>
    </xf>
    <xf numFmtId="0" fontId="29" fillId="0" borderId="97" xfId="12" applyFont="1" applyBorder="1" applyAlignment="1" applyProtection="1">
      <alignment horizontal="center" vertical="center" shrinkToFit="1"/>
      <protection locked="0"/>
    </xf>
    <xf numFmtId="0" fontId="29" fillId="0" borderId="97" xfId="12" applyFont="1" applyFill="1" applyBorder="1" applyAlignment="1" applyProtection="1">
      <alignment horizontal="center" vertical="center" shrinkToFit="1"/>
      <protection locked="0"/>
    </xf>
    <xf numFmtId="0" fontId="29" fillId="0" borderId="109" xfId="15" applyFont="1" applyBorder="1" applyAlignment="1" applyProtection="1">
      <alignment horizontal="center" vertical="center" shrinkToFit="1"/>
      <protection locked="0"/>
    </xf>
    <xf numFmtId="0" fontId="29" fillId="0" borderId="111" xfId="12" applyFont="1" applyBorder="1" applyAlignment="1" applyProtection="1">
      <alignment horizontal="center" vertical="center" shrinkToFit="1"/>
      <protection locked="0"/>
    </xf>
    <xf numFmtId="0" fontId="29" fillId="0" borderId="111" xfId="12" applyFont="1" applyFill="1" applyBorder="1" applyAlignment="1" applyProtection="1">
      <alignment horizontal="center" vertical="center" shrinkToFit="1"/>
      <protection locked="0"/>
    </xf>
    <xf numFmtId="0" fontId="29" fillId="0" borderId="122" xfId="15" applyFont="1" applyBorder="1" applyAlignment="1" applyProtection="1">
      <alignment horizontal="center" vertical="center" shrinkToFit="1"/>
      <protection locked="0"/>
    </xf>
    <xf numFmtId="0" fontId="29" fillId="8" borderId="20" xfId="12" applyFont="1" applyFill="1" applyBorder="1" applyAlignment="1" applyProtection="1">
      <alignment horizontal="center" vertical="center" shrinkToFit="1"/>
      <protection locked="0"/>
    </xf>
    <xf numFmtId="0" fontId="22" fillId="6" borderId="0" xfId="12" applyFont="1" applyFill="1" applyProtection="1">
      <alignment vertical="center"/>
    </xf>
    <xf numFmtId="0" fontId="29" fillId="0" borderId="135" xfId="12" applyFont="1" applyBorder="1" applyAlignment="1" applyProtection="1">
      <alignment horizontal="center" vertical="center" shrinkToFit="1"/>
      <protection locked="0"/>
    </xf>
    <xf numFmtId="0" fontId="29" fillId="6" borderId="122" xfId="12" applyFont="1" applyFill="1" applyBorder="1" applyAlignment="1" applyProtection="1">
      <alignment horizontal="center" vertical="center" shrinkToFit="1"/>
      <protection locked="0"/>
    </xf>
    <xf numFmtId="0" fontId="1" fillId="6" borderId="0" xfId="13" applyFont="1" applyFill="1" applyProtection="1">
      <alignment vertical="center"/>
    </xf>
    <xf numFmtId="0" fontId="29" fillId="0" borderId="144" xfId="12" applyFont="1" applyBorder="1" applyAlignment="1" applyProtection="1">
      <alignment horizontal="center" vertical="center" shrinkToFit="1"/>
      <protection locked="0"/>
    </xf>
    <xf numFmtId="0" fontId="29" fillId="6" borderId="0" xfId="12" applyFont="1" applyFill="1" applyBorder="1" applyAlignment="1" applyProtection="1">
      <alignment horizontal="center" vertical="center" shrinkToFit="1"/>
    </xf>
    <xf numFmtId="0" fontId="29" fillId="6" borderId="0" xfId="12" applyFont="1" applyFill="1" applyBorder="1" applyAlignment="1" applyProtection="1">
      <alignment horizontal="left" vertical="center" shrinkToFit="1"/>
    </xf>
    <xf numFmtId="177" fontId="29" fillId="6" borderId="0" xfId="12" applyNumberFormat="1" applyFont="1" applyFill="1" applyBorder="1" applyAlignment="1" applyProtection="1">
      <alignment horizontal="right" vertical="center" shrinkToFit="1"/>
    </xf>
    <xf numFmtId="177" fontId="29" fillId="6" borderId="0" xfId="12" applyNumberFormat="1" applyFont="1" applyFill="1" applyBorder="1" applyAlignment="1" applyProtection="1">
      <alignment horizontal="left" vertical="center" shrinkToFit="1"/>
    </xf>
    <xf numFmtId="0" fontId="22" fillId="6" borderId="0" xfId="12" applyFont="1" applyFill="1" applyBorder="1" applyProtection="1">
      <alignment vertical="center"/>
    </xf>
    <xf numFmtId="0" fontId="29" fillId="6" borderId="73" xfId="12" applyFont="1" applyFill="1" applyBorder="1" applyAlignment="1" applyProtection="1">
      <alignment vertical="center"/>
    </xf>
    <xf numFmtId="0" fontId="29" fillId="6" borderId="73" xfId="12" applyFont="1" applyFill="1" applyBorder="1" applyAlignment="1" applyProtection="1">
      <alignment horizontal="center" vertical="center"/>
    </xf>
    <xf numFmtId="0" fontId="29" fillId="6" borderId="31" xfId="12" applyFont="1" applyFill="1" applyBorder="1" applyProtection="1">
      <alignment vertical="center"/>
    </xf>
    <xf numFmtId="0" fontId="29" fillId="6" borderId="11" xfId="12" applyFont="1" applyFill="1" applyBorder="1" applyAlignment="1" applyProtection="1">
      <alignment vertical="center"/>
    </xf>
    <xf numFmtId="0" fontId="29" fillId="6" borderId="12" xfId="12" applyFont="1" applyFill="1" applyBorder="1" applyAlignment="1" applyProtection="1">
      <alignment vertical="center"/>
    </xf>
    <xf numFmtId="0" fontId="29" fillId="6" borderId="0" xfId="12" applyFont="1" applyFill="1" applyBorder="1" applyAlignment="1" applyProtection="1">
      <alignment vertical="center"/>
    </xf>
    <xf numFmtId="0" fontId="29" fillId="6" borderId="64" xfId="12" applyFont="1" applyFill="1" applyBorder="1" applyAlignment="1" applyProtection="1">
      <alignment vertical="center"/>
    </xf>
    <xf numFmtId="0" fontId="29" fillId="6" borderId="0" xfId="12" applyFont="1" applyFill="1" applyAlignment="1" applyProtection="1">
      <alignment vertical="center"/>
    </xf>
    <xf numFmtId="0" fontId="29" fillId="6" borderId="0" xfId="12" applyFont="1" applyFill="1" applyBorder="1" applyAlignment="1" applyProtection="1">
      <alignment horizontal="center" vertical="center"/>
    </xf>
    <xf numFmtId="0" fontId="30" fillId="6" borderId="0" xfId="12" applyFont="1" applyFill="1" applyAlignment="1" applyProtection="1">
      <alignment vertical="center"/>
    </xf>
    <xf numFmtId="0" fontId="30" fillId="6" borderId="0" xfId="12" applyFont="1" applyFill="1" applyBorder="1" applyAlignment="1" applyProtection="1">
      <alignment horizontal="center" vertical="center"/>
    </xf>
    <xf numFmtId="0" fontId="30" fillId="6" borderId="7" xfId="12" applyFont="1" applyFill="1" applyBorder="1" applyAlignment="1" applyProtection="1">
      <alignment vertical="center"/>
    </xf>
    <xf numFmtId="0" fontId="30" fillId="6" borderId="0" xfId="12" applyFont="1" applyFill="1" applyBorder="1" applyAlignment="1" applyProtection="1">
      <alignment vertical="center"/>
    </xf>
    <xf numFmtId="0" fontId="32" fillId="6" borderId="0" xfId="13" applyFont="1" applyFill="1" applyProtection="1">
      <alignment vertical="center"/>
    </xf>
    <xf numFmtId="0" fontId="1" fillId="0" borderId="0" xfId="13">
      <alignment vertical="center"/>
    </xf>
    <xf numFmtId="0" fontId="12" fillId="6" borderId="0" xfId="6" applyFill="1" applyProtection="1">
      <protection hidden="1"/>
    </xf>
    <xf numFmtId="0" fontId="12" fillId="6" borderId="0" xfId="6" applyFill="1"/>
    <xf numFmtId="0" fontId="1" fillId="0" borderId="0" xfId="16" applyFont="1" applyFill="1">
      <alignment vertical="center"/>
    </xf>
    <xf numFmtId="0" fontId="1" fillId="0" borderId="0" xfId="16" applyFont="1" applyFill="1" applyBorder="1">
      <alignment vertical="center"/>
    </xf>
    <xf numFmtId="0" fontId="29" fillId="0" borderId="41" xfId="16" applyFont="1" applyFill="1" applyBorder="1">
      <alignment vertical="center"/>
    </xf>
    <xf numFmtId="0" fontId="1" fillId="0" borderId="12" xfId="16" applyFont="1" applyFill="1" applyBorder="1">
      <alignment vertical="center"/>
    </xf>
    <xf numFmtId="0" fontId="1" fillId="0" borderId="46" xfId="16" applyFont="1" applyFill="1" applyBorder="1">
      <alignment vertical="center"/>
    </xf>
    <xf numFmtId="0" fontId="1" fillId="0" borderId="62" xfId="16" applyFont="1" applyFill="1" applyBorder="1">
      <alignment vertical="center"/>
    </xf>
    <xf numFmtId="178" fontId="3" fillId="0" borderId="0" xfId="16" applyNumberFormat="1" applyFont="1" applyFill="1" applyBorder="1">
      <alignment vertical="center"/>
    </xf>
    <xf numFmtId="0" fontId="1" fillId="0" borderId="38" xfId="16" applyFont="1" applyFill="1" applyBorder="1">
      <alignment vertical="center"/>
    </xf>
    <xf numFmtId="0" fontId="1" fillId="6" borderId="41" xfId="16" applyFont="1" applyFill="1" applyBorder="1">
      <alignment vertical="center"/>
    </xf>
    <xf numFmtId="0" fontId="1" fillId="6" borderId="12" xfId="16" applyFont="1" applyFill="1" applyBorder="1">
      <alignment vertical="center"/>
    </xf>
    <xf numFmtId="0" fontId="1" fillId="6" borderId="46" xfId="16" applyFont="1" applyFill="1" applyBorder="1">
      <alignment vertical="center"/>
    </xf>
    <xf numFmtId="0" fontId="1" fillId="6" borderId="39" xfId="16" applyFont="1" applyFill="1" applyBorder="1">
      <alignment vertical="center"/>
    </xf>
    <xf numFmtId="0" fontId="1" fillId="6" borderId="31" xfId="16" applyFont="1" applyFill="1" applyBorder="1">
      <alignment vertical="center"/>
    </xf>
    <xf numFmtId="0" fontId="1" fillId="6" borderId="42" xfId="16" applyFont="1" applyFill="1" applyBorder="1">
      <alignment vertical="center"/>
    </xf>
    <xf numFmtId="178" fontId="3" fillId="6" borderId="37" xfId="16" applyNumberFormat="1" applyFont="1" applyFill="1" applyBorder="1">
      <alignment vertical="center"/>
    </xf>
    <xf numFmtId="178" fontId="3" fillId="6" borderId="52" xfId="16" applyNumberFormat="1" applyFont="1" applyFill="1" applyBorder="1">
      <alignment vertical="center"/>
    </xf>
    <xf numFmtId="178" fontId="3" fillId="6" borderId="40" xfId="16" applyNumberFormat="1" applyFont="1" applyFill="1" applyBorder="1">
      <alignment vertical="center"/>
    </xf>
    <xf numFmtId="178" fontId="3" fillId="6" borderId="34" xfId="16" applyNumberFormat="1" applyFont="1" applyFill="1" applyBorder="1" applyAlignment="1">
      <alignment horizontal="center" vertical="center"/>
    </xf>
    <xf numFmtId="178" fontId="15" fillId="6" borderId="186" xfId="16" applyNumberFormat="1" applyFont="1" applyFill="1" applyBorder="1" applyAlignment="1">
      <alignment horizontal="center" vertical="center"/>
    </xf>
    <xf numFmtId="178" fontId="3" fillId="6" borderId="50" xfId="16" applyNumberFormat="1" applyFont="1" applyFill="1" applyBorder="1" applyAlignment="1">
      <alignment horizontal="center" vertical="center"/>
    </xf>
    <xf numFmtId="177" fontId="3" fillId="6" borderId="45" xfId="17" applyNumberFormat="1" applyFont="1" applyFill="1" applyBorder="1" applyAlignment="1">
      <alignment horizontal="right" vertical="center" shrinkToFit="1"/>
    </xf>
    <xf numFmtId="177" fontId="3" fillId="6" borderId="37" xfId="17" applyNumberFormat="1" applyFont="1" applyFill="1" applyBorder="1" applyAlignment="1">
      <alignment horizontal="right" vertical="center" shrinkToFit="1"/>
    </xf>
    <xf numFmtId="187" fontId="3" fillId="6" borderId="187" xfId="17" applyNumberFormat="1" applyFont="1" applyFill="1" applyBorder="1" applyAlignment="1">
      <alignment horizontal="right" vertical="center" shrinkToFit="1"/>
    </xf>
    <xf numFmtId="177" fontId="3" fillId="6" borderId="34" xfId="17" applyNumberFormat="1" applyFont="1" applyFill="1" applyBorder="1" applyAlignment="1">
      <alignment horizontal="right" vertical="center" shrinkToFit="1"/>
    </xf>
    <xf numFmtId="177" fontId="3" fillId="6" borderId="39" xfId="17" applyNumberFormat="1" applyFont="1" applyFill="1" applyBorder="1" applyAlignment="1">
      <alignment horizontal="right" vertical="center" shrinkToFit="1"/>
    </xf>
    <xf numFmtId="187" fontId="3" fillId="6" borderId="50" xfId="17" applyNumberFormat="1" applyFont="1" applyFill="1" applyBorder="1" applyAlignment="1">
      <alignment horizontal="right" vertical="center" shrinkToFit="1"/>
    </xf>
    <xf numFmtId="189" fontId="3" fillId="0" borderId="0" xfId="16" applyNumberFormat="1" applyFont="1" applyFill="1" applyBorder="1">
      <alignment vertical="center"/>
    </xf>
    <xf numFmtId="178" fontId="3" fillId="0" borderId="39" xfId="16" applyNumberFormat="1" applyFont="1" applyFill="1" applyBorder="1">
      <alignment vertical="center"/>
    </xf>
    <xf numFmtId="178" fontId="3" fillId="0" borderId="31" xfId="16" applyNumberFormat="1" applyFont="1" applyFill="1" applyBorder="1">
      <alignment vertical="center"/>
    </xf>
    <xf numFmtId="178" fontId="3" fillId="0" borderId="42" xfId="16" applyNumberFormat="1" applyFont="1" applyFill="1" applyBorder="1">
      <alignment vertical="center"/>
    </xf>
    <xf numFmtId="178" fontId="3" fillId="0" borderId="34" xfId="16" applyNumberFormat="1" applyFont="1" applyFill="1" applyBorder="1" applyAlignment="1">
      <alignment horizontal="center" vertical="center"/>
    </xf>
    <xf numFmtId="178" fontId="3" fillId="0" borderId="186" xfId="16" applyNumberFormat="1" applyFont="1" applyFill="1" applyBorder="1" applyAlignment="1">
      <alignment horizontal="center" vertical="center"/>
    </xf>
    <xf numFmtId="178" fontId="3" fillId="0" borderId="50" xfId="16" applyNumberFormat="1" applyFont="1" applyFill="1" applyBorder="1" applyAlignment="1">
      <alignment horizontal="center" vertical="center"/>
    </xf>
    <xf numFmtId="178" fontId="3" fillId="0" borderId="0" xfId="16" applyNumberFormat="1" applyFont="1" applyFill="1" applyBorder="1" applyAlignment="1">
      <alignment horizontal="center" vertical="center"/>
    </xf>
    <xf numFmtId="178" fontId="3" fillId="0" borderId="62" xfId="16" applyNumberFormat="1" applyFont="1" applyFill="1" applyBorder="1">
      <alignment vertical="center"/>
    </xf>
    <xf numFmtId="190" fontId="13" fillId="0" borderId="34" xfId="16" applyNumberFormat="1" applyFont="1" applyFill="1" applyBorder="1" applyAlignment="1">
      <alignment horizontal="right" vertical="center" shrinkToFit="1"/>
    </xf>
    <xf numFmtId="190" fontId="13" fillId="0" borderId="186" xfId="16" applyNumberFormat="1" applyFont="1" applyFill="1" applyBorder="1" applyAlignment="1">
      <alignment horizontal="right" vertical="center" shrinkToFit="1"/>
    </xf>
    <xf numFmtId="190" fontId="3" fillId="0" borderId="50" xfId="16" applyNumberFormat="1" applyFont="1" applyFill="1" applyBorder="1" applyAlignment="1">
      <alignment horizontal="right" vertical="center" shrinkToFit="1"/>
    </xf>
    <xf numFmtId="178" fontId="3" fillId="0" borderId="38" xfId="16" applyNumberFormat="1" applyFont="1" applyFill="1" applyBorder="1">
      <alignment vertical="center"/>
    </xf>
    <xf numFmtId="178" fontId="3" fillId="0" borderId="0" xfId="16" applyNumberFormat="1" applyFont="1" applyFill="1">
      <alignment vertical="center"/>
    </xf>
    <xf numFmtId="187" fontId="13" fillId="0" borderId="34" xfId="16" applyNumberFormat="1" applyFont="1" applyFill="1" applyBorder="1" applyAlignment="1">
      <alignment horizontal="right" vertical="center" shrinkToFit="1"/>
    </xf>
    <xf numFmtId="187" fontId="13" fillId="0" borderId="186" xfId="16" applyNumberFormat="1" applyFont="1" applyFill="1" applyBorder="1" applyAlignment="1">
      <alignment horizontal="right" vertical="center" shrinkToFit="1"/>
    </xf>
    <xf numFmtId="187" fontId="3" fillId="0" borderId="50" xfId="16" applyNumberFormat="1" applyFont="1" applyFill="1" applyBorder="1" applyAlignment="1">
      <alignment horizontal="right" vertical="center" shrinkToFit="1"/>
    </xf>
    <xf numFmtId="178" fontId="3" fillId="0" borderId="37" xfId="16" applyNumberFormat="1" applyFont="1" applyFill="1" applyBorder="1">
      <alignment vertical="center"/>
    </xf>
    <xf numFmtId="178" fontId="3" fillId="0" borderId="52" xfId="16" applyNumberFormat="1" applyFont="1" applyFill="1" applyBorder="1">
      <alignment vertical="center"/>
    </xf>
    <xf numFmtId="189" fontId="3" fillId="0" borderId="52" xfId="16" applyNumberFormat="1" applyFont="1" applyFill="1" applyBorder="1">
      <alignment vertical="center"/>
    </xf>
    <xf numFmtId="178" fontId="3" fillId="0" borderId="40" xfId="16" applyNumberFormat="1" applyFont="1" applyFill="1" applyBorder="1">
      <alignment vertical="center"/>
    </xf>
    <xf numFmtId="0" fontId="3" fillId="0" borderId="0" xfId="16" applyFont="1" applyFill="1">
      <alignment vertical="center"/>
    </xf>
    <xf numFmtId="0" fontId="1" fillId="0" borderId="46" xfId="16" applyFont="1" applyFill="1" applyBorder="1" applyAlignment="1"/>
    <xf numFmtId="0" fontId="1" fillId="0" borderId="38" xfId="16" applyFont="1" applyFill="1" applyBorder="1" applyAlignment="1"/>
    <xf numFmtId="177" fontId="3" fillId="6" borderId="34" xfId="16" applyNumberFormat="1" applyFont="1" applyFill="1" applyBorder="1" applyAlignment="1">
      <alignment horizontal="right" vertical="center" shrinkToFit="1"/>
    </xf>
    <xf numFmtId="177" fontId="3" fillId="6" borderId="186" xfId="16" applyNumberFormat="1" applyFont="1" applyFill="1" applyBorder="1" applyAlignment="1">
      <alignment horizontal="right" vertical="center" shrinkToFit="1"/>
    </xf>
    <xf numFmtId="187" fontId="3" fillId="6" borderId="50" xfId="16" applyNumberFormat="1" applyFont="1" applyFill="1" applyBorder="1" applyAlignment="1">
      <alignment horizontal="right" vertical="center" shrinkToFit="1"/>
    </xf>
    <xf numFmtId="177" fontId="3" fillId="0" borderId="34" xfId="16" applyNumberFormat="1" applyFont="1" applyFill="1" applyBorder="1" applyAlignment="1">
      <alignment horizontal="right" vertical="center" shrinkToFit="1"/>
    </xf>
    <xf numFmtId="177" fontId="3" fillId="0" borderId="186" xfId="16" applyNumberFormat="1" applyFont="1" applyFill="1" applyBorder="1" applyAlignment="1">
      <alignment horizontal="right" vertical="center" shrinkToFit="1"/>
    </xf>
    <xf numFmtId="0" fontId="3" fillId="0" borderId="0" xfId="16" applyFont="1" applyFill="1" applyBorder="1" applyAlignment="1"/>
    <xf numFmtId="0" fontId="1" fillId="0" borderId="0" xfId="16" applyFont="1" applyFill="1" applyBorder="1" applyAlignment="1"/>
    <xf numFmtId="189" fontId="3" fillId="0" borderId="12" xfId="16" applyNumberFormat="1" applyFont="1" applyFill="1" applyBorder="1">
      <alignment vertical="center"/>
    </xf>
    <xf numFmtId="0" fontId="1" fillId="0" borderId="52" xfId="16" applyFont="1" applyFill="1" applyBorder="1">
      <alignment vertical="center"/>
    </xf>
    <xf numFmtId="0" fontId="29" fillId="0" borderId="62" xfId="16" applyFont="1" applyFill="1" applyBorder="1">
      <alignment vertical="center"/>
    </xf>
    <xf numFmtId="0" fontId="1" fillId="0" borderId="52" xfId="17" applyFont="1" applyFill="1" applyBorder="1">
      <alignment vertical="center"/>
    </xf>
    <xf numFmtId="189" fontId="3" fillId="0" borderId="52" xfId="17" applyNumberFormat="1" applyFont="1" applyFill="1" applyBorder="1">
      <alignment vertical="center"/>
    </xf>
    <xf numFmtId="178" fontId="13" fillId="0" borderId="41" xfId="18" applyNumberFormat="1" applyFont="1" applyBorder="1" applyAlignment="1">
      <alignment vertical="center"/>
    </xf>
    <xf numFmtId="178" fontId="13" fillId="0" borderId="46" xfId="18" applyNumberFormat="1" applyFont="1" applyBorder="1" applyAlignment="1">
      <alignment vertical="center"/>
    </xf>
    <xf numFmtId="178" fontId="13" fillId="0" borderId="37" xfId="18" applyNumberFormat="1" applyFont="1" applyBorder="1" applyAlignment="1">
      <alignment vertical="center"/>
    </xf>
    <xf numFmtId="178" fontId="13" fillId="0" borderId="40" xfId="18" applyNumberFormat="1" applyFont="1" applyBorder="1" applyAlignment="1">
      <alignment vertical="center"/>
    </xf>
    <xf numFmtId="178" fontId="13" fillId="0" borderId="41" xfId="18" applyNumberFormat="1" applyFont="1" applyBorder="1" applyAlignment="1">
      <alignment horizontal="center" vertical="center"/>
    </xf>
    <xf numFmtId="178" fontId="13" fillId="0" borderId="50" xfId="18" applyNumberFormat="1" applyFont="1" applyBorder="1" applyAlignment="1">
      <alignment horizontal="center" vertical="center" wrapText="1"/>
    </xf>
    <xf numFmtId="178" fontId="19" fillId="0" borderId="51" xfId="18" applyNumberFormat="1" applyFont="1" applyBorder="1" applyAlignment="1">
      <alignment horizontal="center" vertical="center"/>
    </xf>
    <xf numFmtId="178" fontId="13" fillId="0" borderId="52" xfId="18" applyNumberFormat="1" applyFont="1" applyBorder="1" applyAlignment="1">
      <alignment horizontal="center" vertical="center" wrapText="1"/>
    </xf>
    <xf numFmtId="178" fontId="13" fillId="0" borderId="34" xfId="18" applyNumberFormat="1" applyFont="1" applyBorder="1" applyAlignment="1">
      <alignment horizontal="center" vertical="center"/>
    </xf>
    <xf numFmtId="177" fontId="13" fillId="0" borderId="15" xfId="19" applyNumberFormat="1" applyFont="1" applyFill="1" applyBorder="1" applyAlignment="1">
      <alignment horizontal="right" vertical="center" shrinkToFit="1"/>
    </xf>
    <xf numFmtId="177" fontId="13" fillId="0" borderId="41" xfId="19" applyNumberFormat="1" applyFont="1" applyFill="1" applyBorder="1" applyAlignment="1">
      <alignment horizontal="right" vertical="center" shrinkToFit="1"/>
    </xf>
    <xf numFmtId="187" fontId="13" fillId="0" borderId="53" xfId="19" applyNumberFormat="1" applyFont="1" applyFill="1" applyBorder="1" applyAlignment="1">
      <alignment horizontal="right" vertical="center" shrinkToFit="1"/>
    </xf>
    <xf numFmtId="177" fontId="13" fillId="0" borderId="51" xfId="19" applyNumberFormat="1" applyFont="1" applyFill="1" applyBorder="1" applyAlignment="1">
      <alignment horizontal="right" vertical="center" shrinkToFit="1"/>
    </xf>
    <xf numFmtId="187" fontId="13" fillId="0" borderId="54" xfId="19" applyNumberFormat="1" applyFont="1" applyFill="1" applyBorder="1" applyAlignment="1">
      <alignment horizontal="right" vertical="center" shrinkToFit="1"/>
    </xf>
    <xf numFmtId="187" fontId="13" fillId="0" borderId="15" xfId="19" applyNumberFormat="1" applyFont="1" applyBorder="1" applyAlignment="1">
      <alignment horizontal="right" vertical="center" shrinkToFit="1"/>
    </xf>
    <xf numFmtId="178" fontId="13" fillId="0" borderId="37" xfId="18" applyNumberFormat="1" applyFont="1" applyBorder="1" applyAlignment="1">
      <alignment horizontal="center" vertical="center"/>
    </xf>
    <xf numFmtId="178" fontId="13" fillId="0" borderId="55" xfId="18" applyNumberFormat="1" applyFont="1" applyBorder="1" applyAlignment="1">
      <alignment horizontal="center" vertical="center"/>
    </xf>
    <xf numFmtId="177" fontId="13" fillId="0" borderId="56" xfId="19" applyNumberFormat="1" applyFont="1" applyFill="1" applyBorder="1" applyAlignment="1">
      <alignment horizontal="right" vertical="center" shrinkToFit="1"/>
    </xf>
    <xf numFmtId="177" fontId="13" fillId="0" borderId="57" xfId="19" applyNumberFormat="1" applyFont="1" applyFill="1" applyBorder="1" applyAlignment="1">
      <alignment horizontal="right" vertical="center" shrinkToFit="1"/>
    </xf>
    <xf numFmtId="187" fontId="13" fillId="0" borderId="55" xfId="19" applyNumberFormat="1" applyFont="1" applyFill="1" applyBorder="1" applyAlignment="1">
      <alignment horizontal="right" vertical="center" shrinkToFit="1"/>
    </xf>
    <xf numFmtId="177" fontId="13" fillId="0" borderId="58" xfId="19" applyNumberFormat="1" applyFont="1" applyFill="1" applyBorder="1" applyAlignment="1">
      <alignment horizontal="right" vertical="center" shrinkToFit="1"/>
    </xf>
    <xf numFmtId="187" fontId="13" fillId="0" borderId="59" xfId="19" applyNumberFormat="1" applyFont="1" applyFill="1" applyBorder="1" applyAlignment="1">
      <alignment horizontal="right" vertical="center" shrinkToFit="1"/>
    </xf>
    <xf numFmtId="187" fontId="13" fillId="0" borderId="56" xfId="19" applyNumberFormat="1" applyFont="1" applyBorder="1" applyAlignment="1">
      <alignment horizontal="right" vertical="center" shrinkToFit="1"/>
    </xf>
    <xf numFmtId="178" fontId="13" fillId="0" borderId="46" xfId="18" applyNumberFormat="1" applyFont="1" applyBorder="1" applyAlignment="1">
      <alignment horizontal="center" vertical="center"/>
    </xf>
    <xf numFmtId="177" fontId="13" fillId="0" borderId="15" xfId="19" applyNumberFormat="1" applyFont="1" applyBorder="1" applyAlignment="1">
      <alignment horizontal="right" vertical="center" shrinkToFit="1"/>
    </xf>
    <xf numFmtId="177" fontId="13" fillId="0" borderId="41" xfId="19" applyNumberFormat="1" applyFont="1" applyBorder="1" applyAlignment="1">
      <alignment horizontal="right" vertical="center" shrinkToFit="1"/>
    </xf>
    <xf numFmtId="187" fontId="13" fillId="0" borderId="53" xfId="19" applyNumberFormat="1" applyFont="1" applyBorder="1" applyAlignment="1">
      <alignment horizontal="right" vertical="center" shrinkToFit="1"/>
    </xf>
    <xf numFmtId="177" fontId="13" fillId="0" borderId="51" xfId="19" applyNumberFormat="1" applyFont="1" applyBorder="1" applyAlignment="1">
      <alignment horizontal="right" vertical="center" shrinkToFit="1"/>
    </xf>
    <xf numFmtId="187" fontId="13" fillId="0" borderId="12" xfId="19" applyNumberFormat="1" applyFont="1" applyBorder="1" applyAlignment="1">
      <alignment horizontal="right" vertical="center" shrinkToFit="1"/>
    </xf>
    <xf numFmtId="0" fontId="1" fillId="0" borderId="37" xfId="16" applyFont="1" applyFill="1" applyBorder="1">
      <alignment vertical="center"/>
    </xf>
    <xf numFmtId="0" fontId="1" fillId="0" borderId="40" xfId="16" applyFont="1" applyFill="1" applyBorder="1">
      <alignment vertical="center"/>
    </xf>
    <xf numFmtId="0" fontId="0" fillId="6" borderId="0" xfId="6" applyFont="1" applyFill="1" applyAlignment="1">
      <alignment vertical="center"/>
    </xf>
    <xf numFmtId="0" fontId="12" fillId="6" borderId="0" xfId="6" applyFill="1" applyAlignment="1" applyProtection="1">
      <alignment vertical="center"/>
      <protection hidden="1"/>
    </xf>
    <xf numFmtId="0" fontId="1" fillId="0" borderId="0" xfId="16" applyFont="1">
      <alignment vertical="center"/>
    </xf>
    <xf numFmtId="0" fontId="12" fillId="6" borderId="0" xfId="6" applyFill="1" applyAlignment="1">
      <alignment vertical="center"/>
    </xf>
    <xf numFmtId="0" fontId="1" fillId="0" borderId="41" xfId="16" applyFont="1" applyBorder="1">
      <alignment vertical="center"/>
    </xf>
    <xf numFmtId="0" fontId="1" fillId="0" borderId="12" xfId="16" applyFont="1" applyBorder="1">
      <alignment vertical="center"/>
    </xf>
    <xf numFmtId="189" fontId="1" fillId="0" borderId="12" xfId="16" applyNumberFormat="1" applyFont="1" applyBorder="1">
      <alignment vertical="center"/>
    </xf>
    <xf numFmtId="0" fontId="1" fillId="0" borderId="46" xfId="16" applyFont="1" applyBorder="1">
      <alignment vertical="center"/>
    </xf>
    <xf numFmtId="0" fontId="29" fillId="0" borderId="0" xfId="16" applyFont="1">
      <alignment vertical="center"/>
    </xf>
    <xf numFmtId="0" fontId="1" fillId="0" borderId="62" xfId="16" applyFont="1" applyBorder="1">
      <alignment vertical="center"/>
    </xf>
    <xf numFmtId="0" fontId="1" fillId="0" borderId="38" xfId="16" applyFont="1" applyBorder="1">
      <alignment vertical="center"/>
    </xf>
    <xf numFmtId="0" fontId="1" fillId="0" borderId="37" xfId="16" applyFont="1" applyBorder="1">
      <alignment vertical="center"/>
    </xf>
    <xf numFmtId="0" fontId="1" fillId="0" borderId="52" xfId="16" applyFont="1" applyBorder="1">
      <alignment vertical="center"/>
    </xf>
    <xf numFmtId="0" fontId="1" fillId="0" borderId="40" xfId="16" applyFont="1" applyBorder="1">
      <alignment vertical="center"/>
    </xf>
    <xf numFmtId="0" fontId="1" fillId="0" borderId="31" xfId="16" applyFont="1" applyBorder="1">
      <alignment vertical="center"/>
    </xf>
    <xf numFmtId="0" fontId="29" fillId="0" borderId="41" xfId="16" applyFont="1" applyBorder="1">
      <alignment vertical="center"/>
    </xf>
    <xf numFmtId="178" fontId="33" fillId="0" borderId="0" xfId="16" applyNumberFormat="1" applyFont="1">
      <alignment vertical="center"/>
    </xf>
    <xf numFmtId="178" fontId="1" fillId="0" borderId="0" xfId="16" applyNumberFormat="1" applyFont="1">
      <alignment vertical="center"/>
    </xf>
    <xf numFmtId="179" fontId="1" fillId="6" borderId="0" xfId="17" applyNumberFormat="1" applyFont="1" applyFill="1" applyAlignment="1">
      <alignment vertical="center" wrapText="1"/>
    </xf>
    <xf numFmtId="49" fontId="1" fillId="6" borderId="0" xfId="17" applyNumberFormat="1" applyFont="1" applyFill="1" applyAlignment="1">
      <alignment horizontal="center" vertical="center" wrapText="1"/>
    </xf>
    <xf numFmtId="49" fontId="1" fillId="6" borderId="0" xfId="17" applyNumberFormat="1" applyFont="1" applyFill="1" applyAlignment="1">
      <alignment horizontal="center" vertical="center"/>
    </xf>
    <xf numFmtId="178" fontId="1" fillId="0" borderId="62" xfId="16" applyNumberFormat="1" applyFont="1" applyBorder="1">
      <alignment vertical="center"/>
    </xf>
    <xf numFmtId="178" fontId="1" fillId="0" borderId="38" xfId="16" applyNumberFormat="1" applyFont="1" applyBorder="1">
      <alignment vertical="center"/>
    </xf>
    <xf numFmtId="191" fontId="1" fillId="0" borderId="0" xfId="16" applyNumberFormat="1" applyFont="1">
      <alignment vertical="center"/>
    </xf>
    <xf numFmtId="178" fontId="1" fillId="0" borderId="37" xfId="16" applyNumberFormat="1" applyFont="1" applyBorder="1">
      <alignment vertical="center"/>
    </xf>
    <xf numFmtId="178" fontId="1" fillId="0" borderId="52" xfId="16" applyNumberFormat="1" applyFont="1" applyBorder="1">
      <alignment vertical="center"/>
    </xf>
    <xf numFmtId="189" fontId="1" fillId="0" borderId="52" xfId="16" applyNumberFormat="1" applyFont="1" applyBorder="1">
      <alignment vertical="center"/>
    </xf>
    <xf numFmtId="178" fontId="1" fillId="0" borderId="40" xfId="16" applyNumberFormat="1" applyFont="1" applyBorder="1">
      <alignment vertical="center"/>
    </xf>
    <xf numFmtId="0" fontId="29" fillId="0" borderId="62" xfId="16" applyFont="1" applyBorder="1">
      <alignment vertical="center"/>
    </xf>
    <xf numFmtId="0" fontId="1" fillId="0" borderId="0" xfId="17" applyFont="1">
      <alignment vertical="center"/>
    </xf>
    <xf numFmtId="189" fontId="1" fillId="0" borderId="0" xfId="17" applyNumberFormat="1" applyFont="1">
      <alignment vertical="center"/>
    </xf>
    <xf numFmtId="178" fontId="12" fillId="0" borderId="0" xfId="18" applyNumberFormat="1" applyAlignment="1">
      <alignment vertical="center"/>
    </xf>
    <xf numFmtId="177" fontId="12" fillId="0" borderId="0" xfId="19" applyNumberFormat="1" applyAlignment="1">
      <alignment horizontal="right" vertical="center"/>
    </xf>
    <xf numFmtId="187" fontId="12" fillId="0" borderId="0" xfId="19" applyNumberFormat="1" applyAlignment="1">
      <alignment horizontal="right" vertical="center"/>
    </xf>
    <xf numFmtId="178" fontId="1" fillId="6" borderId="0" xfId="16" applyNumberFormat="1" applyFont="1" applyFill="1" applyAlignment="1">
      <alignment vertical="center" wrapText="1"/>
    </xf>
    <xf numFmtId="178" fontId="12" fillId="0" borderId="0" xfId="18" applyNumberFormat="1" applyAlignment="1">
      <alignment horizontal="center" vertical="center"/>
    </xf>
    <xf numFmtId="0" fontId="34" fillId="0" borderId="0" xfId="20" applyFont="1">
      <alignment vertical="center"/>
    </xf>
    <xf numFmtId="180" fontId="1" fillId="0" borderId="0" xfId="16" applyNumberFormat="1" applyFont="1">
      <alignment vertical="center"/>
    </xf>
    <xf numFmtId="0" fontId="15" fillId="0" borderId="36" xfId="8" applyFont="1" applyFill="1" applyBorder="1" applyAlignment="1">
      <alignment horizontal="center" vertical="center"/>
    </xf>
    <xf numFmtId="0" fontId="15" fillId="0" borderId="8" xfId="8" applyFont="1" applyFill="1" applyBorder="1" applyAlignment="1">
      <alignment horizontal="center" vertical="center"/>
    </xf>
    <xf numFmtId="0" fontId="15" fillId="0" borderId="9" xfId="8" applyFont="1" applyFill="1" applyBorder="1" applyAlignment="1">
      <alignment horizontal="center" vertical="center"/>
    </xf>
    <xf numFmtId="0" fontId="19" fillId="0" borderId="36" xfId="7" applyFont="1" applyFill="1" applyBorder="1" applyAlignment="1">
      <alignment horizontal="left" vertical="center"/>
    </xf>
    <xf numFmtId="0" fontId="19" fillId="0" borderId="8" xfId="7" applyFont="1" applyFill="1" applyBorder="1" applyAlignment="1">
      <alignment horizontal="left" vertical="center"/>
    </xf>
    <xf numFmtId="0" fontId="19" fillId="0" borderId="9" xfId="7" applyFont="1" applyFill="1" applyBorder="1" applyAlignment="1">
      <alignment horizontal="left" vertical="center"/>
    </xf>
    <xf numFmtId="178" fontId="15" fillId="0" borderId="36" xfId="8" applyNumberFormat="1" applyFont="1" applyFill="1" applyBorder="1" applyAlignment="1">
      <alignment horizontal="right" vertical="center" shrinkToFit="1"/>
    </xf>
    <xf numFmtId="178" fontId="15" fillId="0" borderId="8" xfId="8" applyNumberFormat="1" applyFont="1" applyFill="1" applyBorder="1" applyAlignment="1">
      <alignment horizontal="right" vertical="center" shrinkToFit="1"/>
    </xf>
    <xf numFmtId="178" fontId="15" fillId="0" borderId="9" xfId="8" applyNumberFormat="1" applyFont="1" applyFill="1" applyBorder="1" applyAlignment="1">
      <alignment horizontal="right" vertical="center" shrinkToFit="1"/>
    </xf>
    <xf numFmtId="0" fontId="15" fillId="0" borderId="36" xfId="8" applyFont="1" applyFill="1" applyBorder="1" applyAlignment="1">
      <alignment horizontal="left" vertical="center"/>
    </xf>
    <xf numFmtId="0" fontId="15" fillId="0" borderId="8" xfId="8" applyFont="1" applyFill="1" applyBorder="1" applyAlignment="1">
      <alignment horizontal="left" vertical="center"/>
    </xf>
    <xf numFmtId="0" fontId="15" fillId="0" borderId="9" xfId="8" applyFont="1" applyFill="1" applyBorder="1" applyAlignment="1">
      <alignment horizontal="left" vertical="center"/>
    </xf>
    <xf numFmtId="181" fontId="15" fillId="0" borderId="36" xfId="8" applyNumberFormat="1" applyFont="1" applyFill="1" applyBorder="1" applyAlignment="1">
      <alignment horizontal="right" vertical="center" shrinkToFit="1"/>
    </xf>
    <xf numFmtId="181" fontId="15" fillId="0" borderId="8" xfId="8" applyNumberFormat="1" applyFont="1" applyFill="1" applyBorder="1" applyAlignment="1">
      <alignment horizontal="right" vertical="center" shrinkToFit="1"/>
    </xf>
    <xf numFmtId="181" fontId="15" fillId="0" borderId="9" xfId="8" applyNumberFormat="1" applyFont="1" applyFill="1" applyBorder="1" applyAlignment="1">
      <alignment horizontal="right" vertical="center" shrinkToFit="1"/>
    </xf>
    <xf numFmtId="49" fontId="16" fillId="0" borderId="0" xfId="8" applyNumberFormat="1" applyFont="1" applyFill="1" applyAlignment="1">
      <alignment horizontal="center" vertical="center"/>
    </xf>
    <xf numFmtId="0" fontId="15" fillId="0" borderId="4" xfId="8" applyFont="1" applyFill="1" applyBorder="1" applyAlignment="1">
      <alignment horizontal="center" vertical="center"/>
    </xf>
    <xf numFmtId="0" fontId="15" fillId="0" borderId="23" xfId="8" applyFont="1" applyFill="1" applyBorder="1" applyAlignment="1">
      <alignment horizontal="center" vertical="center"/>
    </xf>
    <xf numFmtId="0" fontId="15" fillId="0" borderId="5" xfId="8" applyFont="1" applyFill="1" applyBorder="1" applyAlignment="1">
      <alignment horizontal="center" vertical="center"/>
    </xf>
    <xf numFmtId="0" fontId="15" fillId="0" borderId="47" xfId="8" applyFont="1" applyFill="1" applyBorder="1" applyAlignment="1">
      <alignment horizontal="center" vertical="center"/>
    </xf>
    <xf numFmtId="0" fontId="15" fillId="0" borderId="38" xfId="8" applyFont="1" applyFill="1" applyBorder="1" applyAlignment="1">
      <alignment horizontal="center" vertical="center"/>
    </xf>
    <xf numFmtId="0" fontId="15" fillId="0" borderId="61" xfId="8" applyFont="1" applyFill="1" applyBorder="1" applyAlignment="1">
      <alignment horizontal="center" vertical="center"/>
    </xf>
    <xf numFmtId="0" fontId="15" fillId="0" borderId="66" xfId="8" applyFont="1" applyFill="1" applyBorder="1" applyAlignment="1">
      <alignment horizontal="center" vertical="center"/>
    </xf>
    <xf numFmtId="0" fontId="15" fillId="0" borderId="40" xfId="8" applyFont="1" applyFill="1" applyBorder="1" applyAlignment="1">
      <alignment horizontal="center" vertical="center"/>
    </xf>
    <xf numFmtId="0" fontId="15" fillId="0" borderId="45" xfId="8" applyFont="1" applyFill="1" applyBorder="1" applyAlignment="1">
      <alignment horizontal="center" vertical="center"/>
    </xf>
    <xf numFmtId="0" fontId="15" fillId="0" borderId="60" xfId="8" applyFont="1" applyFill="1" applyBorder="1" applyAlignment="1">
      <alignment horizontal="center" vertical="center"/>
    </xf>
    <xf numFmtId="0" fontId="15" fillId="0" borderId="10" xfId="8" applyFont="1" applyFill="1" applyBorder="1" applyAlignment="1">
      <alignment horizontal="center" vertical="center"/>
    </xf>
    <xf numFmtId="0" fontId="15" fillId="0" borderId="62" xfId="8" applyFont="1" applyFill="1" applyBorder="1" applyAlignment="1">
      <alignment horizontal="center" vertical="center"/>
    </xf>
    <xf numFmtId="0" fontId="15" fillId="0" borderId="63" xfId="8" applyFont="1" applyFill="1" applyBorder="1" applyAlignment="1">
      <alignment horizontal="center" vertical="center"/>
    </xf>
    <xf numFmtId="0" fontId="15" fillId="0" borderId="37" xfId="8" applyFont="1" applyFill="1" applyBorder="1" applyAlignment="1">
      <alignment horizontal="center" vertical="center"/>
    </xf>
    <xf numFmtId="0" fontId="15" fillId="0" borderId="67" xfId="8" applyFont="1" applyFill="1" applyBorder="1" applyAlignment="1">
      <alignment horizontal="center" vertical="center"/>
    </xf>
    <xf numFmtId="0" fontId="15" fillId="0" borderId="7" xfId="8" applyFont="1" applyFill="1" applyBorder="1" applyAlignment="1">
      <alignment horizontal="center" vertical="center"/>
    </xf>
    <xf numFmtId="0" fontId="15" fillId="0" borderId="0" xfId="8" applyFont="1" applyFill="1" applyBorder="1" applyAlignment="1">
      <alignment horizontal="center" vertical="center"/>
    </xf>
    <xf numFmtId="0" fontId="15" fillId="0" borderId="24" xfId="8" applyFont="1" applyFill="1" applyBorder="1" applyAlignment="1">
      <alignment horizontal="center" vertical="center"/>
    </xf>
    <xf numFmtId="0" fontId="15" fillId="0" borderId="52" xfId="8" applyFont="1" applyFill="1" applyBorder="1" applyAlignment="1">
      <alignment horizontal="center" vertical="center"/>
    </xf>
    <xf numFmtId="0" fontId="15" fillId="0" borderId="64" xfId="8" applyFont="1" applyFill="1" applyBorder="1" applyAlignment="1">
      <alignment horizontal="center" vertical="center"/>
    </xf>
    <xf numFmtId="0" fontId="15" fillId="0" borderId="65" xfId="8" applyFont="1" applyFill="1" applyBorder="1" applyAlignment="1">
      <alignment horizontal="center" vertical="center"/>
    </xf>
    <xf numFmtId="0" fontId="15" fillId="0" borderId="1" xfId="8" applyFont="1" applyFill="1" applyBorder="1" applyAlignment="1">
      <alignment horizontal="center" vertical="center"/>
    </xf>
    <xf numFmtId="0" fontId="15" fillId="0" borderId="2" xfId="8" applyFont="1" applyFill="1" applyBorder="1" applyAlignment="1">
      <alignment horizontal="center" vertical="center"/>
    </xf>
    <xf numFmtId="0" fontId="15" fillId="0" borderId="3" xfId="8" applyFont="1" applyFill="1" applyBorder="1" applyAlignment="1">
      <alignment horizontal="center" vertical="center"/>
    </xf>
    <xf numFmtId="181" fontId="15" fillId="0" borderId="7" xfId="8" applyNumberFormat="1" applyFont="1" applyFill="1" applyBorder="1" applyAlignment="1">
      <alignment horizontal="right" vertical="center" shrinkToFit="1"/>
    </xf>
    <xf numFmtId="181" fontId="15" fillId="0" borderId="0" xfId="8" applyNumberFormat="1" applyFont="1" applyFill="1" applyBorder="1" applyAlignment="1">
      <alignment horizontal="right" vertical="center" shrinkToFit="1"/>
    </xf>
    <xf numFmtId="181" fontId="15" fillId="0" borderId="64" xfId="8" applyNumberFormat="1" applyFont="1" applyFill="1" applyBorder="1" applyAlignment="1">
      <alignment horizontal="right" vertical="center" shrinkToFit="1"/>
    </xf>
    <xf numFmtId="178" fontId="15" fillId="0" borderId="7" xfId="8" applyNumberFormat="1" applyFont="1" applyFill="1" applyBorder="1" applyAlignment="1">
      <alignment horizontal="right" vertical="center" shrinkToFit="1"/>
    </xf>
    <xf numFmtId="178" fontId="15" fillId="0" borderId="0" xfId="8" applyNumberFormat="1" applyFont="1" applyFill="1" applyBorder="1" applyAlignment="1">
      <alignment horizontal="right" vertical="center" shrinkToFit="1"/>
    </xf>
    <xf numFmtId="178" fontId="15" fillId="0" borderId="64" xfId="8" applyNumberFormat="1" applyFont="1" applyFill="1" applyBorder="1" applyAlignment="1">
      <alignment horizontal="right" vertical="center" shrinkToFit="1"/>
    </xf>
    <xf numFmtId="0" fontId="15" fillId="0" borderId="7" xfId="8" applyFont="1" applyFill="1" applyBorder="1" applyAlignment="1">
      <alignment horizontal="left" vertical="center"/>
    </xf>
    <xf numFmtId="0" fontId="15" fillId="0" borderId="0" xfId="8" applyFont="1" applyFill="1" applyBorder="1" applyAlignment="1">
      <alignment horizontal="left" vertical="center"/>
    </xf>
    <xf numFmtId="0" fontId="15" fillId="0" borderId="64" xfId="8" applyFont="1" applyFill="1" applyBorder="1" applyAlignment="1">
      <alignment horizontal="left" vertical="center"/>
    </xf>
    <xf numFmtId="0" fontId="15" fillId="0" borderId="14" xfId="8" applyFont="1" applyFill="1" applyBorder="1" applyAlignment="1">
      <alignment horizontal="center" vertical="center"/>
    </xf>
    <xf numFmtId="0" fontId="15" fillId="0" borderId="46" xfId="8" applyFont="1" applyFill="1" applyBorder="1" applyAlignment="1">
      <alignment horizontal="center" vertical="center"/>
    </xf>
    <xf numFmtId="0" fontId="15" fillId="0" borderId="15" xfId="8" applyFont="1" applyFill="1" applyBorder="1" applyAlignment="1">
      <alignment horizontal="center" vertical="center"/>
    </xf>
    <xf numFmtId="0" fontId="15" fillId="0" borderId="48" xfId="8" applyFont="1" applyFill="1" applyBorder="1" applyAlignment="1">
      <alignment horizontal="center" vertical="center"/>
    </xf>
    <xf numFmtId="0" fontId="15" fillId="0" borderId="68" xfId="8" applyFont="1" applyFill="1" applyBorder="1" applyAlignment="1">
      <alignment horizontal="center" vertical="center"/>
    </xf>
    <xf numFmtId="0" fontId="15" fillId="0" borderId="69" xfId="8" applyFont="1" applyFill="1" applyBorder="1" applyAlignment="1">
      <alignment horizontal="center" vertical="center"/>
    </xf>
    <xf numFmtId="0" fontId="15" fillId="0" borderId="41" xfId="8" applyFont="1" applyFill="1" applyBorder="1" applyAlignment="1">
      <alignment horizontal="center" vertical="center"/>
    </xf>
    <xf numFmtId="0" fontId="15" fillId="0" borderId="16" xfId="8" applyFont="1" applyFill="1" applyBorder="1" applyAlignment="1">
      <alignment horizontal="center" vertical="center"/>
    </xf>
    <xf numFmtId="0" fontId="15" fillId="0" borderId="70" xfId="8" applyFont="1" applyFill="1" applyBorder="1" applyAlignment="1">
      <alignment horizontal="center" vertical="center"/>
    </xf>
    <xf numFmtId="0" fontId="15" fillId="0" borderId="71" xfId="8" applyFont="1" applyFill="1" applyBorder="1" applyAlignment="1">
      <alignment horizontal="center" vertical="center"/>
    </xf>
    <xf numFmtId="0" fontId="15" fillId="0" borderId="11" xfId="8" applyFont="1" applyFill="1" applyBorder="1" applyAlignment="1">
      <alignment horizontal="center" vertical="center"/>
    </xf>
    <xf numFmtId="0" fontId="15" fillId="0" borderId="12" xfId="8" applyFont="1" applyFill="1" applyBorder="1" applyAlignment="1">
      <alignment horizontal="center" vertical="center"/>
    </xf>
    <xf numFmtId="0" fontId="15" fillId="0" borderId="72" xfId="8" applyFont="1" applyFill="1" applyBorder="1" applyAlignment="1">
      <alignment horizontal="center" vertical="center"/>
    </xf>
    <xf numFmtId="0" fontId="15" fillId="0" borderId="73" xfId="8" applyFont="1" applyFill="1" applyBorder="1" applyAlignment="1">
      <alignment horizontal="center" vertical="center"/>
    </xf>
    <xf numFmtId="49" fontId="15" fillId="0" borderId="41" xfId="8" applyNumberFormat="1" applyFont="1" applyFill="1" applyBorder="1" applyAlignment="1">
      <alignment horizontal="center" vertical="center"/>
    </xf>
    <xf numFmtId="49" fontId="15" fillId="0" borderId="12" xfId="8" applyNumberFormat="1" applyFont="1" applyFill="1" applyBorder="1" applyAlignment="1">
      <alignment horizontal="center" vertical="center"/>
    </xf>
    <xf numFmtId="49" fontId="15" fillId="0" borderId="13" xfId="8" applyNumberFormat="1" applyFont="1" applyFill="1" applyBorder="1" applyAlignment="1">
      <alignment horizontal="center" vertical="center"/>
    </xf>
    <xf numFmtId="49" fontId="15" fillId="0" borderId="62" xfId="8" applyNumberFormat="1" applyFont="1" applyFill="1" applyBorder="1" applyAlignment="1">
      <alignment horizontal="center" vertical="center"/>
    </xf>
    <xf numFmtId="49" fontId="15" fillId="0" borderId="0" xfId="8" applyNumberFormat="1" applyFont="1" applyFill="1" applyBorder="1" applyAlignment="1">
      <alignment horizontal="center" vertical="center"/>
    </xf>
    <xf numFmtId="49" fontId="15" fillId="0" borderId="64" xfId="8" applyNumberFormat="1" applyFont="1" applyFill="1" applyBorder="1" applyAlignment="1">
      <alignment horizontal="center" vertical="center"/>
    </xf>
    <xf numFmtId="49" fontId="15" fillId="0" borderId="70" xfId="8" applyNumberFormat="1" applyFont="1" applyFill="1" applyBorder="1" applyAlignment="1">
      <alignment horizontal="center" vertical="center"/>
    </xf>
    <xf numFmtId="49" fontId="15" fillId="0" borderId="73" xfId="8" applyNumberFormat="1" applyFont="1" applyFill="1" applyBorder="1" applyAlignment="1">
      <alignment horizontal="center" vertical="center"/>
    </xf>
    <xf numFmtId="49" fontId="15" fillId="0" borderId="74" xfId="8" applyNumberFormat="1" applyFont="1" applyFill="1" applyBorder="1" applyAlignment="1">
      <alignment horizontal="center" vertical="center"/>
    </xf>
    <xf numFmtId="0" fontId="15" fillId="0" borderId="30" xfId="8" applyFont="1" applyFill="1" applyBorder="1" applyAlignment="1">
      <alignment vertical="center"/>
    </xf>
    <xf numFmtId="0" fontId="15" fillId="0" borderId="31" xfId="8" applyFont="1" applyFill="1" applyBorder="1" applyAlignment="1">
      <alignment vertical="center"/>
    </xf>
    <xf numFmtId="0" fontId="15" fillId="0" borderId="42" xfId="8" applyFont="1" applyFill="1" applyBorder="1" applyAlignment="1">
      <alignment vertical="center"/>
    </xf>
    <xf numFmtId="0" fontId="15" fillId="0" borderId="39" xfId="8" applyFont="1" applyFill="1" applyBorder="1" applyAlignment="1">
      <alignment horizontal="center" vertical="center"/>
    </xf>
    <xf numFmtId="0" fontId="15" fillId="0" borderId="31" xfId="8" applyFont="1" applyFill="1" applyBorder="1" applyAlignment="1">
      <alignment horizontal="center" vertical="center"/>
    </xf>
    <xf numFmtId="0" fontId="19" fillId="0" borderId="7" xfId="7" applyFont="1" applyFill="1" applyBorder="1" applyAlignment="1">
      <alignment horizontal="left" vertical="center"/>
    </xf>
    <xf numFmtId="0" fontId="19" fillId="0" borderId="0" xfId="7" applyFont="1" applyFill="1" applyBorder="1" applyAlignment="1">
      <alignment horizontal="left" vertical="center"/>
    </xf>
    <xf numFmtId="0" fontId="19" fillId="0" borderId="64" xfId="7" applyFont="1" applyFill="1" applyBorder="1" applyAlignment="1">
      <alignment horizontal="left" vertical="center"/>
    </xf>
    <xf numFmtId="182" fontId="15" fillId="0" borderId="7" xfId="8" applyNumberFormat="1" applyFont="1" applyFill="1" applyBorder="1" applyAlignment="1">
      <alignment horizontal="right" vertical="center" shrinkToFit="1"/>
    </xf>
    <xf numFmtId="182" fontId="15" fillId="0" borderId="0" xfId="8" applyNumberFormat="1" applyFont="1" applyFill="1" applyBorder="1" applyAlignment="1">
      <alignment horizontal="right" vertical="center" shrinkToFit="1"/>
    </xf>
    <xf numFmtId="182" fontId="15" fillId="0" borderId="64" xfId="8" applyNumberFormat="1" applyFont="1" applyFill="1" applyBorder="1" applyAlignment="1">
      <alignment horizontal="right" vertical="center" shrinkToFit="1"/>
    </xf>
    <xf numFmtId="183" fontId="15" fillId="0" borderId="7" xfId="8" applyNumberFormat="1" applyFont="1" applyFill="1" applyBorder="1" applyAlignment="1">
      <alignment horizontal="right" vertical="center" shrinkToFit="1"/>
    </xf>
    <xf numFmtId="183" fontId="15" fillId="0" borderId="0" xfId="8" applyNumberFormat="1" applyFont="1" applyFill="1" applyBorder="1" applyAlignment="1">
      <alignment horizontal="right" vertical="center" shrinkToFit="1"/>
    </xf>
    <xf numFmtId="183" fontId="15" fillId="0" borderId="64" xfId="8" applyNumberFormat="1" applyFont="1" applyFill="1" applyBorder="1" applyAlignment="1">
      <alignment horizontal="right" vertical="center" shrinkToFit="1"/>
    </xf>
    <xf numFmtId="0" fontId="15" fillId="0" borderId="75" xfId="8" applyFont="1" applyFill="1" applyBorder="1" applyAlignment="1">
      <alignment horizontal="center" vertical="center"/>
    </xf>
    <xf numFmtId="0" fontId="15" fillId="0" borderId="76" xfId="8" applyFont="1" applyFill="1" applyBorder="1" applyAlignment="1">
      <alignment vertical="center"/>
    </xf>
    <xf numFmtId="0" fontId="15" fillId="0" borderId="25" xfId="8" applyFont="1" applyFill="1" applyBorder="1" applyAlignment="1">
      <alignment vertical="center"/>
    </xf>
    <xf numFmtId="0" fontId="15" fillId="0" borderId="77" xfId="8" applyFont="1" applyFill="1" applyBorder="1" applyAlignment="1">
      <alignment vertical="center"/>
    </xf>
    <xf numFmtId="178" fontId="15" fillId="0" borderId="76" xfId="8" applyNumberFormat="1" applyFont="1" applyFill="1" applyBorder="1" applyAlignment="1">
      <alignment horizontal="right" vertical="center" shrinkToFit="1"/>
    </xf>
    <xf numFmtId="178" fontId="15" fillId="0" borderId="25" xfId="8" applyNumberFormat="1" applyFont="1" applyFill="1" applyBorder="1" applyAlignment="1">
      <alignment horizontal="right" vertical="center" shrinkToFit="1"/>
    </xf>
    <xf numFmtId="178" fontId="15" fillId="0" borderId="26" xfId="8" applyNumberFormat="1" applyFont="1" applyFill="1" applyBorder="1" applyAlignment="1">
      <alignment horizontal="right" vertical="center" shrinkToFit="1"/>
    </xf>
    <xf numFmtId="0" fontId="15" fillId="0" borderId="39" xfId="8" applyFont="1" applyFill="1" applyBorder="1" applyAlignment="1">
      <alignment vertical="center"/>
    </xf>
    <xf numFmtId="178" fontId="15" fillId="0" borderId="39" xfId="8" applyNumberFormat="1" applyFont="1" applyFill="1" applyBorder="1" applyAlignment="1">
      <alignment horizontal="right" vertical="center" shrinkToFit="1"/>
    </xf>
    <xf numFmtId="178" fontId="15" fillId="0" borderId="31" xfId="8" applyNumberFormat="1" applyFont="1" applyFill="1" applyBorder="1" applyAlignment="1">
      <alignment horizontal="right" vertical="center" shrinkToFit="1"/>
    </xf>
    <xf numFmtId="178" fontId="15" fillId="0" borderId="32" xfId="8" applyNumberFormat="1" applyFont="1" applyFill="1" applyBorder="1" applyAlignment="1">
      <alignment horizontal="right" vertical="center" shrinkToFit="1"/>
    </xf>
    <xf numFmtId="0" fontId="15" fillId="0" borderId="44" xfId="8" applyFont="1" applyFill="1" applyBorder="1" applyAlignment="1">
      <alignment vertical="center"/>
    </xf>
    <xf numFmtId="0" fontId="15" fillId="0" borderId="18" xfId="8" applyFont="1" applyFill="1" applyBorder="1" applyAlignment="1">
      <alignment vertical="center"/>
    </xf>
    <xf numFmtId="0" fontId="15" fillId="0" borderId="43" xfId="8" applyFont="1" applyFill="1" applyBorder="1" applyAlignment="1">
      <alignment vertical="center"/>
    </xf>
    <xf numFmtId="185" fontId="15" fillId="0" borderId="44" xfId="8" applyNumberFormat="1" applyFont="1" applyFill="1" applyBorder="1" applyAlignment="1">
      <alignment horizontal="right" vertical="center" shrinkToFit="1"/>
    </xf>
    <xf numFmtId="185" fontId="15" fillId="0" borderId="18" xfId="8" applyNumberFormat="1" applyFont="1" applyFill="1" applyBorder="1" applyAlignment="1">
      <alignment horizontal="right" vertical="center" shrinkToFit="1"/>
    </xf>
    <xf numFmtId="185" fontId="15" fillId="0" borderId="19" xfId="8" applyNumberFormat="1" applyFont="1" applyFill="1" applyBorder="1" applyAlignment="1">
      <alignment horizontal="right" vertical="center" shrinkToFit="1"/>
    </xf>
    <xf numFmtId="0" fontId="15" fillId="0" borderId="36" xfId="8" applyFont="1" applyFill="1" applyBorder="1" applyAlignment="1">
      <alignment horizontal="center" vertical="center" wrapText="1"/>
    </xf>
    <xf numFmtId="0" fontId="15" fillId="0" borderId="8" xfId="8" applyFont="1" applyFill="1" applyBorder="1" applyAlignment="1">
      <alignment horizontal="center" vertical="center" wrapText="1"/>
    </xf>
    <xf numFmtId="0" fontId="15" fillId="0" borderId="23" xfId="8" applyFont="1" applyFill="1" applyBorder="1" applyAlignment="1">
      <alignment horizontal="center" vertical="center" wrapText="1"/>
    </xf>
    <xf numFmtId="0" fontId="15" fillId="0" borderId="7" xfId="8" applyFont="1" applyFill="1" applyBorder="1" applyAlignment="1">
      <alignment horizontal="center" vertical="center" wrapText="1"/>
    </xf>
    <xf numFmtId="0" fontId="15" fillId="0" borderId="0" xfId="8" applyFont="1" applyFill="1" applyBorder="1" applyAlignment="1">
      <alignment horizontal="center" vertical="center" wrapText="1"/>
    </xf>
    <xf numFmtId="0" fontId="15" fillId="0" borderId="38" xfId="8" applyFont="1" applyFill="1" applyBorder="1" applyAlignment="1">
      <alignment horizontal="center" vertical="center" wrapText="1"/>
    </xf>
    <xf numFmtId="0" fontId="15" fillId="0" borderId="72" xfId="8" applyFont="1" applyFill="1" applyBorder="1" applyAlignment="1">
      <alignment horizontal="center" vertical="center" wrapText="1"/>
    </xf>
    <xf numFmtId="0" fontId="15" fillId="0" borderId="73" xfId="8" applyFont="1" applyFill="1" applyBorder="1" applyAlignment="1">
      <alignment horizontal="center" vertical="center" wrapText="1"/>
    </xf>
    <xf numFmtId="0" fontId="15" fillId="0" borderId="68" xfId="8" applyFont="1" applyFill="1" applyBorder="1" applyAlignment="1">
      <alignment horizontal="center" vertical="center" wrapText="1"/>
    </xf>
    <xf numFmtId="0" fontId="19" fillId="0" borderId="60" xfId="8" applyFont="1" applyFill="1" applyBorder="1" applyAlignment="1">
      <alignment vertical="center"/>
    </xf>
    <xf numFmtId="0" fontId="19" fillId="0" borderId="25" xfId="8" applyFont="1" applyFill="1" applyBorder="1" applyAlignment="1">
      <alignment vertical="center"/>
    </xf>
    <xf numFmtId="0" fontId="19" fillId="0" borderId="77" xfId="8" applyFont="1" applyFill="1" applyBorder="1" applyAlignment="1">
      <alignment vertical="center"/>
    </xf>
    <xf numFmtId="178" fontId="19" fillId="0" borderId="60" xfId="8" applyNumberFormat="1" applyFont="1" applyFill="1" applyBorder="1" applyAlignment="1">
      <alignment horizontal="right" vertical="center" shrinkToFit="1"/>
    </xf>
    <xf numFmtId="178" fontId="19" fillId="0" borderId="8" xfId="8" applyNumberFormat="1" applyFont="1" applyFill="1" applyBorder="1" applyAlignment="1">
      <alignment horizontal="right" vertical="center" shrinkToFit="1"/>
    </xf>
    <xf numFmtId="178" fontId="19" fillId="0" borderId="9" xfId="8" applyNumberFormat="1" applyFont="1" applyFill="1" applyBorder="1" applyAlignment="1">
      <alignment horizontal="right" vertical="center" shrinkToFit="1"/>
    </xf>
    <xf numFmtId="0" fontId="15" fillId="0" borderId="30" xfId="8" applyFont="1" applyFill="1" applyBorder="1" applyAlignment="1">
      <alignment horizontal="center" vertical="center"/>
    </xf>
    <xf numFmtId="0" fontId="15" fillId="0" borderId="42" xfId="8" applyFont="1" applyFill="1" applyBorder="1" applyAlignment="1">
      <alignment horizontal="center" vertical="center"/>
    </xf>
    <xf numFmtId="0" fontId="15" fillId="0" borderId="32" xfId="8" applyFont="1" applyFill="1" applyBorder="1" applyAlignment="1">
      <alignment horizontal="center" vertical="center"/>
    </xf>
    <xf numFmtId="0" fontId="19" fillId="0" borderId="41" xfId="8" applyFont="1" applyFill="1" applyBorder="1" applyAlignment="1">
      <alignment vertical="center"/>
    </xf>
    <xf numFmtId="0" fontId="19" fillId="0" borderId="31" xfId="8" applyFont="1" applyFill="1" applyBorder="1" applyAlignment="1">
      <alignment vertical="center"/>
    </xf>
    <xf numFmtId="0" fontId="19" fillId="0" borderId="42" xfId="8" applyFont="1" applyFill="1" applyBorder="1" applyAlignment="1">
      <alignment vertical="center"/>
    </xf>
    <xf numFmtId="178" fontId="19" fillId="0" borderId="39" xfId="8" applyNumberFormat="1" applyFont="1" applyFill="1" applyBorder="1" applyAlignment="1">
      <alignment horizontal="right" vertical="center" shrinkToFit="1"/>
    </xf>
    <xf numFmtId="178" fontId="19" fillId="0" borderId="31" xfId="8" applyNumberFormat="1" applyFont="1" applyFill="1" applyBorder="1" applyAlignment="1">
      <alignment horizontal="right" vertical="center" shrinkToFit="1"/>
    </xf>
    <xf numFmtId="178" fontId="19" fillId="0" borderId="32" xfId="8" applyNumberFormat="1" applyFont="1" applyFill="1" applyBorder="1" applyAlignment="1">
      <alignment horizontal="right" vertical="center" shrinkToFit="1"/>
    </xf>
    <xf numFmtId="181" fontId="15" fillId="0" borderId="39" xfId="8" applyNumberFormat="1" applyFont="1" applyFill="1" applyBorder="1" applyAlignment="1">
      <alignment horizontal="right" vertical="center" shrinkToFit="1"/>
    </xf>
    <xf numFmtId="181" fontId="15" fillId="0" borderId="31" xfId="8" applyNumberFormat="1" applyFont="1" applyFill="1" applyBorder="1" applyAlignment="1">
      <alignment horizontal="right" vertical="center" shrinkToFit="1"/>
    </xf>
    <xf numFmtId="181" fontId="15" fillId="0" borderId="42" xfId="8" applyNumberFormat="1" applyFont="1" applyFill="1" applyBorder="1" applyAlignment="1">
      <alignment horizontal="right" vertical="center" shrinkToFit="1"/>
    </xf>
    <xf numFmtId="181" fontId="15" fillId="0" borderId="32" xfId="8" applyNumberFormat="1" applyFont="1" applyFill="1" applyBorder="1" applyAlignment="1">
      <alignment horizontal="right" vertical="center" shrinkToFit="1"/>
    </xf>
    <xf numFmtId="0" fontId="19" fillId="0" borderId="41" xfId="9" applyFont="1" applyFill="1" applyBorder="1" applyAlignment="1">
      <alignment horizontal="center" vertical="center" shrinkToFit="1"/>
    </xf>
    <xf numFmtId="0" fontId="19" fillId="0" borderId="12" xfId="9" applyFont="1" applyFill="1" applyBorder="1" applyAlignment="1">
      <alignment horizontal="center" vertical="center" shrinkToFit="1"/>
    </xf>
    <xf numFmtId="0" fontId="19" fillId="0" borderId="46" xfId="9" applyFont="1" applyFill="1" applyBorder="1" applyAlignment="1">
      <alignment horizontal="center" vertical="center" shrinkToFit="1"/>
    </xf>
    <xf numFmtId="178" fontId="15" fillId="0" borderId="42" xfId="8" applyNumberFormat="1" applyFont="1" applyFill="1" applyBorder="1" applyAlignment="1">
      <alignment horizontal="right" vertical="center" shrinkToFit="1"/>
    </xf>
    <xf numFmtId="0" fontId="15" fillId="0" borderId="72" xfId="8" applyFont="1" applyFill="1" applyBorder="1" applyAlignment="1">
      <alignment horizontal="left" vertical="center"/>
    </xf>
    <xf numFmtId="0" fontId="15" fillId="0" borderId="73" xfId="8" applyFont="1" applyFill="1" applyBorder="1" applyAlignment="1">
      <alignment horizontal="left" vertical="center"/>
    </xf>
    <xf numFmtId="0" fontId="15" fillId="0" borderId="74" xfId="8" applyFont="1" applyFill="1" applyBorder="1" applyAlignment="1">
      <alignment horizontal="left" vertical="center"/>
    </xf>
    <xf numFmtId="181" fontId="15" fillId="0" borderId="72" xfId="8" applyNumberFormat="1" applyFont="1" applyFill="1" applyBorder="1" applyAlignment="1">
      <alignment horizontal="right" vertical="center" shrinkToFit="1"/>
    </xf>
    <xf numFmtId="181" fontId="15" fillId="0" borderId="73" xfId="8" applyNumberFormat="1" applyFont="1" applyFill="1" applyBorder="1" applyAlignment="1">
      <alignment horizontal="right" vertical="center" shrinkToFit="1"/>
    </xf>
    <xf numFmtId="181" fontId="15" fillId="0" borderId="74" xfId="8" applyNumberFormat="1" applyFont="1" applyFill="1" applyBorder="1" applyAlignment="1">
      <alignment horizontal="right" vertical="center" shrinkToFit="1"/>
    </xf>
    <xf numFmtId="0" fontId="15" fillId="0" borderId="36" xfId="10" applyFont="1" applyFill="1" applyBorder="1" applyAlignment="1">
      <alignment horizontal="left" vertical="center"/>
    </xf>
    <xf numFmtId="0" fontId="15" fillId="0" borderId="8" xfId="10" applyFont="1" applyFill="1" applyBorder="1" applyAlignment="1">
      <alignment horizontal="left" vertical="center"/>
    </xf>
    <xf numFmtId="0" fontId="15" fillId="0" borderId="9" xfId="10" applyFont="1" applyFill="1" applyBorder="1" applyAlignment="1">
      <alignment horizontal="left" vertical="center"/>
    </xf>
    <xf numFmtId="185" fontId="19" fillId="0" borderId="41" xfId="8" applyNumberFormat="1" applyFont="1" applyFill="1" applyBorder="1" applyAlignment="1">
      <alignment horizontal="right" vertical="center" shrinkToFit="1"/>
    </xf>
    <xf numFmtId="185" fontId="19" fillId="0" borderId="12" xfId="8" applyNumberFormat="1" applyFont="1" applyFill="1" applyBorder="1" applyAlignment="1">
      <alignment horizontal="right" vertical="center" shrinkToFit="1"/>
    </xf>
    <xf numFmtId="185" fontId="19" fillId="0" borderId="13" xfId="8" applyNumberFormat="1" applyFont="1" applyFill="1" applyBorder="1" applyAlignment="1">
      <alignment horizontal="right" vertical="center" shrinkToFit="1"/>
    </xf>
    <xf numFmtId="0" fontId="19" fillId="0" borderId="44" xfId="9" applyFont="1" applyFill="1" applyBorder="1" applyAlignment="1">
      <alignment horizontal="center" vertical="center" shrinkToFit="1"/>
    </xf>
    <xf numFmtId="0" fontId="19" fillId="0" borderId="18" xfId="9" applyFont="1" applyFill="1" applyBorder="1" applyAlignment="1">
      <alignment horizontal="center" vertical="center" shrinkToFit="1"/>
    </xf>
    <xf numFmtId="0" fontId="19" fillId="0" borderId="43" xfId="9" applyFont="1" applyFill="1" applyBorder="1" applyAlignment="1">
      <alignment horizontal="center" vertical="center" shrinkToFit="1"/>
    </xf>
    <xf numFmtId="0" fontId="21" fillId="0" borderId="0" xfId="8" applyFont="1" applyFill="1" applyBorder="1" applyAlignment="1">
      <alignment horizontal="left" vertical="center" wrapText="1"/>
    </xf>
    <xf numFmtId="0" fontId="21" fillId="0" borderId="64" xfId="8" applyFont="1" applyFill="1" applyBorder="1" applyAlignment="1">
      <alignment horizontal="left" vertical="center" wrapText="1"/>
    </xf>
    <xf numFmtId="0" fontId="19" fillId="0" borderId="12" xfId="8" applyFont="1" applyFill="1" applyBorder="1" applyAlignment="1">
      <alignment vertical="center"/>
    </xf>
    <xf numFmtId="0" fontId="19" fillId="0" borderId="46" xfId="8" applyFont="1" applyFill="1" applyBorder="1" applyAlignment="1">
      <alignment vertical="center"/>
    </xf>
    <xf numFmtId="0" fontId="15" fillId="0" borderId="78" xfId="8" applyFont="1" applyFill="1" applyBorder="1" applyAlignment="1">
      <alignment horizontal="center" vertical="center"/>
    </xf>
    <xf numFmtId="0" fontId="15" fillId="0" borderId="49" xfId="8" applyFont="1" applyFill="1" applyBorder="1" applyAlignment="1">
      <alignment horizontal="center" vertical="center"/>
    </xf>
    <xf numFmtId="183" fontId="15" fillId="0" borderId="49" xfId="8" applyNumberFormat="1" applyFont="1" applyFill="1" applyBorder="1" applyAlignment="1">
      <alignment horizontal="right" vertical="center" shrinkToFit="1"/>
    </xf>
    <xf numFmtId="183" fontId="15" fillId="0" borderId="79" xfId="8" applyNumberFormat="1" applyFont="1" applyFill="1" applyBorder="1" applyAlignment="1">
      <alignment horizontal="right" vertical="center" shrinkToFit="1"/>
    </xf>
    <xf numFmtId="183" fontId="15" fillId="0" borderId="6" xfId="8" applyNumberFormat="1" applyFont="1" applyFill="1" applyBorder="1" applyAlignment="1">
      <alignment horizontal="right" vertical="center" shrinkToFit="1"/>
    </xf>
    <xf numFmtId="181" fontId="15" fillId="0" borderId="44" xfId="8" applyNumberFormat="1" applyFont="1" applyFill="1" applyBorder="1" applyAlignment="1">
      <alignment horizontal="right" vertical="center" shrinkToFit="1"/>
    </xf>
    <xf numFmtId="181" fontId="15" fillId="0" borderId="18" xfId="8" applyNumberFormat="1" applyFont="1" applyFill="1" applyBorder="1" applyAlignment="1">
      <alignment horizontal="right" vertical="center" shrinkToFit="1"/>
    </xf>
    <xf numFmtId="181" fontId="15" fillId="0" borderId="43" xfId="8" applyNumberFormat="1" applyFont="1" applyFill="1" applyBorder="1" applyAlignment="1">
      <alignment horizontal="right" vertical="center" shrinkToFit="1"/>
    </xf>
    <xf numFmtId="181" fontId="15" fillId="0" borderId="19" xfId="8" applyNumberFormat="1" applyFont="1" applyFill="1" applyBorder="1" applyAlignment="1">
      <alignment horizontal="right" vertical="center" shrinkToFit="1"/>
    </xf>
    <xf numFmtId="178" fontId="15" fillId="0" borderId="49" xfId="8" applyNumberFormat="1" applyFont="1" applyFill="1" applyBorder="1" applyAlignment="1">
      <alignment horizontal="right" vertical="center" shrinkToFit="1"/>
    </xf>
    <xf numFmtId="178" fontId="15" fillId="0" borderId="79" xfId="8" applyNumberFormat="1" applyFont="1" applyFill="1" applyBorder="1" applyAlignment="1">
      <alignment horizontal="right" vertical="center" shrinkToFit="1"/>
    </xf>
    <xf numFmtId="178" fontId="15" fillId="0" borderId="6" xfId="8" applyNumberFormat="1" applyFont="1" applyFill="1" applyBorder="1" applyAlignment="1">
      <alignment horizontal="right" vertical="center" shrinkToFit="1"/>
    </xf>
    <xf numFmtId="181" fontId="15" fillId="0" borderId="73" xfId="8" applyNumberFormat="1" applyFont="1" applyFill="1" applyBorder="1" applyAlignment="1">
      <alignment horizontal="right" vertical="center"/>
    </xf>
    <xf numFmtId="181" fontId="15" fillId="0" borderId="74" xfId="8" applyNumberFormat="1" applyFont="1" applyFill="1" applyBorder="1" applyAlignment="1">
      <alignment horizontal="right" vertical="center"/>
    </xf>
    <xf numFmtId="0" fontId="15" fillId="0" borderId="17" xfId="8" applyFont="1" applyFill="1" applyBorder="1" applyAlignment="1">
      <alignment vertical="center"/>
    </xf>
    <xf numFmtId="0" fontId="15" fillId="0" borderId="22" xfId="8" applyFont="1" applyFill="1" applyBorder="1" applyAlignment="1">
      <alignment horizontal="center" vertical="center"/>
    </xf>
    <xf numFmtId="0" fontId="15" fillId="0" borderId="19" xfId="8" applyFont="1" applyFill="1" applyBorder="1" applyAlignment="1">
      <alignment horizontal="center" vertical="center"/>
    </xf>
    <xf numFmtId="0" fontId="15" fillId="0" borderId="80" xfId="8" applyFont="1" applyFill="1" applyBorder="1" applyAlignment="1">
      <alignment horizontal="center" vertical="center"/>
    </xf>
    <xf numFmtId="178" fontId="15" fillId="0" borderId="8" xfId="8" applyNumberFormat="1" applyFont="1" applyFill="1" applyBorder="1" applyAlignment="1">
      <alignment horizontal="right" vertical="center"/>
    </xf>
    <xf numFmtId="178" fontId="15" fillId="0" borderId="9" xfId="8" applyNumberFormat="1" applyFont="1" applyFill="1" applyBorder="1" applyAlignment="1">
      <alignment horizontal="right" vertical="center"/>
    </xf>
    <xf numFmtId="0" fontId="15" fillId="0" borderId="81" xfId="8" applyFont="1" applyFill="1" applyBorder="1" applyAlignment="1">
      <alignment horizontal="center" vertical="center"/>
    </xf>
    <xf numFmtId="0" fontId="15" fillId="0" borderId="25" xfId="8" applyFont="1" applyFill="1" applyBorder="1" applyAlignment="1">
      <alignment horizontal="center" vertical="center"/>
    </xf>
    <xf numFmtId="0" fontId="15" fillId="0" borderId="26" xfId="8" applyFont="1" applyFill="1" applyBorder="1" applyAlignment="1">
      <alignment horizontal="center" vertical="center"/>
    </xf>
    <xf numFmtId="0" fontId="15" fillId="0" borderId="11" xfId="8" applyFont="1" applyFill="1" applyBorder="1" applyAlignment="1">
      <alignment horizontal="center" vertical="center" textRotation="255"/>
    </xf>
    <xf numFmtId="0" fontId="15" fillId="0" borderId="12" xfId="8" applyFont="1" applyFill="1" applyBorder="1" applyAlignment="1">
      <alignment horizontal="center" vertical="center" textRotation="255"/>
    </xf>
    <xf numFmtId="0" fontId="15" fillId="0" borderId="46" xfId="8" applyFont="1" applyFill="1" applyBorder="1" applyAlignment="1">
      <alignment horizontal="center" vertical="center" textRotation="255"/>
    </xf>
    <xf numFmtId="0" fontId="15" fillId="0" borderId="7" xfId="8" applyFont="1" applyFill="1" applyBorder="1" applyAlignment="1">
      <alignment horizontal="center" vertical="center" textRotation="255"/>
    </xf>
    <xf numFmtId="0" fontId="15" fillId="0" borderId="0" xfId="8" applyFont="1" applyFill="1" applyBorder="1" applyAlignment="1">
      <alignment horizontal="center" vertical="center" textRotation="255"/>
    </xf>
    <xf numFmtId="0" fontId="15" fillId="0" borderId="38" xfId="8" applyFont="1" applyFill="1" applyBorder="1" applyAlignment="1">
      <alignment horizontal="center" vertical="center" textRotation="255"/>
    </xf>
    <xf numFmtId="0" fontId="15" fillId="0" borderId="72" xfId="8" applyFont="1" applyFill="1" applyBorder="1" applyAlignment="1">
      <alignment horizontal="center" vertical="center" textRotation="255"/>
    </xf>
    <xf numFmtId="0" fontId="15" fillId="0" borderId="73" xfId="8" applyFont="1" applyFill="1" applyBorder="1" applyAlignment="1">
      <alignment horizontal="center" vertical="center" textRotation="255"/>
    </xf>
    <xf numFmtId="0" fontId="15" fillId="0" borderId="68" xfId="8" applyFont="1" applyFill="1" applyBorder="1" applyAlignment="1">
      <alignment horizontal="center" vertical="center" textRotation="255"/>
    </xf>
    <xf numFmtId="0" fontId="21" fillId="0" borderId="41" xfId="8" applyFont="1" applyFill="1" applyBorder="1" applyAlignment="1">
      <alignment horizontal="center" vertical="center" wrapText="1"/>
    </xf>
    <xf numFmtId="0" fontId="21" fillId="0" borderId="12" xfId="8" applyFont="1" applyFill="1" applyBorder="1" applyAlignment="1">
      <alignment horizontal="center" vertical="center" wrapText="1"/>
    </xf>
    <xf numFmtId="0" fontId="21" fillId="0" borderId="46" xfId="8" applyFont="1" applyFill="1" applyBorder="1" applyAlignment="1">
      <alignment horizontal="center" vertical="center" wrapText="1"/>
    </xf>
    <xf numFmtId="0" fontId="21" fillId="0" borderId="37" xfId="8" applyFont="1" applyFill="1" applyBorder="1" applyAlignment="1">
      <alignment horizontal="center" vertical="center" wrapText="1"/>
    </xf>
    <xf numFmtId="0" fontId="21" fillId="0" borderId="52" xfId="8" applyFont="1" applyFill="1" applyBorder="1" applyAlignment="1">
      <alignment horizontal="center" vertical="center" wrapText="1"/>
    </xf>
    <xf numFmtId="0" fontId="21" fillId="0" borderId="40" xfId="8" applyFont="1" applyFill="1" applyBorder="1" applyAlignment="1">
      <alignment horizontal="center" vertical="center" wrapText="1"/>
    </xf>
    <xf numFmtId="0" fontId="15" fillId="0" borderId="41" xfId="8" applyFont="1" applyFill="1" applyBorder="1" applyAlignment="1">
      <alignment horizontal="center" vertical="center" textRotation="255"/>
    </xf>
    <xf numFmtId="0" fontId="15" fillId="0" borderId="62" xfId="8" applyFont="1" applyFill="1" applyBorder="1" applyAlignment="1">
      <alignment horizontal="center" vertical="center" textRotation="255"/>
    </xf>
    <xf numFmtId="0" fontId="15" fillId="0" borderId="37" xfId="8" applyFont="1" applyFill="1" applyBorder="1" applyAlignment="1">
      <alignment horizontal="center" vertical="center" textRotation="255"/>
    </xf>
    <xf numFmtId="0" fontId="15" fillId="0" borderId="52" xfId="8" applyFont="1" applyFill="1" applyBorder="1" applyAlignment="1">
      <alignment horizontal="center" vertical="center" textRotation="255"/>
    </xf>
    <xf numFmtId="0" fontId="15" fillId="0" borderId="40" xfId="8" applyFont="1" applyFill="1" applyBorder="1" applyAlignment="1">
      <alignment horizontal="center" vertical="center" textRotation="255"/>
    </xf>
    <xf numFmtId="178" fontId="15" fillId="0" borderId="44" xfId="8" applyNumberFormat="1" applyFont="1" applyFill="1" applyBorder="1" applyAlignment="1">
      <alignment horizontal="right" vertical="center"/>
    </xf>
    <xf numFmtId="178" fontId="15" fillId="0" borderId="18" xfId="8" applyNumberFormat="1" applyFont="1" applyFill="1" applyBorder="1" applyAlignment="1">
      <alignment horizontal="right" vertical="center"/>
    </xf>
    <xf numFmtId="178" fontId="15" fillId="0" borderId="43" xfId="8" applyNumberFormat="1" applyFont="1" applyFill="1" applyBorder="1" applyAlignment="1">
      <alignment horizontal="right" vertical="center"/>
    </xf>
    <xf numFmtId="0" fontId="15" fillId="0" borderId="70" xfId="8" applyFont="1" applyFill="1" applyBorder="1" applyAlignment="1">
      <alignment horizontal="center" vertical="center" shrinkToFit="1"/>
    </xf>
    <xf numFmtId="0" fontId="15" fillId="0" borderId="73" xfId="8" applyFont="1" applyFill="1" applyBorder="1" applyAlignment="1">
      <alignment horizontal="center" vertical="center" shrinkToFit="1"/>
    </xf>
    <xf numFmtId="0" fontId="15" fillId="0" borderId="68" xfId="8" applyFont="1" applyFill="1" applyBorder="1" applyAlignment="1">
      <alignment horizontal="center" vertical="center" shrinkToFit="1"/>
    </xf>
    <xf numFmtId="0" fontId="22" fillId="0" borderId="31" xfId="8" applyFont="1" applyFill="1" applyBorder="1">
      <alignment vertical="center"/>
    </xf>
    <xf numFmtId="0" fontId="22" fillId="0" borderId="42" xfId="8" applyFont="1" applyFill="1" applyBorder="1">
      <alignment vertical="center"/>
    </xf>
    <xf numFmtId="0" fontId="15" fillId="0" borderId="41" xfId="8" applyFont="1" applyFill="1" applyBorder="1" applyAlignment="1">
      <alignment horizontal="center" vertical="center" wrapText="1"/>
    </xf>
    <xf numFmtId="0" fontId="15" fillId="0" borderId="12" xfId="8" applyFont="1" applyFill="1" applyBorder="1" applyAlignment="1">
      <alignment horizontal="center" vertical="center" wrapText="1"/>
    </xf>
    <xf numFmtId="0" fontId="15" fillId="0" borderId="46" xfId="8" applyFont="1" applyFill="1" applyBorder="1" applyAlignment="1">
      <alignment horizontal="center" vertical="center" wrapText="1"/>
    </xf>
    <xf numFmtId="0" fontId="15" fillId="0" borderId="37" xfId="8" applyFont="1" applyFill="1" applyBorder="1" applyAlignment="1">
      <alignment horizontal="center" vertical="center" wrapText="1"/>
    </xf>
    <xf numFmtId="0" fontId="15" fillId="0" borderId="52" xfId="8" applyFont="1" applyFill="1" applyBorder="1" applyAlignment="1">
      <alignment horizontal="center" vertical="center" wrapText="1"/>
    </xf>
    <xf numFmtId="0" fontId="15" fillId="0" borderId="40" xfId="8" applyFont="1" applyFill="1" applyBorder="1" applyAlignment="1">
      <alignment horizontal="center" vertical="center" wrapText="1"/>
    </xf>
    <xf numFmtId="0" fontId="21" fillId="0" borderId="13" xfId="8" applyFont="1" applyFill="1" applyBorder="1" applyAlignment="1">
      <alignment horizontal="center" vertical="center" wrapText="1"/>
    </xf>
    <xf numFmtId="0" fontId="21" fillId="0" borderId="65" xfId="8" applyFont="1" applyFill="1" applyBorder="1" applyAlignment="1">
      <alignment horizontal="center" vertical="center" wrapText="1"/>
    </xf>
    <xf numFmtId="0" fontId="19" fillId="0" borderId="72" xfId="7" applyFont="1" applyFill="1" applyBorder="1" applyAlignment="1">
      <alignment horizontal="left" vertical="center"/>
    </xf>
    <xf numFmtId="0" fontId="19" fillId="0" borderId="73" xfId="7" applyFont="1" applyFill="1" applyBorder="1" applyAlignment="1">
      <alignment horizontal="left" vertical="center"/>
    </xf>
    <xf numFmtId="0" fontId="19" fillId="0" borderId="74" xfId="7" applyFont="1" applyFill="1" applyBorder="1" applyAlignment="1">
      <alignment horizontal="left" vertical="center"/>
    </xf>
    <xf numFmtId="178" fontId="15" fillId="0" borderId="72" xfId="8" applyNumberFormat="1" applyFont="1" applyFill="1" applyBorder="1" applyAlignment="1">
      <alignment horizontal="right" vertical="center" shrinkToFit="1"/>
    </xf>
    <xf numFmtId="178" fontId="15" fillId="0" borderId="73" xfId="8" applyNumberFormat="1" applyFont="1" applyFill="1" applyBorder="1" applyAlignment="1">
      <alignment horizontal="right" vertical="center" shrinkToFit="1"/>
    </xf>
    <xf numFmtId="178" fontId="15" fillId="0" borderId="74" xfId="8" applyNumberFormat="1" applyFont="1" applyFill="1" applyBorder="1" applyAlignment="1">
      <alignment horizontal="right" vertical="center" shrinkToFit="1"/>
    </xf>
    <xf numFmtId="0" fontId="19" fillId="0" borderId="36" xfId="7" applyFont="1" applyFill="1" applyBorder="1" applyAlignment="1">
      <alignment horizontal="center" vertical="center" wrapText="1"/>
    </xf>
    <xf numFmtId="0" fontId="19" fillId="0" borderId="8" xfId="7" applyFont="1" applyFill="1" applyBorder="1" applyAlignment="1">
      <alignment horizontal="center" vertical="center" wrapText="1"/>
    </xf>
    <xf numFmtId="0" fontId="19" fillId="0" borderId="9" xfId="7" applyFont="1" applyFill="1" applyBorder="1" applyAlignment="1">
      <alignment horizontal="center" vertical="center" wrapText="1"/>
    </xf>
    <xf numFmtId="0" fontId="19" fillId="0" borderId="7" xfId="7" applyFont="1" applyFill="1" applyBorder="1" applyAlignment="1">
      <alignment horizontal="center" vertical="center" wrapText="1"/>
    </xf>
    <xf numFmtId="0" fontId="19" fillId="0" borderId="0" xfId="7" applyFont="1" applyFill="1" applyBorder="1" applyAlignment="1">
      <alignment horizontal="center" vertical="center" wrapText="1"/>
    </xf>
    <xf numFmtId="0" fontId="19" fillId="0" borderId="64" xfId="7" applyFont="1" applyFill="1" applyBorder="1" applyAlignment="1">
      <alignment horizontal="center" vertical="center" wrapText="1"/>
    </xf>
    <xf numFmtId="0" fontId="19" fillId="0" borderId="72" xfId="7" applyFont="1" applyFill="1" applyBorder="1" applyAlignment="1">
      <alignment horizontal="center" vertical="center" wrapText="1"/>
    </xf>
    <xf numFmtId="0" fontId="19" fillId="0" borderId="73" xfId="7" applyFont="1" applyFill="1" applyBorder="1" applyAlignment="1">
      <alignment horizontal="center" vertical="center" wrapText="1"/>
    </xf>
    <xf numFmtId="0" fontId="19" fillId="0" borderId="74" xfId="7" applyFont="1" applyFill="1" applyBorder="1" applyAlignment="1">
      <alignment horizontal="center" vertical="center" wrapText="1"/>
    </xf>
    <xf numFmtId="0" fontId="15" fillId="0" borderId="0" xfId="8" applyFont="1" applyFill="1" applyBorder="1" applyAlignment="1">
      <alignment horizontal="center" vertical="center" shrinkToFit="1"/>
    </xf>
    <xf numFmtId="186" fontId="15" fillId="0" borderId="0" xfId="8" applyNumberFormat="1" applyFont="1" applyFill="1" applyBorder="1" applyAlignment="1" applyProtection="1">
      <alignment horizontal="center" vertical="center" shrinkToFit="1"/>
      <protection hidden="1"/>
    </xf>
    <xf numFmtId="0" fontId="21" fillId="0" borderId="0" xfId="8" applyNumberFormat="1" applyFont="1" applyFill="1" applyBorder="1" applyAlignment="1" applyProtection="1">
      <alignment horizontal="left" vertical="center" wrapText="1"/>
      <protection hidden="1"/>
    </xf>
    <xf numFmtId="0" fontId="15" fillId="0" borderId="0" xfId="8" applyFont="1" applyFill="1" applyBorder="1" applyAlignment="1" applyProtection="1">
      <alignment horizontal="center" vertical="center" shrinkToFit="1"/>
      <protection hidden="1"/>
    </xf>
    <xf numFmtId="49" fontId="18" fillId="0" borderId="1" xfId="11" applyNumberFormat="1" applyFont="1" applyFill="1" applyBorder="1" applyAlignment="1">
      <alignment horizontal="center" vertical="center"/>
    </xf>
    <xf numFmtId="49" fontId="18" fillId="0" borderId="2" xfId="11" applyNumberFormat="1" applyFont="1" applyFill="1" applyBorder="1" applyAlignment="1">
      <alignment horizontal="center" vertical="center"/>
    </xf>
    <xf numFmtId="49" fontId="18" fillId="0" borderId="3" xfId="11" applyNumberFormat="1" applyFont="1" applyFill="1" applyBorder="1" applyAlignment="1">
      <alignment horizontal="center" vertical="center"/>
    </xf>
    <xf numFmtId="0" fontId="15" fillId="0" borderId="39" xfId="11" applyFont="1" applyBorder="1" applyAlignment="1">
      <alignment horizontal="center" vertical="center"/>
    </xf>
    <xf numFmtId="0" fontId="15" fillId="0" borderId="31" xfId="11" applyFont="1" applyBorder="1" applyAlignment="1">
      <alignment horizontal="center" vertical="center"/>
    </xf>
    <xf numFmtId="0" fontId="15" fillId="0" borderId="42" xfId="11" applyFont="1" applyBorder="1" applyAlignment="1">
      <alignment horizontal="center" vertical="center"/>
    </xf>
    <xf numFmtId="0" fontId="15" fillId="0" borderId="39" xfId="11" applyFont="1" applyFill="1" applyBorder="1" applyAlignment="1">
      <alignment horizontal="center" vertical="center"/>
    </xf>
    <xf numFmtId="0" fontId="15" fillId="0" borderId="31" xfId="11" applyFont="1" applyFill="1" applyBorder="1" applyAlignment="1">
      <alignment horizontal="center" vertical="center"/>
    </xf>
    <xf numFmtId="0" fontId="15" fillId="0" borderId="42" xfId="11" applyFont="1" applyFill="1" applyBorder="1" applyAlignment="1">
      <alignment horizontal="center" vertical="center"/>
    </xf>
    <xf numFmtId="0" fontId="15" fillId="0" borderId="34" xfId="11" applyFont="1" applyBorder="1" applyAlignment="1">
      <alignment horizontal="center" vertical="center"/>
    </xf>
    <xf numFmtId="0" fontId="15" fillId="0" borderId="41" xfId="11" applyFont="1" applyBorder="1">
      <alignment vertical="center"/>
    </xf>
    <xf numFmtId="0" fontId="15" fillId="0" borderId="12" xfId="11" applyFont="1" applyBorder="1">
      <alignment vertical="center"/>
    </xf>
    <xf numFmtId="0" fontId="15" fillId="0" borderId="46" xfId="11" applyFont="1" applyBorder="1">
      <alignment vertical="center"/>
    </xf>
    <xf numFmtId="178" fontId="15" fillId="0" borderId="41" xfId="11" applyNumberFormat="1" applyFont="1" applyFill="1" applyBorder="1" applyAlignment="1">
      <alignment horizontal="right" vertical="center" shrinkToFit="1"/>
    </xf>
    <xf numFmtId="178" fontId="15" fillId="0" borderId="12" xfId="11" applyNumberFormat="1" applyFont="1" applyFill="1" applyBorder="1" applyAlignment="1">
      <alignment horizontal="right" vertical="center" shrinkToFit="1"/>
    </xf>
    <xf numFmtId="178" fontId="15" fillId="0" borderId="82" xfId="11" applyNumberFormat="1" applyFont="1" applyFill="1" applyBorder="1" applyAlignment="1">
      <alignment horizontal="right" vertical="center" shrinkToFit="1"/>
    </xf>
    <xf numFmtId="181" fontId="15" fillId="0" borderId="83" xfId="11" applyNumberFormat="1" applyFont="1" applyFill="1" applyBorder="1" applyAlignment="1">
      <alignment horizontal="right" vertical="center" shrinkToFit="1"/>
    </xf>
    <xf numFmtId="178" fontId="15" fillId="0" borderId="83" xfId="11" applyNumberFormat="1" applyFont="1" applyFill="1" applyBorder="1" applyAlignment="1">
      <alignment horizontal="right" vertical="center" shrinkToFit="1"/>
    </xf>
    <xf numFmtId="181" fontId="15" fillId="0" borderId="84" xfId="11" applyNumberFormat="1" applyFont="1" applyFill="1" applyBorder="1" applyAlignment="1">
      <alignment horizontal="right" vertical="center" shrinkToFit="1"/>
    </xf>
    <xf numFmtId="181" fontId="15" fillId="0" borderId="12" xfId="11" applyNumberFormat="1" applyFont="1" applyFill="1" applyBorder="1" applyAlignment="1">
      <alignment horizontal="right" vertical="center" shrinkToFit="1"/>
    </xf>
    <xf numFmtId="181" fontId="15" fillId="0" borderId="46" xfId="11" applyNumberFormat="1" applyFont="1" applyFill="1" applyBorder="1" applyAlignment="1">
      <alignment horizontal="right" vertical="center" shrinkToFit="1"/>
    </xf>
    <xf numFmtId="0" fontId="15" fillId="0" borderId="62" xfId="11" applyFont="1" applyBorder="1">
      <alignment vertical="center"/>
    </xf>
    <xf numFmtId="0" fontId="15" fillId="0" borderId="0" xfId="11" applyFont="1" applyBorder="1">
      <alignment vertical="center"/>
    </xf>
    <xf numFmtId="0" fontId="15" fillId="0" borderId="38" xfId="11" applyFont="1" applyBorder="1">
      <alignment vertical="center"/>
    </xf>
    <xf numFmtId="178" fontId="15" fillId="0" borderId="62" xfId="11" applyNumberFormat="1" applyFont="1" applyFill="1" applyBorder="1" applyAlignment="1">
      <alignment horizontal="right" vertical="center" shrinkToFit="1"/>
    </xf>
    <xf numFmtId="178" fontId="15" fillId="0" borderId="0" xfId="11" applyNumberFormat="1" applyFont="1" applyFill="1" applyBorder="1" applyAlignment="1">
      <alignment horizontal="right" vertical="center" shrinkToFit="1"/>
    </xf>
    <xf numFmtId="178" fontId="15" fillId="0" borderId="85" xfId="11" applyNumberFormat="1" applyFont="1" applyFill="1" applyBorder="1" applyAlignment="1">
      <alignment horizontal="right" vertical="center" shrinkToFit="1"/>
    </xf>
    <xf numFmtId="181" fontId="15" fillId="0" borderId="86" xfId="11" applyNumberFormat="1" applyFont="1" applyFill="1" applyBorder="1" applyAlignment="1">
      <alignment horizontal="right" vertical="center" shrinkToFit="1"/>
    </xf>
    <xf numFmtId="178" fontId="15" fillId="0" borderId="86" xfId="11" applyNumberFormat="1" applyFont="1" applyFill="1" applyBorder="1" applyAlignment="1">
      <alignment horizontal="right" vertical="center" shrinkToFit="1"/>
    </xf>
    <xf numFmtId="181" fontId="15" fillId="0" borderId="88" xfId="11" applyNumberFormat="1" applyFont="1" applyFill="1" applyBorder="1" applyAlignment="1">
      <alignment horizontal="right" vertical="center" shrinkToFit="1"/>
    </xf>
    <xf numFmtId="181" fontId="15" fillId="0" borderId="0" xfId="11" applyNumberFormat="1" applyFont="1" applyFill="1" applyBorder="1" applyAlignment="1">
      <alignment horizontal="right" vertical="center" shrinkToFit="1"/>
    </xf>
    <xf numFmtId="181" fontId="15" fillId="0" borderId="38" xfId="11" applyNumberFormat="1" applyFont="1" applyFill="1" applyBorder="1" applyAlignment="1">
      <alignment horizontal="right" vertical="center" shrinkToFit="1"/>
    </xf>
    <xf numFmtId="178" fontId="15" fillId="0" borderId="87" xfId="11" applyNumberFormat="1" applyFont="1" applyFill="1" applyBorder="1" applyAlignment="1">
      <alignment horizontal="right" vertical="center" shrinkToFit="1"/>
    </xf>
    <xf numFmtId="178" fontId="15" fillId="0" borderId="88" xfId="11" applyNumberFormat="1" applyFont="1" applyFill="1" applyBorder="1" applyAlignment="1">
      <alignment horizontal="right" vertical="center" shrinkToFit="1"/>
    </xf>
    <xf numFmtId="178" fontId="15" fillId="0" borderId="38" xfId="11" applyNumberFormat="1" applyFont="1" applyFill="1" applyBorder="1" applyAlignment="1">
      <alignment horizontal="right" vertical="center" shrinkToFit="1"/>
    </xf>
    <xf numFmtId="0" fontId="15" fillId="0" borderId="41" xfId="11" applyFont="1" applyFill="1" applyBorder="1">
      <alignment vertical="center"/>
    </xf>
    <xf numFmtId="0" fontId="15" fillId="0" borderId="12" xfId="11" applyFont="1" applyFill="1" applyBorder="1">
      <alignment vertical="center"/>
    </xf>
    <xf numFmtId="0" fontId="15" fillId="0" borderId="46" xfId="11" applyFont="1" applyFill="1" applyBorder="1">
      <alignment vertical="center"/>
    </xf>
    <xf numFmtId="181" fontId="15" fillId="0" borderId="82" xfId="11" applyNumberFormat="1" applyFont="1" applyFill="1" applyBorder="1" applyAlignment="1">
      <alignment horizontal="right" vertical="center" shrinkToFit="1"/>
    </xf>
    <xf numFmtId="0" fontId="15" fillId="0" borderId="62" xfId="11" applyFont="1" applyFill="1" applyBorder="1">
      <alignment vertical="center"/>
    </xf>
    <xf numFmtId="0" fontId="15" fillId="0" borderId="0" xfId="11" applyFont="1" applyFill="1" applyBorder="1">
      <alignment vertical="center"/>
    </xf>
    <xf numFmtId="0" fontId="15" fillId="0" borderId="38" xfId="11" applyFont="1" applyFill="1" applyBorder="1">
      <alignment vertical="center"/>
    </xf>
    <xf numFmtId="0" fontId="15" fillId="0" borderId="62" xfId="11" applyFont="1" applyBorder="1" applyAlignment="1">
      <alignment vertical="center"/>
    </xf>
    <xf numFmtId="0" fontId="12" fillId="0" borderId="0" xfId="6" applyAlignment="1">
      <alignment vertical="center"/>
    </xf>
    <xf numFmtId="0" fontId="12" fillId="0" borderId="38" xfId="6" applyBorder="1" applyAlignment="1">
      <alignment vertical="center"/>
    </xf>
    <xf numFmtId="178" fontId="15" fillId="0" borderId="88" xfId="11" applyNumberFormat="1" applyFont="1" applyFill="1" applyBorder="1" applyAlignment="1">
      <alignment horizontal="right" vertical="center"/>
    </xf>
    <xf numFmtId="178" fontId="15" fillId="0" borderId="0" xfId="11" applyNumberFormat="1" applyFont="1" applyFill="1" applyBorder="1" applyAlignment="1">
      <alignment horizontal="right" vertical="center"/>
    </xf>
    <xf numFmtId="178" fontId="15" fillId="0" borderId="38" xfId="11" applyNumberFormat="1" applyFont="1" applyFill="1" applyBorder="1" applyAlignment="1">
      <alignment horizontal="right" vertical="center"/>
    </xf>
    <xf numFmtId="0" fontId="15" fillId="0" borderId="37" xfId="11" applyFont="1" applyFill="1" applyBorder="1">
      <alignment vertical="center"/>
    </xf>
    <xf numFmtId="0" fontId="15" fillId="0" borderId="52" xfId="11" applyFont="1" applyFill="1" applyBorder="1">
      <alignment vertical="center"/>
    </xf>
    <xf numFmtId="0" fontId="15" fillId="0" borderId="40" xfId="11" applyFont="1" applyFill="1" applyBorder="1">
      <alignment vertical="center"/>
    </xf>
    <xf numFmtId="178" fontId="15" fillId="0" borderId="62" xfId="11" applyNumberFormat="1" applyFont="1" applyFill="1" applyBorder="1" applyAlignment="1">
      <alignment horizontal="right" vertical="center"/>
    </xf>
    <xf numFmtId="178" fontId="15" fillId="0" borderId="85" xfId="11" applyNumberFormat="1" applyFont="1" applyFill="1" applyBorder="1" applyAlignment="1">
      <alignment horizontal="right" vertical="center"/>
    </xf>
    <xf numFmtId="181" fontId="15" fillId="0" borderId="86" xfId="11" applyNumberFormat="1" applyFont="1" applyFill="1" applyBorder="1" applyAlignment="1">
      <alignment horizontal="right" vertical="center"/>
    </xf>
    <xf numFmtId="0" fontId="21" fillId="0" borderId="39" xfId="11" applyFont="1" applyFill="1" applyBorder="1" applyAlignment="1">
      <alignment horizontal="center" vertical="center"/>
    </xf>
    <xf numFmtId="0" fontId="21" fillId="0" borderId="31" xfId="11" applyFont="1" applyFill="1" applyBorder="1" applyAlignment="1">
      <alignment horizontal="center" vertical="center"/>
    </xf>
    <xf numFmtId="0" fontId="21" fillId="0" borderId="42" xfId="11" applyFont="1" applyFill="1" applyBorder="1" applyAlignment="1">
      <alignment horizontal="center" vertical="center"/>
    </xf>
    <xf numFmtId="178" fontId="15" fillId="0" borderId="84" xfId="11" applyNumberFormat="1" applyFont="1" applyFill="1" applyBorder="1" applyAlignment="1">
      <alignment horizontal="right" vertical="center" shrinkToFit="1"/>
    </xf>
    <xf numFmtId="181" fontId="1" fillId="0" borderId="0" xfId="11" applyNumberFormat="1" applyFill="1" applyAlignment="1">
      <alignment horizontal="right" vertical="center" shrinkToFit="1"/>
    </xf>
    <xf numFmtId="181" fontId="1" fillId="0" borderId="38" xfId="11" applyNumberFormat="1" applyFill="1" applyBorder="1" applyAlignment="1">
      <alignment horizontal="right" vertical="center" shrinkToFit="1"/>
    </xf>
    <xf numFmtId="0" fontId="1" fillId="0" borderId="0" xfId="11" applyFill="1" applyAlignment="1">
      <alignment horizontal="right" vertical="center" shrinkToFit="1"/>
    </xf>
    <xf numFmtId="0" fontId="1" fillId="0" borderId="85" xfId="11" applyFill="1" applyBorder="1" applyAlignment="1">
      <alignment horizontal="right" vertical="center" shrinkToFit="1"/>
    </xf>
    <xf numFmtId="181" fontId="1" fillId="0" borderId="85" xfId="11" applyNumberFormat="1" applyFill="1" applyBorder="1" applyAlignment="1">
      <alignment horizontal="right" vertical="center" shrinkToFit="1"/>
    </xf>
    <xf numFmtId="0" fontId="12" fillId="0" borderId="0" xfId="6" applyBorder="1" applyAlignment="1">
      <alignment vertical="center"/>
    </xf>
    <xf numFmtId="0" fontId="1" fillId="0" borderId="31" xfId="11" applyBorder="1" applyAlignment="1">
      <alignment horizontal="center" vertical="center"/>
    </xf>
    <xf numFmtId="0" fontId="1" fillId="0" borderId="42" xfId="11" applyBorder="1" applyAlignment="1">
      <alignment horizontal="center" vertical="center"/>
    </xf>
    <xf numFmtId="0" fontId="21" fillId="0" borderId="62" xfId="11" applyFont="1" applyBorder="1">
      <alignment vertical="center"/>
    </xf>
    <xf numFmtId="0" fontId="21" fillId="0" borderId="0" xfId="11" applyFont="1" applyBorder="1">
      <alignment vertical="center"/>
    </xf>
    <xf numFmtId="0" fontId="21" fillId="0" borderId="38" xfId="11" applyFont="1" applyBorder="1">
      <alignment vertical="center"/>
    </xf>
    <xf numFmtId="0" fontId="15" fillId="0" borderId="37" xfId="11" applyFont="1" applyBorder="1">
      <alignment vertical="center"/>
    </xf>
    <xf numFmtId="0" fontId="15" fillId="0" borderId="52" xfId="11" applyFont="1" applyBorder="1">
      <alignment vertical="center"/>
    </xf>
    <xf numFmtId="0" fontId="15" fillId="0" borderId="40" xfId="11" applyFont="1" applyBorder="1">
      <alignment vertical="center"/>
    </xf>
    <xf numFmtId="0" fontId="15" fillId="0" borderId="41" xfId="11" applyFont="1" applyBorder="1" applyAlignment="1">
      <alignment horizontal="center" vertical="center" wrapText="1"/>
    </xf>
    <xf numFmtId="0" fontId="15" fillId="0" borderId="12" xfId="11" applyFont="1" applyBorder="1" applyAlignment="1">
      <alignment horizontal="center" vertical="center" wrapText="1"/>
    </xf>
    <xf numFmtId="0" fontId="15" fillId="0" borderId="62" xfId="11" applyFont="1" applyBorder="1" applyAlignment="1">
      <alignment horizontal="center" vertical="center" wrapText="1"/>
    </xf>
    <xf numFmtId="0" fontId="15" fillId="0" borderId="0" xfId="11" applyFont="1" applyBorder="1" applyAlignment="1">
      <alignment horizontal="center" vertical="center" wrapText="1"/>
    </xf>
    <xf numFmtId="0" fontId="15" fillId="0" borderId="37" xfId="11" applyFont="1" applyBorder="1" applyAlignment="1">
      <alignment horizontal="center" vertical="center" wrapText="1"/>
    </xf>
    <xf numFmtId="0" fontId="15" fillId="0" borderId="52" xfId="11" applyFont="1" applyBorder="1" applyAlignment="1">
      <alignment horizontal="center" vertical="center" wrapText="1"/>
    </xf>
    <xf numFmtId="0" fontId="15" fillId="0" borderId="12" xfId="11" applyFont="1" applyBorder="1" applyAlignment="1">
      <alignment vertical="center" textRotation="255"/>
    </xf>
    <xf numFmtId="0" fontId="15" fillId="0" borderId="0" xfId="11" applyFont="1" applyBorder="1" applyAlignment="1">
      <alignment vertical="center" textRotation="255"/>
    </xf>
    <xf numFmtId="0" fontId="15" fillId="0" borderId="52" xfId="11" applyFont="1" applyBorder="1" applyAlignment="1">
      <alignment vertical="center" textRotation="255"/>
    </xf>
    <xf numFmtId="181" fontId="15" fillId="0" borderId="62" xfId="11" applyNumberFormat="1" applyFont="1" applyFill="1" applyBorder="1" applyAlignment="1">
      <alignment horizontal="right" vertical="center" shrinkToFit="1"/>
    </xf>
    <xf numFmtId="0" fontId="1" fillId="0" borderId="0" xfId="11" applyFill="1" applyBorder="1" applyAlignment="1">
      <alignment horizontal="right" vertical="center" shrinkToFit="1"/>
    </xf>
    <xf numFmtId="0" fontId="1" fillId="0" borderId="38" xfId="11" applyFill="1" applyBorder="1" applyAlignment="1">
      <alignment horizontal="right" vertical="center" shrinkToFit="1"/>
    </xf>
    <xf numFmtId="181" fontId="15" fillId="0" borderId="41" xfId="11" applyNumberFormat="1" applyFont="1" applyFill="1" applyBorder="1" applyAlignment="1">
      <alignment horizontal="right" vertical="center" shrinkToFit="1"/>
    </xf>
    <xf numFmtId="0" fontId="1" fillId="0" borderId="12" xfId="11" applyFill="1" applyBorder="1" applyAlignment="1">
      <alignment horizontal="right" vertical="center" shrinkToFit="1"/>
    </xf>
    <xf numFmtId="0" fontId="1" fillId="0" borderId="46" xfId="11" applyFill="1" applyBorder="1" applyAlignment="1">
      <alignment horizontal="right" vertical="center" shrinkToFit="1"/>
    </xf>
    <xf numFmtId="0" fontId="15" fillId="0" borderId="41" xfId="11" applyFont="1" applyFill="1" applyBorder="1" applyAlignment="1">
      <alignment horizontal="center" vertical="center" textRotation="255"/>
    </xf>
    <xf numFmtId="0" fontId="15" fillId="0" borderId="46" xfId="11" applyFont="1" applyFill="1" applyBorder="1" applyAlignment="1">
      <alignment horizontal="center" vertical="center" textRotation="255"/>
    </xf>
    <xf numFmtId="0" fontId="15" fillId="0" borderId="62" xfId="11" applyFont="1" applyFill="1" applyBorder="1" applyAlignment="1">
      <alignment horizontal="center" vertical="center" textRotation="255"/>
    </xf>
    <xf numFmtId="0" fontId="15" fillId="0" borderId="38" xfId="11" applyFont="1" applyFill="1" applyBorder="1" applyAlignment="1">
      <alignment horizontal="center" vertical="center" textRotation="255"/>
    </xf>
    <xf numFmtId="0" fontId="15" fillId="0" borderId="37" xfId="11" applyFont="1" applyFill="1" applyBorder="1" applyAlignment="1">
      <alignment horizontal="center" vertical="center" textRotation="255"/>
    </xf>
    <xf numFmtId="0" fontId="15" fillId="0" borderId="40" xfId="11" applyFont="1" applyFill="1" applyBorder="1" applyAlignment="1">
      <alignment horizontal="center" vertical="center" textRotation="255"/>
    </xf>
    <xf numFmtId="181" fontId="15" fillId="0" borderId="37" xfId="11" applyNumberFormat="1" applyFont="1" applyFill="1" applyBorder="1" applyAlignment="1">
      <alignment horizontal="right" vertical="center" shrinkToFit="1"/>
    </xf>
    <xf numFmtId="0" fontId="1" fillId="0" borderId="52" xfId="11" applyFill="1" applyBorder="1" applyAlignment="1">
      <alignment horizontal="right" vertical="center" shrinkToFit="1"/>
    </xf>
    <xf numFmtId="181" fontId="15" fillId="0" borderId="52" xfId="11" applyNumberFormat="1" applyFont="1" applyFill="1" applyBorder="1" applyAlignment="1">
      <alignment horizontal="right" vertical="center" shrinkToFit="1"/>
    </xf>
    <xf numFmtId="0" fontId="1" fillId="0" borderId="40" xfId="11" applyFill="1" applyBorder="1" applyAlignment="1">
      <alignment horizontal="right" vertical="center" shrinkToFit="1"/>
    </xf>
    <xf numFmtId="0" fontId="15" fillId="0" borderId="41" xfId="11" applyFont="1" applyFill="1" applyBorder="1" applyAlignment="1">
      <alignment horizontal="left" vertical="center"/>
    </xf>
    <xf numFmtId="0" fontId="15" fillId="0" borderId="12" xfId="11" applyFont="1" applyFill="1" applyBorder="1" applyAlignment="1">
      <alignment horizontal="left" vertical="center"/>
    </xf>
    <xf numFmtId="0" fontId="15" fillId="0" borderId="46" xfId="11" applyFont="1" applyFill="1" applyBorder="1" applyAlignment="1">
      <alignment horizontal="left" vertical="center"/>
    </xf>
    <xf numFmtId="178" fontId="15" fillId="0" borderId="46" xfId="11" applyNumberFormat="1" applyFont="1" applyFill="1" applyBorder="1" applyAlignment="1">
      <alignment horizontal="right" vertical="center" shrinkToFit="1"/>
    </xf>
    <xf numFmtId="0" fontId="15" fillId="0" borderId="62" xfId="11" applyFont="1" applyFill="1" applyBorder="1" applyAlignment="1">
      <alignment horizontal="left" vertical="center"/>
    </xf>
    <xf numFmtId="0" fontId="15" fillId="0" borderId="0" xfId="11" applyFont="1" applyFill="1" applyBorder="1" applyAlignment="1">
      <alignment horizontal="left" vertical="center"/>
    </xf>
    <xf numFmtId="0" fontId="15" fillId="0" borderId="38" xfId="11" applyFont="1" applyFill="1" applyBorder="1" applyAlignment="1">
      <alignment horizontal="left" vertical="center"/>
    </xf>
    <xf numFmtId="178" fontId="15" fillId="0" borderId="37" xfId="11" applyNumberFormat="1" applyFont="1" applyFill="1" applyBorder="1" applyAlignment="1">
      <alignment horizontal="right" vertical="center" shrinkToFit="1"/>
    </xf>
    <xf numFmtId="178" fontId="15" fillId="0" borderId="52" xfId="11" applyNumberFormat="1" applyFont="1" applyFill="1" applyBorder="1" applyAlignment="1">
      <alignment horizontal="right" vertical="center" shrinkToFit="1"/>
    </xf>
    <xf numFmtId="178" fontId="15" fillId="0" borderId="89" xfId="11" applyNumberFormat="1" applyFont="1" applyFill="1" applyBorder="1" applyAlignment="1">
      <alignment horizontal="right" vertical="center" shrinkToFit="1"/>
    </xf>
    <xf numFmtId="181" fontId="15" fillId="0" borderId="90" xfId="11" applyNumberFormat="1" applyFont="1" applyFill="1" applyBorder="1" applyAlignment="1">
      <alignment horizontal="right" vertical="center" shrinkToFit="1"/>
    </xf>
    <xf numFmtId="178" fontId="15" fillId="0" borderId="90" xfId="11" applyNumberFormat="1" applyFont="1" applyFill="1" applyBorder="1" applyAlignment="1">
      <alignment horizontal="right" vertical="center" shrinkToFit="1"/>
    </xf>
    <xf numFmtId="181" fontId="15" fillId="0" borderId="91" xfId="11" applyNumberFormat="1" applyFont="1" applyFill="1" applyBorder="1" applyAlignment="1">
      <alignment horizontal="right" vertical="center" shrinkToFit="1"/>
    </xf>
    <xf numFmtId="181" fontId="15" fillId="0" borderId="40" xfId="11" applyNumberFormat="1" applyFont="1" applyFill="1" applyBorder="1" applyAlignment="1">
      <alignment horizontal="right" vertical="center" shrinkToFit="1"/>
    </xf>
    <xf numFmtId="0" fontId="15" fillId="0" borderId="37" xfId="11" applyFont="1" applyFill="1" applyBorder="1" applyAlignment="1">
      <alignment horizontal="left" vertical="center"/>
    </xf>
    <xf numFmtId="0" fontId="15" fillId="0" borderId="52" xfId="11" applyFont="1" applyFill="1" applyBorder="1" applyAlignment="1">
      <alignment horizontal="left" vertical="center"/>
    </xf>
    <xf numFmtId="0" fontId="15" fillId="0" borderId="40" xfId="11" applyFont="1" applyFill="1" applyBorder="1" applyAlignment="1">
      <alignment horizontal="left" vertical="center"/>
    </xf>
    <xf numFmtId="178" fontId="15" fillId="0" borderId="40" xfId="11" applyNumberFormat="1" applyFont="1" applyFill="1" applyBorder="1" applyAlignment="1">
      <alignment horizontal="right" vertical="center" shrinkToFit="1"/>
    </xf>
    <xf numFmtId="0" fontId="15" fillId="0" borderId="62" xfId="11" applyFont="1" applyFill="1" applyBorder="1" applyAlignment="1">
      <alignment horizontal="center" vertical="center" wrapText="1"/>
    </xf>
    <xf numFmtId="0" fontId="15" fillId="0" borderId="0" xfId="11" applyFont="1" applyFill="1" applyBorder="1" applyAlignment="1">
      <alignment horizontal="center" vertical="center" wrapText="1"/>
    </xf>
    <xf numFmtId="0" fontId="15" fillId="0" borderId="37" xfId="11" applyFont="1" applyFill="1" applyBorder="1" applyAlignment="1">
      <alignment horizontal="center" vertical="center" wrapText="1"/>
    </xf>
    <xf numFmtId="0" fontId="15" fillId="0" borderId="52" xfId="11" applyFont="1" applyFill="1" applyBorder="1" applyAlignment="1">
      <alignment horizontal="center" vertical="center" wrapText="1"/>
    </xf>
    <xf numFmtId="178" fontId="15" fillId="5" borderId="88" xfId="11" applyNumberFormat="1" applyFont="1" applyFill="1" applyBorder="1" applyAlignment="1">
      <alignment horizontal="right" vertical="center" shrinkToFit="1"/>
    </xf>
    <xf numFmtId="178" fontId="15" fillId="5" borderId="0" xfId="11" applyNumberFormat="1" applyFont="1" applyFill="1" applyBorder="1" applyAlignment="1">
      <alignment horizontal="right" vertical="center" shrinkToFit="1"/>
    </xf>
    <xf numFmtId="178" fontId="15" fillId="5" borderId="85" xfId="11" applyNumberFormat="1" applyFont="1" applyFill="1" applyBorder="1" applyAlignment="1">
      <alignment horizontal="right" vertical="center" shrinkToFit="1"/>
    </xf>
    <xf numFmtId="0" fontId="15" fillId="5" borderId="88" xfId="11" applyFont="1" applyFill="1" applyBorder="1" applyAlignment="1">
      <alignment horizontal="right" vertical="center" shrinkToFit="1"/>
    </xf>
    <xf numFmtId="0" fontId="15" fillId="5" borderId="0" xfId="11" applyFont="1" applyFill="1" applyBorder="1" applyAlignment="1">
      <alignment horizontal="right" vertical="center" shrinkToFit="1"/>
    </xf>
    <xf numFmtId="0" fontId="15" fillId="5" borderId="38" xfId="11" applyFont="1" applyFill="1" applyBorder="1" applyAlignment="1">
      <alignment horizontal="right" vertical="center" shrinkToFit="1"/>
    </xf>
    <xf numFmtId="181" fontId="15" fillId="0" borderId="85" xfId="11" applyNumberFormat="1" applyFont="1" applyFill="1" applyBorder="1" applyAlignment="1">
      <alignment horizontal="right" vertical="center" shrinkToFit="1"/>
    </xf>
    <xf numFmtId="0" fontId="1" fillId="0" borderId="89" xfId="11" applyFill="1" applyBorder="1" applyAlignment="1">
      <alignment horizontal="right" vertical="center" shrinkToFit="1"/>
    </xf>
    <xf numFmtId="181" fontId="1" fillId="0" borderId="52" xfId="11" applyNumberFormat="1" applyFill="1" applyBorder="1" applyAlignment="1">
      <alignment horizontal="right" vertical="center" shrinkToFit="1"/>
    </xf>
    <xf numFmtId="181" fontId="1" fillId="0" borderId="89" xfId="11" applyNumberFormat="1" applyFill="1" applyBorder="1" applyAlignment="1">
      <alignment horizontal="right" vertical="center" shrinkToFit="1"/>
    </xf>
    <xf numFmtId="178" fontId="15" fillId="0" borderId="91" xfId="11" applyNumberFormat="1" applyFont="1" applyFill="1" applyBorder="1" applyAlignment="1">
      <alignment horizontal="right" vertical="center" shrinkToFit="1"/>
    </xf>
    <xf numFmtId="178" fontId="15" fillId="5" borderId="91" xfId="11" applyNumberFormat="1" applyFont="1" applyFill="1" applyBorder="1" applyAlignment="1">
      <alignment horizontal="right" vertical="center" shrinkToFit="1"/>
    </xf>
    <xf numFmtId="178" fontId="15" fillId="5" borderId="52" xfId="11" applyNumberFormat="1" applyFont="1" applyFill="1" applyBorder="1" applyAlignment="1">
      <alignment horizontal="right" vertical="center" shrinkToFit="1"/>
    </xf>
    <xf numFmtId="178" fontId="15" fillId="5" borderId="89" xfId="11" applyNumberFormat="1" applyFont="1" applyFill="1" applyBorder="1" applyAlignment="1">
      <alignment horizontal="right" vertical="center" shrinkToFit="1"/>
    </xf>
    <xf numFmtId="0" fontId="15" fillId="5" borderId="91" xfId="11" applyFont="1" applyFill="1" applyBorder="1" applyAlignment="1">
      <alignment horizontal="right" vertical="center" shrinkToFit="1"/>
    </xf>
    <xf numFmtId="0" fontId="15" fillId="5" borderId="52" xfId="11" applyFont="1" applyFill="1" applyBorder="1" applyAlignment="1">
      <alignment horizontal="right" vertical="center" shrinkToFit="1"/>
    </xf>
    <xf numFmtId="0" fontId="15" fillId="5" borderId="40" xfId="11" applyFont="1" applyFill="1" applyBorder="1" applyAlignment="1">
      <alignment horizontal="right" vertical="center" shrinkToFit="1"/>
    </xf>
    <xf numFmtId="0" fontId="15" fillId="0" borderId="41" xfId="11" applyFont="1" applyBorder="1" applyAlignment="1">
      <alignment horizontal="center" vertical="center" textRotation="255"/>
    </xf>
    <xf numFmtId="0" fontId="15" fillId="0" borderId="46" xfId="11" applyFont="1" applyBorder="1" applyAlignment="1">
      <alignment horizontal="center" vertical="center" textRotation="255"/>
    </xf>
    <xf numFmtId="0" fontId="15" fillId="0" borderId="62" xfId="11" applyFont="1" applyBorder="1" applyAlignment="1">
      <alignment horizontal="center" vertical="center" textRotation="255"/>
    </xf>
    <xf numFmtId="0" fontId="15" fillId="0" borderId="38" xfId="11" applyFont="1" applyBorder="1" applyAlignment="1">
      <alignment horizontal="center" vertical="center" textRotation="255"/>
    </xf>
    <xf numFmtId="0" fontId="15" fillId="0" borderId="37" xfId="11" applyFont="1" applyBorder="1" applyAlignment="1">
      <alignment horizontal="center" vertical="center" textRotation="255"/>
    </xf>
    <xf numFmtId="0" fontId="15" fillId="0" borderId="40" xfId="11" applyFont="1" applyBorder="1" applyAlignment="1">
      <alignment horizontal="center" vertical="center" textRotation="255"/>
    </xf>
    <xf numFmtId="0" fontId="29" fillId="7" borderId="60" xfId="12" applyFont="1" applyFill="1" applyBorder="1" applyAlignment="1" applyProtection="1">
      <alignment horizontal="center" vertical="center" wrapText="1"/>
      <protection locked="0"/>
    </xf>
    <xf numFmtId="0" fontId="29" fillId="7" borderId="8" xfId="12" applyFont="1" applyFill="1" applyBorder="1" applyAlignment="1" applyProtection="1">
      <alignment horizontal="center" vertical="center" wrapText="1"/>
      <protection locked="0"/>
    </xf>
    <xf numFmtId="0" fontId="29" fillId="7" borderId="23" xfId="12" applyFont="1" applyFill="1" applyBorder="1" applyAlignment="1" applyProtection="1">
      <alignment horizontal="center" vertical="center" wrapText="1"/>
      <protection locked="0"/>
    </xf>
    <xf numFmtId="0" fontId="29" fillId="7" borderId="95" xfId="12" applyFont="1" applyFill="1" applyBorder="1" applyAlignment="1" applyProtection="1">
      <alignment horizontal="center" vertical="center" wrapText="1"/>
      <protection locked="0"/>
    </xf>
    <xf numFmtId="0" fontId="29" fillId="7" borderId="93" xfId="12" applyFont="1" applyFill="1" applyBorder="1" applyAlignment="1" applyProtection="1">
      <alignment horizontal="center" vertical="center" wrapText="1"/>
      <protection locked="0"/>
    </xf>
    <xf numFmtId="0" fontId="29" fillId="7" borderId="94" xfId="12" applyFont="1" applyFill="1" applyBorder="1" applyAlignment="1" applyProtection="1">
      <alignment horizontal="center" vertical="center" wrapText="1"/>
      <protection locked="0"/>
    </xf>
    <xf numFmtId="0" fontId="1" fillId="7" borderId="60" xfId="12" applyFont="1" applyFill="1" applyBorder="1" applyAlignment="1" applyProtection="1">
      <alignment horizontal="center" vertical="center" wrapText="1"/>
      <protection locked="0"/>
    </xf>
    <xf numFmtId="0" fontId="1" fillId="7" borderId="8" xfId="12" applyFont="1" applyFill="1" applyBorder="1" applyAlignment="1" applyProtection="1">
      <alignment horizontal="center" vertical="center" wrapText="1"/>
      <protection locked="0"/>
    </xf>
    <xf numFmtId="0" fontId="1" fillId="7" borderId="23" xfId="12" applyFont="1" applyFill="1" applyBorder="1" applyAlignment="1" applyProtection="1">
      <alignment horizontal="center" vertical="center" wrapText="1"/>
      <protection locked="0"/>
    </xf>
    <xf numFmtId="0" fontId="1" fillId="7" borderId="95" xfId="12" applyFont="1" applyFill="1" applyBorder="1" applyAlignment="1" applyProtection="1">
      <alignment horizontal="center" vertical="center" wrapText="1"/>
      <protection locked="0"/>
    </xf>
    <xf numFmtId="0" fontId="1" fillId="7" borderId="93" xfId="12" applyFont="1" applyFill="1" applyBorder="1" applyAlignment="1" applyProtection="1">
      <alignment horizontal="center" vertical="center" wrapText="1"/>
      <protection locked="0"/>
    </xf>
    <xf numFmtId="0" fontId="1" fillId="7" borderId="94" xfId="12" applyFont="1" applyFill="1" applyBorder="1" applyAlignment="1" applyProtection="1">
      <alignment horizontal="center" vertical="center" wrapText="1"/>
      <protection locked="0"/>
    </xf>
    <xf numFmtId="0" fontId="29" fillId="7" borderId="9" xfId="12" applyFont="1" applyFill="1" applyBorder="1" applyAlignment="1" applyProtection="1">
      <alignment horizontal="center" vertical="center" wrapText="1"/>
      <protection locked="0"/>
    </xf>
    <xf numFmtId="0" fontId="29" fillId="7" borderId="96" xfId="12" applyFont="1" applyFill="1" applyBorder="1" applyAlignment="1" applyProtection="1">
      <alignment horizontal="center" vertical="center" wrapText="1"/>
      <protection locked="0"/>
    </xf>
    <xf numFmtId="0" fontId="29" fillId="0" borderId="98" xfId="14" applyFont="1" applyBorder="1" applyAlignment="1" applyProtection="1">
      <alignment horizontal="left" vertical="center" shrinkToFit="1"/>
      <protection locked="0"/>
    </xf>
    <xf numFmtId="0" fontId="29" fillId="0" borderId="99" xfId="14" applyFont="1" applyBorder="1" applyAlignment="1" applyProtection="1">
      <alignment horizontal="left" vertical="center" shrinkToFit="1"/>
      <protection locked="0"/>
    </xf>
    <xf numFmtId="0" fontId="29" fillId="0" borderId="100" xfId="14" applyFont="1" applyBorder="1" applyAlignment="1" applyProtection="1">
      <alignment horizontal="left" vertical="center" shrinkToFit="1"/>
      <protection locked="0"/>
    </xf>
    <xf numFmtId="177" fontId="29" fillId="0" borderId="101" xfId="14" applyNumberFormat="1" applyFont="1" applyBorder="1" applyAlignment="1" applyProtection="1">
      <alignment horizontal="right" vertical="center" shrinkToFit="1"/>
      <protection locked="0"/>
    </xf>
    <xf numFmtId="177" fontId="29" fillId="0" borderId="102" xfId="14" applyNumberFormat="1" applyFont="1" applyBorder="1" applyAlignment="1" applyProtection="1">
      <alignment horizontal="right" vertical="center" shrinkToFit="1"/>
      <protection locked="0"/>
    </xf>
    <xf numFmtId="177" fontId="29" fillId="0" borderId="103" xfId="14" applyNumberFormat="1" applyFont="1" applyBorder="1" applyAlignment="1" applyProtection="1">
      <alignment horizontal="right" vertical="center" shrinkToFit="1"/>
      <protection locked="0"/>
    </xf>
    <xf numFmtId="177" fontId="29" fillId="0" borderId="104" xfId="14" applyNumberFormat="1" applyFont="1" applyBorder="1" applyAlignment="1" applyProtection="1">
      <alignment horizontal="right" vertical="center" shrinkToFit="1"/>
      <protection locked="0"/>
    </xf>
    <xf numFmtId="177" fontId="29" fillId="0" borderId="105" xfId="14" applyNumberFormat="1" applyFont="1" applyBorder="1" applyAlignment="1" applyProtection="1">
      <alignment horizontal="right" vertical="center" shrinkToFit="1"/>
      <protection locked="0"/>
    </xf>
    <xf numFmtId="177" fontId="29" fillId="0" borderId="106" xfId="14" applyNumberFormat="1" applyFont="1" applyBorder="1" applyAlignment="1" applyProtection="1">
      <alignment horizontal="right" vertical="center" shrinkToFit="1"/>
      <protection locked="0"/>
    </xf>
    <xf numFmtId="0" fontId="29" fillId="7" borderId="36" xfId="12" applyFont="1" applyFill="1" applyBorder="1" applyAlignment="1" applyProtection="1">
      <alignment horizontal="center" vertical="center"/>
      <protection locked="0"/>
    </xf>
    <xf numFmtId="0" fontId="29" fillId="7" borderId="8" xfId="12" applyFont="1" applyFill="1" applyBorder="1" applyAlignment="1" applyProtection="1">
      <alignment horizontal="center" vertical="center"/>
      <protection locked="0"/>
    </xf>
    <xf numFmtId="0" fontId="29" fillId="7" borderId="23" xfId="12" applyFont="1" applyFill="1" applyBorder="1" applyAlignment="1" applyProtection="1">
      <alignment horizontal="center" vertical="center"/>
      <protection locked="0"/>
    </xf>
    <xf numFmtId="0" fontId="29" fillId="7" borderId="92" xfId="12" applyFont="1" applyFill="1" applyBorder="1" applyAlignment="1" applyProtection="1">
      <alignment horizontal="center" vertical="center"/>
      <protection locked="0"/>
    </xf>
    <xf numFmtId="0" fontId="29" fillId="7" borderId="93" xfId="12" applyFont="1" applyFill="1" applyBorder="1" applyAlignment="1" applyProtection="1">
      <alignment horizontal="center" vertical="center"/>
      <protection locked="0"/>
    </xf>
    <xf numFmtId="0" fontId="29" fillId="7" borderId="94" xfId="12" applyFont="1" applyFill="1" applyBorder="1" applyAlignment="1" applyProtection="1">
      <alignment horizontal="center" vertical="center"/>
      <protection locked="0"/>
    </xf>
    <xf numFmtId="0" fontId="28" fillId="6" borderId="1" xfId="12" applyFont="1" applyFill="1" applyBorder="1" applyAlignment="1" applyProtection="1">
      <alignment horizontal="center" vertical="center"/>
    </xf>
    <xf numFmtId="0" fontId="28" fillId="6" borderId="2" xfId="12" applyFont="1" applyFill="1" applyBorder="1" applyAlignment="1" applyProtection="1">
      <alignment horizontal="center" vertical="center"/>
    </xf>
    <xf numFmtId="0" fontId="28" fillId="6" borderId="3" xfId="12" applyFont="1" applyFill="1" applyBorder="1" applyAlignment="1" applyProtection="1">
      <alignment horizontal="center" vertical="center"/>
    </xf>
    <xf numFmtId="0" fontId="29" fillId="6" borderId="73" xfId="12" applyFont="1" applyFill="1" applyBorder="1" applyAlignment="1" applyProtection="1">
      <alignment horizontal="left" vertical="center"/>
    </xf>
    <xf numFmtId="0" fontId="29" fillId="7" borderId="36" xfId="12" applyFont="1" applyFill="1" applyBorder="1" applyAlignment="1" applyProtection="1">
      <alignment horizontal="center" vertical="center" wrapText="1"/>
      <protection locked="0"/>
    </xf>
    <xf numFmtId="0" fontId="29" fillId="7" borderId="92" xfId="12" applyFont="1" applyFill="1" applyBorder="1" applyAlignment="1" applyProtection="1">
      <alignment horizontal="center" vertical="center" wrapText="1"/>
      <protection locked="0"/>
    </xf>
    <xf numFmtId="0" fontId="29" fillId="0" borderId="98" xfId="15" applyNumberFormat="1" applyFont="1" applyBorder="1" applyAlignment="1" applyProtection="1">
      <alignment horizontal="left" vertical="center" shrinkToFit="1"/>
      <protection locked="0"/>
    </xf>
    <xf numFmtId="0" fontId="29" fillId="0" borderId="99" xfId="15" applyNumberFormat="1" applyFont="1" applyBorder="1" applyAlignment="1" applyProtection="1">
      <alignment horizontal="left" vertical="center" shrinkToFit="1"/>
      <protection locked="0"/>
    </xf>
    <xf numFmtId="0" fontId="29" fillId="0" borderId="110" xfId="15" applyNumberFormat="1" applyFont="1" applyBorder="1" applyAlignment="1" applyProtection="1">
      <alignment horizontal="left" vertical="center" shrinkToFit="1"/>
      <protection locked="0"/>
    </xf>
    <xf numFmtId="0" fontId="29" fillId="0" borderId="112" xfId="14" applyFont="1" applyBorder="1" applyAlignment="1" applyProtection="1">
      <alignment horizontal="left" vertical="center" shrinkToFit="1"/>
      <protection locked="0"/>
    </xf>
    <xf numFmtId="0" fontId="29" fillId="0" borderId="113" xfId="14" applyFont="1" applyBorder="1" applyAlignment="1" applyProtection="1">
      <alignment horizontal="left" vertical="center" shrinkToFit="1"/>
      <protection locked="0"/>
    </xf>
    <xf numFmtId="0" fontId="29" fillId="0" borderId="114" xfId="14" applyFont="1" applyBorder="1" applyAlignment="1" applyProtection="1">
      <alignment horizontal="left" vertical="center" shrinkToFit="1"/>
      <protection locked="0"/>
    </xf>
    <xf numFmtId="177" fontId="29" fillId="0" borderId="115" xfId="14" applyNumberFormat="1" applyFont="1" applyBorder="1" applyAlignment="1" applyProtection="1">
      <alignment horizontal="right" vertical="center" shrinkToFit="1"/>
      <protection locked="0"/>
    </xf>
    <xf numFmtId="177" fontId="29" fillId="0" borderId="116" xfId="14" applyNumberFormat="1" applyFont="1" applyBorder="1" applyAlignment="1" applyProtection="1">
      <alignment horizontal="right" vertical="center" shrinkToFit="1"/>
      <protection locked="0"/>
    </xf>
    <xf numFmtId="177" fontId="29" fillId="0" borderId="117" xfId="14" applyNumberFormat="1" applyFont="1" applyBorder="1" applyAlignment="1" applyProtection="1">
      <alignment horizontal="right" vertical="center" shrinkToFit="1"/>
      <protection locked="0"/>
    </xf>
    <xf numFmtId="177" fontId="29" fillId="0" borderId="118" xfId="14" applyNumberFormat="1" applyFont="1" applyBorder="1" applyAlignment="1" applyProtection="1">
      <alignment horizontal="right" vertical="center" shrinkToFit="1"/>
      <protection locked="0"/>
    </xf>
    <xf numFmtId="177" fontId="29" fillId="0" borderId="113" xfId="14" applyNumberFormat="1" applyFont="1" applyBorder="1" applyAlignment="1" applyProtection="1">
      <alignment horizontal="right" vertical="center" shrinkToFit="1"/>
      <protection locked="0"/>
    </xf>
    <xf numFmtId="177" fontId="29" fillId="0" borderId="119" xfId="14" applyNumberFormat="1" applyFont="1" applyBorder="1" applyAlignment="1" applyProtection="1">
      <alignment horizontal="right" vertical="center" shrinkToFit="1"/>
      <protection locked="0"/>
    </xf>
    <xf numFmtId="177" fontId="29" fillId="0" borderId="120" xfId="15" applyNumberFormat="1" applyFont="1" applyBorder="1" applyAlignment="1" applyProtection="1">
      <alignment horizontal="right" vertical="center" shrinkToFit="1"/>
      <protection locked="0"/>
    </xf>
    <xf numFmtId="177" fontId="29" fillId="0" borderId="116" xfId="15" applyNumberFormat="1" applyFont="1" applyBorder="1" applyAlignment="1" applyProtection="1">
      <alignment horizontal="right" vertical="center" shrinkToFit="1"/>
      <protection locked="0"/>
    </xf>
    <xf numFmtId="0" fontId="29" fillId="0" borderId="116" xfId="15" applyNumberFormat="1" applyFont="1" applyBorder="1" applyAlignment="1" applyProtection="1">
      <alignment horizontal="left" vertical="center" shrinkToFit="1"/>
      <protection locked="0"/>
    </xf>
    <xf numFmtId="0" fontId="29" fillId="0" borderId="121" xfId="15" applyNumberFormat="1" applyFont="1" applyBorder="1" applyAlignment="1" applyProtection="1">
      <alignment horizontal="left" vertical="center" shrinkToFit="1"/>
      <protection locked="0"/>
    </xf>
    <xf numFmtId="0" fontId="29" fillId="0" borderId="112" xfId="15" applyFont="1" applyBorder="1" applyAlignment="1" applyProtection="1">
      <alignment horizontal="left" vertical="center" shrinkToFit="1"/>
      <protection locked="0"/>
    </xf>
    <xf numFmtId="0" fontId="29" fillId="0" borderId="113" xfId="15" applyFont="1" applyBorder="1" applyAlignment="1" applyProtection="1">
      <alignment horizontal="left" vertical="center" shrinkToFit="1"/>
      <protection locked="0"/>
    </xf>
    <xf numFmtId="0" fontId="29" fillId="0" borderId="114" xfId="15" applyFont="1" applyBorder="1" applyAlignment="1" applyProtection="1">
      <alignment horizontal="left" vertical="center" shrinkToFit="1"/>
      <protection locked="0"/>
    </xf>
    <xf numFmtId="177" fontId="29" fillId="0" borderId="98" xfId="15" applyNumberFormat="1" applyFont="1" applyBorder="1" applyAlignment="1" applyProtection="1">
      <alignment horizontal="right" vertical="center" shrinkToFit="1"/>
      <protection locked="0"/>
    </xf>
    <xf numFmtId="177" fontId="29" fillId="0" borderId="99" xfId="15" applyNumberFormat="1" applyFont="1" applyBorder="1" applyAlignment="1" applyProtection="1">
      <alignment horizontal="right" vertical="center" shrinkToFit="1"/>
      <protection locked="0"/>
    </xf>
    <xf numFmtId="177" fontId="29" fillId="0" borderId="100" xfId="15" applyNumberFormat="1" applyFont="1" applyBorder="1" applyAlignment="1" applyProtection="1">
      <alignment horizontal="right" vertical="center" shrinkToFit="1"/>
      <protection locked="0"/>
    </xf>
    <xf numFmtId="177" fontId="29" fillId="0" borderId="107" xfId="15" applyNumberFormat="1" applyFont="1" applyBorder="1" applyAlignment="1" applyProtection="1">
      <alignment horizontal="right" vertical="center" shrinkToFit="1"/>
      <protection locked="0"/>
    </xf>
    <xf numFmtId="177" fontId="29" fillId="0" borderId="102" xfId="15" applyNumberFormat="1" applyFont="1" applyBorder="1" applyAlignment="1" applyProtection="1">
      <alignment horizontal="right" vertical="center" shrinkToFit="1"/>
      <protection locked="0"/>
    </xf>
    <xf numFmtId="0" fontId="29" fillId="0" borderId="102" xfId="15" applyNumberFormat="1" applyFont="1" applyBorder="1" applyAlignment="1" applyProtection="1">
      <alignment horizontal="left" vertical="center" shrinkToFit="1"/>
      <protection locked="0"/>
    </xf>
    <xf numFmtId="0" fontId="29" fillId="0" borderId="108" xfId="15" applyNumberFormat="1" applyFont="1" applyBorder="1" applyAlignment="1" applyProtection="1">
      <alignment horizontal="left" vertical="center" shrinkToFit="1"/>
      <protection locked="0"/>
    </xf>
    <xf numFmtId="0" fontId="29" fillId="0" borderId="98" xfId="15" applyFont="1" applyBorder="1" applyAlignment="1" applyProtection="1">
      <alignment horizontal="left" vertical="center" shrinkToFit="1"/>
      <protection locked="0"/>
    </xf>
    <xf numFmtId="0" fontId="29" fillId="0" borderId="99" xfId="15" applyFont="1" applyBorder="1" applyAlignment="1" applyProtection="1">
      <alignment horizontal="left" vertical="center" shrinkToFit="1"/>
      <protection locked="0"/>
    </xf>
    <xf numFmtId="0" fontId="29" fillId="0" borderId="100" xfId="15" applyFont="1" applyBorder="1" applyAlignment="1" applyProtection="1">
      <alignment horizontal="left" vertical="center" shrinkToFit="1"/>
      <protection locked="0"/>
    </xf>
    <xf numFmtId="177" fontId="29" fillId="0" borderId="112" xfId="15" applyNumberFormat="1" applyFont="1" applyBorder="1" applyAlignment="1" applyProtection="1">
      <alignment horizontal="right" vertical="center" shrinkToFit="1"/>
      <protection locked="0"/>
    </xf>
    <xf numFmtId="177" fontId="29" fillId="0" borderId="113" xfId="15" applyNumberFormat="1" applyFont="1" applyBorder="1" applyAlignment="1" applyProtection="1">
      <alignment horizontal="right" vertical="center" shrinkToFit="1"/>
      <protection locked="0"/>
    </xf>
    <xf numFmtId="177" fontId="29" fillId="0" borderId="114" xfId="15" applyNumberFormat="1" applyFont="1" applyBorder="1" applyAlignment="1" applyProtection="1">
      <alignment horizontal="right" vertical="center" shrinkToFit="1"/>
      <protection locked="0"/>
    </xf>
    <xf numFmtId="0" fontId="29" fillId="0" borderId="112" xfId="15" applyNumberFormat="1" applyFont="1" applyBorder="1" applyAlignment="1" applyProtection="1">
      <alignment horizontal="left" vertical="center" shrinkToFit="1"/>
      <protection locked="0"/>
    </xf>
    <xf numFmtId="0" fontId="29" fillId="0" borderId="113" xfId="15" applyNumberFormat="1" applyFont="1" applyBorder="1" applyAlignment="1" applyProtection="1">
      <alignment horizontal="left" vertical="center" shrinkToFit="1"/>
      <protection locked="0"/>
    </xf>
    <xf numFmtId="0" fontId="29" fillId="0" borderId="119" xfId="15" applyNumberFormat="1" applyFont="1" applyBorder="1" applyAlignment="1" applyProtection="1">
      <alignment horizontal="left" vertical="center" shrinkToFit="1"/>
      <protection locked="0"/>
    </xf>
    <xf numFmtId="177" fontId="29" fillId="0" borderId="123" xfId="14" applyNumberFormat="1" applyFont="1" applyBorder="1" applyAlignment="1" applyProtection="1">
      <alignment horizontal="right" vertical="center" shrinkToFit="1"/>
      <protection locked="0"/>
    </xf>
    <xf numFmtId="177" fontId="29" fillId="0" borderId="124" xfId="14" applyNumberFormat="1" applyFont="1" applyBorder="1" applyAlignment="1" applyProtection="1">
      <alignment horizontal="right" vertical="center" shrinkToFit="1"/>
      <protection locked="0"/>
    </xf>
    <xf numFmtId="177" fontId="29" fillId="0" borderId="125" xfId="14" applyNumberFormat="1" applyFont="1" applyBorder="1" applyAlignment="1" applyProtection="1">
      <alignment horizontal="right" vertical="center" shrinkToFit="1"/>
      <protection locked="0"/>
    </xf>
    <xf numFmtId="0" fontId="29" fillId="8" borderId="44" xfId="12" applyFont="1" applyFill="1" applyBorder="1" applyAlignment="1" applyProtection="1">
      <alignment horizontal="left" vertical="center" shrinkToFit="1"/>
      <protection locked="0"/>
    </xf>
    <xf numFmtId="0" fontId="29" fillId="8" borderId="18" xfId="12" applyFont="1" applyFill="1" applyBorder="1" applyAlignment="1" applyProtection="1">
      <alignment horizontal="left" vertical="center" shrinkToFit="1"/>
      <protection locked="0"/>
    </xf>
    <xf numFmtId="0" fontId="29" fillId="8" borderId="43" xfId="12" applyFont="1" applyFill="1" applyBorder="1" applyAlignment="1" applyProtection="1">
      <alignment horizontal="left" vertical="center" shrinkToFit="1"/>
      <protection locked="0"/>
    </xf>
    <xf numFmtId="177" fontId="29" fillId="8" borderId="128" xfId="15" applyNumberFormat="1" applyFont="1" applyFill="1" applyBorder="1" applyAlignment="1" applyProtection="1">
      <alignment horizontal="right" vertical="center" shrinkToFit="1"/>
      <protection locked="0"/>
    </xf>
    <xf numFmtId="177" fontId="29" fillId="8" borderId="129" xfId="15" applyNumberFormat="1" applyFont="1" applyFill="1" applyBorder="1" applyAlignment="1" applyProtection="1">
      <alignment horizontal="right" vertical="center" shrinkToFit="1"/>
      <protection locked="0"/>
    </xf>
    <xf numFmtId="177" fontId="29" fillId="8" borderId="131" xfId="15" applyNumberFormat="1" applyFont="1" applyFill="1" applyBorder="1" applyAlignment="1" applyProtection="1">
      <alignment horizontal="right" vertical="center" shrinkToFit="1"/>
      <protection locked="0"/>
    </xf>
    <xf numFmtId="177" fontId="29" fillId="8" borderId="132" xfId="15" applyNumberFormat="1" applyFont="1" applyFill="1" applyBorder="1" applyAlignment="1" applyProtection="1">
      <alignment horizontal="right" vertical="center" shrinkToFit="1"/>
      <protection locked="0"/>
    </xf>
    <xf numFmtId="177" fontId="29" fillId="8" borderId="133" xfId="15" applyNumberFormat="1" applyFont="1" applyFill="1" applyBorder="1" applyAlignment="1" applyProtection="1">
      <alignment horizontal="right" vertical="center" shrinkToFit="1"/>
      <protection locked="0"/>
    </xf>
    <xf numFmtId="177" fontId="29" fillId="8" borderId="134" xfId="15" applyNumberFormat="1" applyFont="1" applyFill="1" applyBorder="1" applyAlignment="1" applyProtection="1">
      <alignment horizontal="right" vertical="center" shrinkToFit="1"/>
      <protection locked="0"/>
    </xf>
    <xf numFmtId="0" fontId="29" fillId="8" borderId="129" xfId="15" applyNumberFormat="1" applyFont="1" applyFill="1" applyBorder="1" applyAlignment="1" applyProtection="1">
      <alignment horizontal="left" vertical="center" shrinkToFit="1"/>
      <protection locked="0"/>
    </xf>
    <xf numFmtId="0" fontId="29" fillId="8" borderId="132" xfId="15" applyNumberFormat="1" applyFont="1" applyFill="1" applyBorder="1" applyAlignment="1" applyProtection="1">
      <alignment horizontal="left" vertical="center" shrinkToFit="1"/>
      <protection locked="0"/>
    </xf>
    <xf numFmtId="177" fontId="29" fillId="0" borderId="126" xfId="15" applyNumberFormat="1" applyFont="1" applyBorder="1" applyAlignment="1" applyProtection="1">
      <alignment horizontal="right" vertical="center" shrinkToFit="1"/>
      <protection locked="0"/>
    </xf>
    <xf numFmtId="177" fontId="29" fillId="0" borderId="124" xfId="15" applyNumberFormat="1" applyFont="1" applyBorder="1" applyAlignment="1" applyProtection="1">
      <alignment horizontal="right" vertical="center" shrinkToFit="1"/>
      <protection locked="0"/>
    </xf>
    <xf numFmtId="0" fontId="29" fillId="0" borderId="124" xfId="15" applyNumberFormat="1" applyFont="1" applyBorder="1" applyAlignment="1" applyProtection="1">
      <alignment horizontal="left" vertical="center" shrinkToFit="1"/>
      <protection locked="0"/>
    </xf>
    <xf numFmtId="0" fontId="29" fillId="0" borderId="127" xfId="15" applyNumberFormat="1" applyFont="1" applyBorder="1" applyAlignment="1" applyProtection="1">
      <alignment horizontal="left" vertical="center" shrinkToFit="1"/>
      <protection locked="0"/>
    </xf>
    <xf numFmtId="0" fontId="29" fillId="0" borderId="25" xfId="12" applyFont="1" applyBorder="1" applyAlignment="1" applyProtection="1">
      <alignment horizontal="center" vertical="center"/>
      <protection locked="0"/>
    </xf>
    <xf numFmtId="0" fontId="29" fillId="0" borderId="26" xfId="12" applyFont="1" applyBorder="1" applyAlignment="1" applyProtection="1">
      <alignment horizontal="center" vertical="center"/>
      <protection locked="0"/>
    </xf>
    <xf numFmtId="0" fontId="29" fillId="6" borderId="8" xfId="12" applyFont="1" applyFill="1" applyBorder="1" applyAlignment="1" applyProtection="1">
      <alignment horizontal="left" vertical="center"/>
    </xf>
    <xf numFmtId="177" fontId="29" fillId="8" borderId="17" xfId="15" applyNumberFormat="1" applyFont="1" applyFill="1" applyBorder="1" applyAlignment="1" applyProtection="1">
      <alignment horizontal="right" vertical="center" shrinkToFit="1"/>
      <protection locked="0"/>
    </xf>
    <xf numFmtId="177" fontId="29" fillId="8" borderId="18" xfId="15" applyNumberFormat="1" applyFont="1" applyFill="1" applyBorder="1" applyAlignment="1" applyProtection="1">
      <alignment horizontal="right" vertical="center" shrinkToFit="1"/>
      <protection locked="0"/>
    </xf>
    <xf numFmtId="177" fontId="29" fillId="8" borderId="19" xfId="15" applyNumberFormat="1" applyFont="1" applyFill="1" applyBorder="1" applyAlignment="1" applyProtection="1">
      <alignment horizontal="right" vertical="center" shrinkToFit="1"/>
      <protection locked="0"/>
    </xf>
    <xf numFmtId="0" fontId="29" fillId="7" borderId="36" xfId="12" applyFont="1" applyFill="1" applyBorder="1" applyAlignment="1" applyProtection="1">
      <alignment horizontal="center" vertical="center" wrapText="1" shrinkToFit="1"/>
      <protection locked="0"/>
    </xf>
    <xf numFmtId="0" fontId="29" fillId="7" borderId="8" xfId="12" applyFont="1" applyFill="1" applyBorder="1" applyAlignment="1" applyProtection="1">
      <alignment horizontal="center" vertical="center" shrinkToFit="1"/>
      <protection locked="0"/>
    </xf>
    <xf numFmtId="0" fontId="29" fillId="7" borderId="9" xfId="12" applyFont="1" applyFill="1" applyBorder="1" applyAlignment="1" applyProtection="1">
      <alignment horizontal="center" vertical="center" shrinkToFit="1"/>
      <protection locked="0"/>
    </xf>
    <xf numFmtId="0" fontId="29" fillId="7" borderId="92" xfId="12" applyFont="1" applyFill="1" applyBorder="1" applyAlignment="1" applyProtection="1">
      <alignment horizontal="center" vertical="center" shrinkToFit="1"/>
      <protection locked="0"/>
    </xf>
    <xf numFmtId="0" fontId="29" fillId="7" borderId="93" xfId="12" applyFont="1" applyFill="1" applyBorder="1" applyAlignment="1" applyProtection="1">
      <alignment horizontal="center" vertical="center" shrinkToFit="1"/>
      <protection locked="0"/>
    </xf>
    <xf numFmtId="0" fontId="29" fillId="7" borderId="96" xfId="12" applyFont="1" applyFill="1" applyBorder="1" applyAlignment="1" applyProtection="1">
      <alignment horizontal="center" vertical="center" shrinkToFit="1"/>
      <protection locked="0"/>
    </xf>
    <xf numFmtId="177" fontId="29" fillId="0" borderId="137" xfId="12" applyNumberFormat="1" applyFont="1" applyBorder="1" applyAlignment="1" applyProtection="1">
      <alignment horizontal="right" vertical="center" shrinkToFit="1"/>
      <protection locked="0"/>
    </xf>
    <xf numFmtId="0" fontId="29" fillId="0" borderId="137" xfId="12" applyFont="1" applyBorder="1" applyAlignment="1" applyProtection="1">
      <alignment horizontal="left" vertical="center" shrinkToFit="1"/>
      <protection locked="0"/>
    </xf>
    <xf numFmtId="0" fontId="29" fillId="0" borderId="140" xfId="12" applyFont="1" applyBorder="1" applyAlignment="1" applyProtection="1">
      <alignment horizontal="left" vertical="center" shrinkToFit="1"/>
      <protection locked="0"/>
    </xf>
    <xf numFmtId="177" fontId="29" fillId="0" borderId="136" xfId="14" applyNumberFormat="1" applyFont="1" applyBorder="1" applyAlignment="1" applyProtection="1">
      <alignment horizontal="right" vertical="center" shrinkToFit="1"/>
      <protection locked="0"/>
    </xf>
    <xf numFmtId="177" fontId="29" fillId="0" borderId="137" xfId="14" applyNumberFormat="1" applyFont="1" applyBorder="1" applyAlignment="1" applyProtection="1">
      <alignment horizontal="right" vertical="center" shrinkToFit="1"/>
      <protection locked="0"/>
    </xf>
    <xf numFmtId="177" fontId="29" fillId="0" borderId="138" xfId="14" applyNumberFormat="1" applyFont="1" applyBorder="1" applyAlignment="1" applyProtection="1">
      <alignment horizontal="right" vertical="center" shrinkToFit="1"/>
      <protection locked="0"/>
    </xf>
    <xf numFmtId="177" fontId="29" fillId="0" borderId="139" xfId="14" applyNumberFormat="1" applyFont="1" applyBorder="1" applyAlignment="1" applyProtection="1">
      <alignment horizontal="right" vertical="center" shrinkToFit="1"/>
      <protection locked="0"/>
    </xf>
    <xf numFmtId="177" fontId="29" fillId="0" borderId="140" xfId="14" applyNumberFormat="1" applyFont="1" applyBorder="1" applyAlignment="1" applyProtection="1">
      <alignment horizontal="right" vertical="center" shrinkToFit="1"/>
      <protection locked="0"/>
    </xf>
    <xf numFmtId="177" fontId="29" fillId="0" borderId="141" xfId="12" applyNumberFormat="1" applyFont="1" applyBorder="1" applyAlignment="1" applyProtection="1">
      <alignment horizontal="right" vertical="center" shrinkToFit="1"/>
      <protection locked="0"/>
    </xf>
    <xf numFmtId="0" fontId="29" fillId="0" borderId="116" xfId="12" applyFont="1" applyBorder="1" applyAlignment="1" applyProtection="1">
      <alignment horizontal="left" vertical="center" shrinkToFit="1"/>
      <protection locked="0"/>
    </xf>
    <xf numFmtId="0" fontId="29" fillId="0" borderId="121" xfId="12" applyFont="1" applyBorder="1" applyAlignment="1" applyProtection="1">
      <alignment horizontal="left" vertical="center" shrinkToFit="1"/>
      <protection locked="0"/>
    </xf>
    <xf numFmtId="177" fontId="29" fillId="0" borderId="120" xfId="12" applyNumberFormat="1" applyFont="1" applyBorder="1" applyAlignment="1" applyProtection="1">
      <alignment horizontal="right" vertical="center" shrinkToFit="1"/>
      <protection locked="0"/>
    </xf>
    <xf numFmtId="177" fontId="29" fillId="0" borderId="116" xfId="12" applyNumberFormat="1" applyFont="1" applyBorder="1" applyAlignment="1" applyProtection="1">
      <alignment horizontal="right" vertical="center" shrinkToFit="1"/>
      <protection locked="0"/>
    </xf>
    <xf numFmtId="177" fontId="29" fillId="0" borderId="117" xfId="12" applyNumberFormat="1" applyFont="1" applyBorder="1" applyAlignment="1" applyProtection="1">
      <alignment horizontal="right" vertical="center" shrinkToFit="1"/>
      <protection locked="0"/>
    </xf>
    <xf numFmtId="177" fontId="29" fillId="0" borderId="113" xfId="12" applyNumberFormat="1" applyFont="1" applyBorder="1" applyAlignment="1" applyProtection="1">
      <alignment horizontal="right" vertical="center" shrinkToFit="1"/>
      <protection locked="0"/>
    </xf>
    <xf numFmtId="187" fontId="29" fillId="0" borderId="116" xfId="12" applyNumberFormat="1" applyFont="1" applyBorder="1" applyAlignment="1" applyProtection="1">
      <alignment horizontal="right" vertical="center" shrinkToFit="1"/>
      <protection locked="0"/>
    </xf>
    <xf numFmtId="177" fontId="29" fillId="6" borderId="115" xfId="13" applyNumberFormat="1" applyFont="1" applyFill="1" applyBorder="1" applyAlignment="1" applyProtection="1">
      <alignment horizontal="right" vertical="center" shrinkToFit="1"/>
      <protection locked="0"/>
    </xf>
    <xf numFmtId="177" fontId="29" fillId="6" borderId="116" xfId="13" applyNumberFormat="1" applyFont="1" applyFill="1" applyBorder="1" applyAlignment="1" applyProtection="1">
      <alignment horizontal="right" vertical="center" shrinkToFit="1"/>
      <protection locked="0"/>
    </xf>
    <xf numFmtId="177" fontId="29" fillId="6" borderId="117" xfId="13" applyNumberFormat="1" applyFont="1" applyFill="1" applyBorder="1" applyAlignment="1" applyProtection="1">
      <alignment horizontal="right" vertical="center" shrinkToFit="1"/>
      <protection locked="0"/>
    </xf>
    <xf numFmtId="177" fontId="29" fillId="6" borderId="120" xfId="13" applyNumberFormat="1" applyFont="1" applyFill="1" applyBorder="1" applyAlignment="1" applyProtection="1">
      <alignment horizontal="right" vertical="center" shrinkToFit="1"/>
      <protection locked="0"/>
    </xf>
    <xf numFmtId="187" fontId="29" fillId="6" borderId="116" xfId="13" applyNumberFormat="1" applyFont="1" applyFill="1" applyBorder="1" applyAlignment="1" applyProtection="1">
      <alignment horizontal="right" vertical="center" shrinkToFit="1"/>
      <protection locked="0"/>
    </xf>
    <xf numFmtId="177" fontId="29" fillId="8" borderId="142" xfId="12" applyNumberFormat="1" applyFont="1" applyFill="1" applyBorder="1" applyAlignment="1" applyProtection="1">
      <alignment horizontal="right" vertical="center" shrinkToFit="1"/>
      <protection locked="0"/>
    </xf>
    <xf numFmtId="177" fontId="29" fillId="8" borderId="134" xfId="12" applyNumberFormat="1" applyFont="1" applyFill="1" applyBorder="1" applyAlignment="1" applyProtection="1">
      <alignment horizontal="right" vertical="center" shrinkToFit="1"/>
      <protection locked="0"/>
    </xf>
    <xf numFmtId="177" fontId="29" fillId="8" borderId="143" xfId="12" applyNumberFormat="1" applyFont="1" applyFill="1" applyBorder="1" applyAlignment="1" applyProtection="1">
      <alignment horizontal="right" vertical="center" shrinkToFit="1"/>
      <protection locked="0"/>
    </xf>
    <xf numFmtId="177" fontId="29" fillId="8" borderId="131" xfId="12" applyNumberFormat="1" applyFont="1" applyFill="1" applyBorder="1" applyAlignment="1" applyProtection="1">
      <alignment horizontal="right" vertical="center" shrinkToFit="1"/>
      <protection locked="0"/>
    </xf>
    <xf numFmtId="177" fontId="29" fillId="8" borderId="129" xfId="12" applyNumberFormat="1" applyFont="1" applyFill="1" applyBorder="1" applyAlignment="1" applyProtection="1">
      <alignment horizontal="right" vertical="center" shrinkToFit="1"/>
      <protection locked="0"/>
    </xf>
    <xf numFmtId="177" fontId="29" fillId="8" borderId="132" xfId="12" applyNumberFormat="1" applyFont="1" applyFill="1" applyBorder="1" applyAlignment="1" applyProtection="1">
      <alignment horizontal="right" vertical="center" shrinkToFit="1"/>
      <protection locked="0"/>
    </xf>
    <xf numFmtId="177" fontId="29" fillId="8" borderId="133" xfId="12" applyNumberFormat="1" applyFont="1" applyFill="1" applyBorder="1" applyAlignment="1" applyProtection="1">
      <alignment horizontal="right" vertical="center" shrinkToFit="1"/>
      <protection locked="0"/>
    </xf>
    <xf numFmtId="0" fontId="29" fillId="0" borderId="81" xfId="12" applyFont="1" applyBorder="1" applyAlignment="1" applyProtection="1">
      <alignment horizontal="center" vertical="center" shrinkToFit="1"/>
      <protection locked="0"/>
    </xf>
    <xf numFmtId="187" fontId="29" fillId="8" borderId="134" xfId="12" applyNumberFormat="1" applyFont="1" applyFill="1" applyBorder="1" applyAlignment="1" applyProtection="1">
      <alignment horizontal="right" vertical="center" shrinkToFit="1"/>
      <protection locked="0"/>
    </xf>
    <xf numFmtId="0" fontId="29" fillId="8" borderId="129" xfId="12" applyNumberFormat="1" applyFont="1" applyFill="1" applyBorder="1" applyAlignment="1" applyProtection="1">
      <alignment horizontal="left" vertical="center" shrinkToFit="1"/>
      <protection locked="0"/>
    </xf>
    <xf numFmtId="0" fontId="29" fillId="8" borderId="132" xfId="12" applyNumberFormat="1" applyFont="1" applyFill="1" applyBorder="1" applyAlignment="1" applyProtection="1">
      <alignment horizontal="left" vertical="center" shrinkToFit="1"/>
      <protection locked="0"/>
    </xf>
    <xf numFmtId="177" fontId="29" fillId="8" borderId="17" xfId="12" applyNumberFormat="1" applyFont="1" applyFill="1" applyBorder="1" applyAlignment="1" applyProtection="1">
      <alignment horizontal="right" vertical="center" shrinkToFit="1"/>
      <protection locked="0"/>
    </xf>
    <xf numFmtId="177" fontId="29" fillId="8" borderId="18" xfId="12" applyNumberFormat="1" applyFont="1" applyFill="1" applyBorder="1" applyAlignment="1" applyProtection="1">
      <alignment horizontal="right" vertical="center" shrinkToFit="1"/>
      <protection locked="0"/>
    </xf>
    <xf numFmtId="177" fontId="29" fillId="8" borderId="19" xfId="12" applyNumberFormat="1" applyFont="1" applyFill="1" applyBorder="1" applyAlignment="1" applyProtection="1">
      <alignment horizontal="right" vertical="center" shrinkToFit="1"/>
      <protection locked="0"/>
    </xf>
    <xf numFmtId="0" fontId="29" fillId="7" borderId="60" xfId="12" applyFont="1" applyFill="1" applyBorder="1" applyAlignment="1" applyProtection="1">
      <alignment horizontal="center" vertical="center" wrapText="1" shrinkToFit="1"/>
      <protection locked="0"/>
    </xf>
    <xf numFmtId="0" fontId="29" fillId="7" borderId="23" xfId="12" applyFont="1" applyFill="1" applyBorder="1" applyAlignment="1" applyProtection="1">
      <alignment horizontal="center" vertical="center" shrinkToFit="1"/>
      <protection locked="0"/>
    </xf>
    <xf numFmtId="0" fontId="29" fillId="7" borderId="95" xfId="12" applyFont="1" applyFill="1" applyBorder="1" applyAlignment="1" applyProtection="1">
      <alignment horizontal="center" vertical="center" shrinkToFit="1"/>
      <protection locked="0"/>
    </xf>
    <xf numFmtId="0" fontId="29" fillId="7" borderId="94" xfId="12" applyFont="1" applyFill="1" applyBorder="1" applyAlignment="1" applyProtection="1">
      <alignment horizontal="center" vertical="center" shrinkToFit="1"/>
      <protection locked="0"/>
    </xf>
    <xf numFmtId="0" fontId="29" fillId="7" borderId="95" xfId="12" applyFont="1" applyFill="1" applyBorder="1" applyAlignment="1" applyProtection="1">
      <alignment horizontal="center" vertical="center"/>
      <protection locked="0"/>
    </xf>
    <xf numFmtId="0" fontId="29" fillId="6" borderId="112" xfId="12" applyNumberFormat="1" applyFont="1" applyFill="1" applyBorder="1" applyAlignment="1" applyProtection="1">
      <alignment horizontal="left" vertical="center" shrinkToFit="1"/>
      <protection locked="0"/>
    </xf>
    <xf numFmtId="0" fontId="29" fillId="6" borderId="113" xfId="12" applyNumberFormat="1" applyFont="1" applyFill="1" applyBorder="1" applyAlignment="1" applyProtection="1">
      <alignment horizontal="left" vertical="center" shrinkToFit="1"/>
      <protection locked="0"/>
    </xf>
    <xf numFmtId="0" fontId="29" fillId="6" borderId="119" xfId="12" applyNumberFormat="1" applyFont="1" applyFill="1" applyBorder="1" applyAlignment="1" applyProtection="1">
      <alignment horizontal="left" vertical="center" shrinkToFit="1"/>
      <protection locked="0"/>
    </xf>
    <xf numFmtId="177" fontId="29" fillId="6" borderId="112" xfId="12" applyNumberFormat="1" applyFont="1" applyFill="1" applyBorder="1" applyAlignment="1" applyProtection="1">
      <alignment horizontal="right" vertical="center" shrinkToFit="1"/>
      <protection locked="0"/>
    </xf>
    <xf numFmtId="177" fontId="29" fillId="6" borderId="113" xfId="12" applyNumberFormat="1" applyFont="1" applyFill="1" applyBorder="1" applyAlignment="1" applyProtection="1">
      <alignment horizontal="right" vertical="center" shrinkToFit="1"/>
      <protection locked="0"/>
    </xf>
    <xf numFmtId="177" fontId="29" fillId="6" borderId="114" xfId="12" applyNumberFormat="1" applyFont="1" applyFill="1" applyBorder="1" applyAlignment="1" applyProtection="1">
      <alignment horizontal="right" vertical="center" shrinkToFit="1"/>
      <protection locked="0"/>
    </xf>
    <xf numFmtId="0" fontId="29" fillId="6" borderId="112" xfId="12" applyFont="1" applyFill="1" applyBorder="1" applyAlignment="1" applyProtection="1">
      <alignment horizontal="left" vertical="center" shrinkToFit="1"/>
      <protection locked="0"/>
    </xf>
    <xf numFmtId="0" fontId="29" fillId="6" borderId="113" xfId="12" applyFont="1" applyFill="1" applyBorder="1" applyAlignment="1" applyProtection="1">
      <alignment horizontal="left" vertical="center" shrinkToFit="1"/>
      <protection locked="0"/>
    </xf>
    <xf numFmtId="0" fontId="29" fillId="6" borderId="114" xfId="12" applyFont="1" applyFill="1" applyBorder="1" applyAlignment="1" applyProtection="1">
      <alignment horizontal="left" vertical="center" shrinkToFit="1"/>
      <protection locked="0"/>
    </xf>
    <xf numFmtId="177" fontId="29" fillId="0" borderId="102" xfId="12" applyNumberFormat="1" applyFont="1" applyBorder="1" applyAlignment="1" applyProtection="1">
      <alignment horizontal="right" vertical="center" shrinkToFit="1"/>
      <protection locked="0"/>
    </xf>
    <xf numFmtId="0" fontId="29" fillId="0" borderId="102" xfId="12" applyNumberFormat="1" applyFont="1" applyBorder="1" applyAlignment="1" applyProtection="1">
      <alignment horizontal="left" vertical="center" shrinkToFit="1"/>
      <protection locked="0"/>
    </xf>
    <xf numFmtId="0" fontId="29" fillId="0" borderId="108" xfId="12" applyNumberFormat="1" applyFont="1" applyBorder="1" applyAlignment="1" applyProtection="1">
      <alignment horizontal="left" vertical="center" shrinkToFit="1"/>
      <protection locked="0"/>
    </xf>
    <xf numFmtId="0" fontId="29" fillId="0" borderId="98" xfId="12" applyFont="1" applyBorder="1" applyAlignment="1" applyProtection="1">
      <alignment horizontal="left" vertical="center" shrinkToFit="1"/>
      <protection locked="0"/>
    </xf>
    <xf numFmtId="0" fontId="29" fillId="0" borderId="99" xfId="12" applyFont="1" applyBorder="1" applyAlignment="1" applyProtection="1">
      <alignment horizontal="left" vertical="center" shrinkToFit="1"/>
      <protection locked="0"/>
    </xf>
    <xf numFmtId="0" fontId="29" fillId="0" borderId="100" xfId="12" applyFont="1" applyBorder="1" applyAlignment="1" applyProtection="1">
      <alignment horizontal="left" vertical="center" shrinkToFit="1"/>
      <protection locked="0"/>
    </xf>
    <xf numFmtId="177" fontId="29" fillId="0" borderId="101" xfId="12" applyNumberFormat="1" applyFont="1" applyBorder="1" applyAlignment="1" applyProtection="1">
      <alignment horizontal="right" vertical="center" shrinkToFit="1"/>
      <protection locked="0"/>
    </xf>
    <xf numFmtId="0" fontId="29" fillId="0" borderId="112" xfId="12" applyFont="1" applyBorder="1" applyAlignment="1" applyProtection="1">
      <alignment horizontal="left" vertical="center" shrinkToFit="1"/>
      <protection locked="0"/>
    </xf>
    <xf numFmtId="0" fontId="29" fillId="0" borderId="113" xfId="12" applyFont="1" applyBorder="1" applyAlignment="1" applyProtection="1">
      <alignment horizontal="left" vertical="center" shrinkToFit="1"/>
      <protection locked="0"/>
    </xf>
    <xf numFmtId="0" fontId="29" fillId="0" borderId="114" xfId="12" applyFont="1" applyBorder="1" applyAlignment="1" applyProtection="1">
      <alignment horizontal="left" vertical="center" shrinkToFit="1"/>
      <protection locked="0"/>
    </xf>
    <xf numFmtId="177" fontId="29" fillId="0" borderId="115" xfId="12" applyNumberFormat="1" applyFont="1" applyBorder="1" applyAlignment="1" applyProtection="1">
      <alignment horizontal="right" vertical="center" shrinkToFit="1"/>
      <protection locked="0"/>
    </xf>
    <xf numFmtId="0" fontId="29" fillId="0" borderId="116" xfId="12" applyNumberFormat="1" applyFont="1" applyBorder="1" applyAlignment="1" applyProtection="1">
      <alignment horizontal="left" vertical="center" shrinkToFit="1"/>
      <protection locked="0"/>
    </xf>
    <xf numFmtId="0" fontId="29" fillId="0" borderId="121" xfId="12" applyNumberFormat="1" applyFont="1" applyBorder="1" applyAlignment="1" applyProtection="1">
      <alignment horizontal="left" vertical="center" shrinkToFit="1"/>
      <protection locked="0"/>
    </xf>
    <xf numFmtId="177" fontId="29" fillId="0" borderId="112" xfId="12" applyNumberFormat="1" applyFont="1" applyBorder="1" applyAlignment="1" applyProtection="1">
      <alignment horizontal="right" vertical="center" shrinkToFit="1"/>
      <protection locked="0"/>
    </xf>
    <xf numFmtId="0" fontId="29" fillId="6" borderId="145" xfId="12" applyFont="1" applyFill="1" applyBorder="1" applyAlignment="1" applyProtection="1">
      <alignment horizontal="left" vertical="center" shrinkToFit="1"/>
      <protection locked="0"/>
    </xf>
    <xf numFmtId="0" fontId="29" fillId="6" borderId="146" xfId="12" applyFont="1" applyFill="1" applyBorder="1" applyAlignment="1" applyProtection="1">
      <alignment horizontal="left" vertical="center" shrinkToFit="1"/>
      <protection locked="0"/>
    </xf>
    <xf numFmtId="0" fontId="29" fillId="6" borderId="147" xfId="12" applyFont="1" applyFill="1" applyBorder="1" applyAlignment="1" applyProtection="1">
      <alignment horizontal="left" vertical="center" shrinkToFit="1"/>
      <protection locked="0"/>
    </xf>
    <xf numFmtId="177" fontId="29" fillId="6" borderId="123" xfId="12" applyNumberFormat="1" applyFont="1" applyFill="1" applyBorder="1" applyAlignment="1" applyProtection="1">
      <alignment horizontal="right" vertical="center" shrinkToFit="1"/>
      <protection locked="0"/>
    </xf>
    <xf numFmtId="177" fontId="29" fillId="6" borderId="124" xfId="12" applyNumberFormat="1" applyFont="1" applyFill="1" applyBorder="1" applyAlignment="1" applyProtection="1">
      <alignment horizontal="right" vertical="center" shrinkToFit="1"/>
      <protection locked="0"/>
    </xf>
    <xf numFmtId="0" fontId="29" fillId="6" borderId="124" xfId="12" applyNumberFormat="1" applyFont="1" applyFill="1" applyBorder="1" applyAlignment="1" applyProtection="1">
      <alignment horizontal="left" vertical="center" shrinkToFit="1"/>
      <protection locked="0"/>
    </xf>
    <xf numFmtId="0" fontId="29" fillId="6" borderId="127" xfId="12" applyNumberFormat="1" applyFont="1" applyFill="1" applyBorder="1" applyAlignment="1" applyProtection="1">
      <alignment horizontal="left" vertical="center" shrinkToFit="1"/>
      <protection locked="0"/>
    </xf>
    <xf numFmtId="177" fontId="29" fillId="8" borderId="148" xfId="12" applyNumberFormat="1" applyFont="1" applyFill="1" applyBorder="1" applyAlignment="1" applyProtection="1">
      <alignment horizontal="right" vertical="center" shrinkToFit="1"/>
      <protection locked="0"/>
    </xf>
    <xf numFmtId="177" fontId="29" fillId="8" borderId="149" xfId="12" applyNumberFormat="1" applyFont="1" applyFill="1" applyBorder="1" applyAlignment="1" applyProtection="1">
      <alignment horizontal="right" vertical="center" shrinkToFit="1"/>
      <protection locked="0"/>
    </xf>
    <xf numFmtId="177" fontId="29" fillId="8" borderId="150" xfId="12" applyNumberFormat="1" applyFont="1" applyFill="1" applyBorder="1" applyAlignment="1" applyProtection="1">
      <alignment horizontal="right" vertical="center" shrinkToFit="1"/>
      <protection locked="0"/>
    </xf>
    <xf numFmtId="177" fontId="29" fillId="8" borderId="44" xfId="12" applyNumberFormat="1" applyFont="1" applyFill="1" applyBorder="1" applyAlignment="1" applyProtection="1">
      <alignment horizontal="right" vertical="center" shrinkToFit="1"/>
      <protection locked="0"/>
    </xf>
    <xf numFmtId="177" fontId="29" fillId="8" borderId="43" xfId="12" applyNumberFormat="1" applyFont="1" applyFill="1" applyBorder="1" applyAlignment="1" applyProtection="1">
      <alignment horizontal="right" vertical="center" shrinkToFit="1"/>
      <protection locked="0"/>
    </xf>
    <xf numFmtId="0" fontId="29" fillId="6" borderId="39" xfId="12" applyFont="1" applyFill="1" applyBorder="1" applyAlignment="1" applyProtection="1">
      <alignment horizontal="center" vertical="center"/>
    </xf>
    <xf numFmtId="0" fontId="29" fillId="6" borderId="31" xfId="12" applyFont="1" applyFill="1" applyBorder="1" applyAlignment="1" applyProtection="1">
      <alignment horizontal="center" vertical="center"/>
    </xf>
    <xf numFmtId="0" fontId="29" fillId="6" borderId="42" xfId="12" applyFont="1" applyFill="1" applyBorder="1" applyAlignment="1" applyProtection="1">
      <alignment horizontal="center" vertical="center"/>
    </xf>
    <xf numFmtId="0" fontId="29" fillId="6" borderId="32" xfId="12" applyFont="1" applyFill="1" applyBorder="1" applyAlignment="1" applyProtection="1">
      <alignment horizontal="center" vertical="center"/>
    </xf>
    <xf numFmtId="0" fontId="29" fillId="6" borderId="11" xfId="12" applyFont="1" applyFill="1" applyBorder="1" applyProtection="1">
      <alignment vertical="center"/>
    </xf>
    <xf numFmtId="0" fontId="29" fillId="6" borderId="12" xfId="12" applyFont="1" applyFill="1" applyBorder="1" applyProtection="1">
      <alignment vertical="center"/>
    </xf>
    <xf numFmtId="0" fontId="29" fillId="6" borderId="46" xfId="12" applyFont="1" applyFill="1" applyBorder="1" applyProtection="1">
      <alignment vertical="center"/>
    </xf>
    <xf numFmtId="177" fontId="29" fillId="6" borderId="41" xfId="14" applyNumberFormat="1" applyFont="1" applyFill="1" applyBorder="1" applyAlignment="1" applyProtection="1">
      <alignment horizontal="right" vertical="center" shrinkToFit="1"/>
    </xf>
    <xf numFmtId="177" fontId="29" fillId="6" borderId="12" xfId="14" applyNumberFormat="1" applyFont="1" applyFill="1" applyBorder="1" applyAlignment="1" applyProtection="1">
      <alignment horizontal="right" vertical="center" shrinkToFit="1"/>
    </xf>
    <xf numFmtId="177" fontId="29" fillId="6" borderId="82" xfId="14" applyNumberFormat="1" applyFont="1" applyFill="1" applyBorder="1" applyAlignment="1" applyProtection="1">
      <alignment horizontal="right" vertical="center" shrinkToFit="1"/>
    </xf>
    <xf numFmtId="177" fontId="29" fillId="6" borderId="84" xfId="14" applyNumberFormat="1" applyFont="1" applyFill="1" applyBorder="1" applyAlignment="1" applyProtection="1">
      <alignment horizontal="right" vertical="center" shrinkToFit="1"/>
    </xf>
    <xf numFmtId="187" fontId="29" fillId="6" borderId="84" xfId="14" applyNumberFormat="1" applyFont="1" applyFill="1" applyBorder="1" applyAlignment="1" applyProtection="1">
      <alignment horizontal="right" vertical="center" shrinkToFit="1"/>
    </xf>
    <xf numFmtId="187" fontId="29" fillId="6" borderId="12" xfId="14" applyNumberFormat="1" applyFont="1" applyFill="1" applyBorder="1" applyAlignment="1" applyProtection="1">
      <alignment horizontal="right" vertical="center" shrinkToFit="1"/>
    </xf>
    <xf numFmtId="187" fontId="29" fillId="6" borderId="13" xfId="14" applyNumberFormat="1" applyFont="1" applyFill="1" applyBorder="1" applyAlignment="1" applyProtection="1">
      <alignment horizontal="right" vertical="center" shrinkToFit="1"/>
    </xf>
    <xf numFmtId="0" fontId="29" fillId="6" borderId="11" xfId="12" applyFont="1" applyFill="1" applyBorder="1" applyAlignment="1" applyProtection="1">
      <alignment horizontal="center" vertical="top"/>
    </xf>
    <xf numFmtId="0" fontId="29" fillId="6" borderId="12" xfId="12" applyFont="1" applyFill="1" applyBorder="1" applyAlignment="1" applyProtection="1">
      <alignment horizontal="center" vertical="top"/>
    </xf>
    <xf numFmtId="0" fontId="29" fillId="6" borderId="7" xfId="12" applyFont="1" applyFill="1" applyBorder="1" applyAlignment="1" applyProtection="1">
      <alignment horizontal="center" vertical="top"/>
    </xf>
    <xf numFmtId="0" fontId="29" fillId="6" borderId="0" xfId="12" applyFont="1" applyFill="1" applyBorder="1" applyAlignment="1" applyProtection="1">
      <alignment horizontal="center" vertical="top"/>
    </xf>
    <xf numFmtId="0" fontId="29" fillId="6" borderId="24" xfId="12" applyFont="1" applyFill="1" applyBorder="1" applyAlignment="1" applyProtection="1">
      <alignment horizontal="center" vertical="top"/>
    </xf>
    <xf numFmtId="0" fontId="29" fillId="6" borderId="52" xfId="12" applyFont="1" applyFill="1" applyBorder="1" applyAlignment="1" applyProtection="1">
      <alignment horizontal="center" vertical="top"/>
    </xf>
    <xf numFmtId="0" fontId="29" fillId="6" borderId="30" xfId="12" applyFont="1" applyFill="1" applyBorder="1" applyAlignment="1" applyProtection="1">
      <alignment horizontal="center" vertical="center"/>
    </xf>
    <xf numFmtId="0" fontId="29" fillId="6" borderId="34" xfId="12" applyFont="1" applyFill="1" applyBorder="1" applyAlignment="1" applyProtection="1">
      <alignment horizontal="center" vertical="center"/>
    </xf>
    <xf numFmtId="0" fontId="29" fillId="8" borderId="44" xfId="12" applyNumberFormat="1" applyFont="1" applyFill="1" applyBorder="1" applyAlignment="1" applyProtection="1">
      <alignment horizontal="left" vertical="center" shrinkToFit="1"/>
      <protection locked="0"/>
    </xf>
    <xf numFmtId="0" fontId="29" fillId="8" borderId="18" xfId="12" applyNumberFormat="1" applyFont="1" applyFill="1" applyBorder="1" applyAlignment="1" applyProtection="1">
      <alignment horizontal="left" vertical="center" shrinkToFit="1"/>
      <protection locked="0"/>
    </xf>
    <xf numFmtId="0" fontId="29" fillId="8" borderId="19" xfId="12" applyNumberFormat="1" applyFont="1" applyFill="1" applyBorder="1" applyAlignment="1" applyProtection="1">
      <alignment horizontal="left" vertical="center" shrinkToFit="1"/>
      <protection locked="0"/>
    </xf>
    <xf numFmtId="0" fontId="29" fillId="6" borderId="8" xfId="12" applyFont="1" applyFill="1" applyBorder="1" applyAlignment="1" applyProtection="1">
      <alignment horizontal="left" vertical="center" wrapText="1"/>
    </xf>
    <xf numFmtId="0" fontId="29" fillId="6" borderId="0" xfId="13" applyFont="1" applyFill="1" applyAlignment="1" applyProtection="1">
      <alignment horizontal="left" vertical="center"/>
    </xf>
    <xf numFmtId="0" fontId="29" fillId="6" borderId="24" xfId="12" applyFont="1" applyFill="1" applyBorder="1" applyAlignment="1" applyProtection="1">
      <alignment horizontal="center" vertical="center"/>
    </xf>
    <xf numFmtId="0" fontId="29" fillId="6" borderId="52" xfId="12" applyFont="1" applyFill="1" applyBorder="1" applyAlignment="1" applyProtection="1">
      <alignment horizontal="center" vertical="center"/>
    </xf>
    <xf numFmtId="0" fontId="29" fillId="6" borderId="65" xfId="12" applyFont="1" applyFill="1" applyBorder="1" applyAlignment="1" applyProtection="1">
      <alignment horizontal="center" vertical="center"/>
    </xf>
    <xf numFmtId="187" fontId="29" fillId="6" borderId="87" xfId="14" applyNumberFormat="1" applyFont="1" applyFill="1" applyBorder="1" applyAlignment="1" applyProtection="1">
      <alignment horizontal="right" vertical="center" shrinkToFit="1"/>
    </xf>
    <xf numFmtId="187" fontId="29" fillId="6" borderId="61" xfId="14" applyNumberFormat="1" applyFont="1" applyFill="1" applyBorder="1" applyAlignment="1" applyProtection="1">
      <alignment horizontal="right" vertical="center" shrinkToFit="1"/>
    </xf>
    <xf numFmtId="0" fontId="29" fillId="6" borderId="62" xfId="12" applyFont="1" applyFill="1" applyBorder="1" applyAlignment="1" applyProtection="1">
      <alignment vertical="center"/>
    </xf>
    <xf numFmtId="0" fontId="29" fillId="6" borderId="0" xfId="12" applyFont="1" applyFill="1" applyBorder="1" applyAlignment="1" applyProtection="1">
      <alignment vertical="center"/>
    </xf>
    <xf numFmtId="0" fontId="29" fillId="6" borderId="38" xfId="12" applyFont="1" applyFill="1" applyBorder="1" applyAlignment="1" applyProtection="1">
      <alignment vertical="center"/>
    </xf>
    <xf numFmtId="177" fontId="29" fillId="6" borderId="154" xfId="14" applyNumberFormat="1" applyFont="1" applyFill="1" applyBorder="1" applyAlignment="1" applyProtection="1">
      <alignment horizontal="right" vertical="center" shrinkToFit="1"/>
    </xf>
    <xf numFmtId="177" fontId="29" fillId="6" borderId="86" xfId="14" applyNumberFormat="1" applyFont="1" applyFill="1" applyBorder="1" applyAlignment="1" applyProtection="1">
      <alignment horizontal="right" vertical="center" shrinkToFit="1"/>
    </xf>
    <xf numFmtId="187" fontId="29" fillId="6" borderId="86" xfId="14" applyNumberFormat="1" applyFont="1" applyFill="1" applyBorder="1" applyAlignment="1" applyProtection="1">
      <alignment horizontal="right" vertical="center" shrinkToFit="1"/>
    </xf>
    <xf numFmtId="187" fontId="29" fillId="6" borderId="155" xfId="14" applyNumberFormat="1" applyFont="1" applyFill="1" applyBorder="1" applyAlignment="1" applyProtection="1">
      <alignment horizontal="right" vertical="center" shrinkToFit="1"/>
    </xf>
    <xf numFmtId="0" fontId="29" fillId="6" borderId="41" xfId="12" applyFont="1" applyFill="1" applyBorder="1" applyAlignment="1" applyProtection="1">
      <alignment vertical="center"/>
    </xf>
    <xf numFmtId="0" fontId="29" fillId="6" borderId="12" xfId="12" applyFont="1" applyFill="1" applyBorder="1" applyAlignment="1" applyProtection="1">
      <alignment vertical="center"/>
    </xf>
    <xf numFmtId="0" fontId="29" fillId="6" borderId="46" xfId="12" applyFont="1" applyFill="1" applyBorder="1" applyAlignment="1" applyProtection="1">
      <alignment vertical="center"/>
    </xf>
    <xf numFmtId="177" fontId="29" fillId="6" borderId="151" xfId="14" applyNumberFormat="1" applyFont="1" applyFill="1" applyBorder="1" applyAlignment="1" applyProtection="1">
      <alignment horizontal="right" vertical="center" shrinkToFit="1"/>
    </xf>
    <xf numFmtId="177" fontId="29" fillId="6" borderId="83" xfId="14" applyNumberFormat="1" applyFont="1" applyFill="1" applyBorder="1" applyAlignment="1" applyProtection="1">
      <alignment horizontal="right" vertical="center" shrinkToFit="1"/>
    </xf>
    <xf numFmtId="187" fontId="29" fillId="6" borderId="83" xfId="14" applyNumberFormat="1" applyFont="1" applyFill="1" applyBorder="1" applyAlignment="1" applyProtection="1">
      <alignment horizontal="right" vertical="center" shrinkToFit="1"/>
    </xf>
    <xf numFmtId="187" fontId="29" fillId="6" borderId="153" xfId="14" applyNumberFormat="1" applyFont="1" applyFill="1" applyBorder="1" applyAlignment="1" applyProtection="1">
      <alignment horizontal="right" vertical="center" shrinkToFit="1"/>
    </xf>
    <xf numFmtId="0" fontId="29" fillId="6" borderId="7" xfId="12" applyFont="1" applyFill="1" applyBorder="1" applyAlignment="1" applyProtection="1">
      <alignment horizontal="left" vertical="center"/>
    </xf>
    <xf numFmtId="0" fontId="29" fillId="6" borderId="0" xfId="12" applyFont="1" applyFill="1" applyBorder="1" applyAlignment="1" applyProtection="1">
      <alignment horizontal="left" vertical="center"/>
    </xf>
    <xf numFmtId="0" fontId="29" fillId="6" borderId="38" xfId="12" applyFont="1" applyFill="1" applyBorder="1" applyAlignment="1" applyProtection="1">
      <alignment horizontal="left" vertical="center"/>
    </xf>
    <xf numFmtId="177" fontId="29" fillId="6" borderId="62" xfId="13" applyNumberFormat="1" applyFont="1" applyFill="1" applyBorder="1" applyAlignment="1" applyProtection="1">
      <alignment horizontal="right" vertical="center" shrinkToFit="1"/>
    </xf>
    <xf numFmtId="177" fontId="29" fillId="6" borderId="0" xfId="13" applyNumberFormat="1" applyFont="1" applyFill="1" applyBorder="1" applyAlignment="1" applyProtection="1">
      <alignment horizontal="right" vertical="center" shrinkToFit="1"/>
    </xf>
    <xf numFmtId="177" fontId="29" fillId="6" borderId="85" xfId="13" applyNumberFormat="1" applyFont="1" applyFill="1" applyBorder="1" applyAlignment="1" applyProtection="1">
      <alignment horizontal="right" vertical="center" shrinkToFit="1"/>
    </xf>
    <xf numFmtId="177" fontId="29" fillId="6" borderId="88" xfId="13" applyNumberFormat="1" applyFont="1" applyFill="1" applyBorder="1" applyAlignment="1" applyProtection="1">
      <alignment horizontal="right" vertical="center" shrinkToFit="1"/>
    </xf>
    <xf numFmtId="187" fontId="29" fillId="6" borderId="88" xfId="13" applyNumberFormat="1" applyFont="1" applyFill="1" applyBorder="1" applyAlignment="1" applyProtection="1">
      <alignment horizontal="right" vertical="center" shrinkToFit="1"/>
    </xf>
    <xf numFmtId="187" fontId="29" fillId="6" borderId="0" xfId="13" applyNumberFormat="1" applyFont="1" applyFill="1" applyBorder="1" applyAlignment="1" applyProtection="1">
      <alignment horizontal="right" vertical="center" shrinkToFit="1"/>
    </xf>
    <xf numFmtId="187" fontId="29" fillId="6" borderId="64" xfId="13" applyNumberFormat="1" applyFont="1" applyFill="1" applyBorder="1" applyAlignment="1" applyProtection="1">
      <alignment horizontal="right" vertical="center" shrinkToFit="1"/>
    </xf>
    <xf numFmtId="0" fontId="29" fillId="6" borderId="41" xfId="12" applyFont="1" applyFill="1" applyBorder="1" applyProtection="1">
      <alignment vertical="center"/>
    </xf>
    <xf numFmtId="187" fontId="29" fillId="6" borderId="152" xfId="14" applyNumberFormat="1" applyFont="1" applyFill="1" applyBorder="1" applyAlignment="1" applyProtection="1">
      <alignment horizontal="right" vertical="center" shrinkToFit="1"/>
    </xf>
    <xf numFmtId="187" fontId="29" fillId="6" borderId="15" xfId="14" applyNumberFormat="1" applyFont="1" applyFill="1" applyBorder="1" applyAlignment="1" applyProtection="1">
      <alignment horizontal="right" vertical="center" shrinkToFit="1"/>
    </xf>
    <xf numFmtId="0" fontId="29" fillId="6" borderId="41" xfId="12" applyFont="1" applyFill="1" applyBorder="1" applyAlignment="1" applyProtection="1">
      <alignment horizontal="center" vertical="center" textRotation="255" wrapText="1"/>
    </xf>
    <xf numFmtId="0" fontId="29" fillId="6" borderId="46" xfId="12" applyFont="1" applyFill="1" applyBorder="1" applyAlignment="1" applyProtection="1">
      <alignment horizontal="center" vertical="center" textRotation="255" wrapText="1"/>
    </xf>
    <xf numFmtId="0" fontId="29" fillId="6" borderId="62" xfId="12" applyFont="1" applyFill="1" applyBorder="1" applyAlignment="1" applyProtection="1">
      <alignment horizontal="center" vertical="center" textRotation="255" wrapText="1"/>
    </xf>
    <xf numFmtId="0" fontId="29" fillId="6" borderId="38" xfId="12" applyFont="1" applyFill="1" applyBorder="1" applyAlignment="1" applyProtection="1">
      <alignment horizontal="center" vertical="center" textRotation="255" wrapText="1"/>
    </xf>
    <xf numFmtId="0" fontId="29" fillId="6" borderId="37" xfId="12" applyFont="1" applyFill="1" applyBorder="1" applyAlignment="1" applyProtection="1">
      <alignment horizontal="center" vertical="center" textRotation="255" wrapText="1"/>
    </xf>
    <xf numFmtId="0" fontId="29" fillId="6" borderId="40" xfId="12" applyFont="1" applyFill="1" applyBorder="1" applyAlignment="1" applyProtection="1">
      <alignment horizontal="center" vertical="center" textRotation="255" wrapText="1"/>
    </xf>
    <xf numFmtId="0" fontId="29" fillId="6" borderId="62" xfId="12" applyFont="1" applyFill="1" applyBorder="1" applyProtection="1">
      <alignment vertical="center"/>
    </xf>
    <xf numFmtId="0" fontId="29" fillId="6" borderId="0" xfId="12" applyFont="1" applyFill="1" applyBorder="1" applyProtection="1">
      <alignment vertical="center"/>
    </xf>
    <xf numFmtId="0" fontId="29" fillId="6" borderId="38" xfId="12" applyFont="1" applyFill="1" applyBorder="1" applyProtection="1">
      <alignment vertical="center"/>
    </xf>
    <xf numFmtId="0" fontId="29" fillId="6" borderId="11" xfId="12" applyFont="1" applyFill="1" applyBorder="1" applyAlignment="1" applyProtection="1">
      <alignment horizontal="center" vertical="center" textRotation="255" shrinkToFit="1"/>
    </xf>
    <xf numFmtId="0" fontId="29" fillId="6" borderId="46" xfId="12" applyFont="1" applyFill="1" applyBorder="1" applyAlignment="1" applyProtection="1">
      <alignment horizontal="center" vertical="center" textRotation="255" shrinkToFit="1"/>
    </xf>
    <xf numFmtId="0" fontId="29" fillId="6" borderId="7" xfId="12" applyFont="1" applyFill="1" applyBorder="1" applyAlignment="1" applyProtection="1">
      <alignment horizontal="center" vertical="center" textRotation="255" shrinkToFit="1"/>
    </xf>
    <xf numFmtId="0" fontId="29" fillId="6" borderId="38" xfId="12" applyFont="1" applyFill="1" applyBorder="1" applyAlignment="1" applyProtection="1">
      <alignment horizontal="center" vertical="center" textRotation="255" shrinkToFit="1"/>
    </xf>
    <xf numFmtId="0" fontId="29" fillId="6" borderId="24" xfId="12" applyFont="1" applyFill="1" applyBorder="1" applyAlignment="1" applyProtection="1">
      <alignment horizontal="center" vertical="center" textRotation="255" shrinkToFit="1"/>
    </xf>
    <xf numFmtId="0" fontId="29" fillId="6" borderId="40" xfId="12" applyFont="1" applyFill="1" applyBorder="1" applyAlignment="1" applyProtection="1">
      <alignment horizontal="center" vertical="center" textRotation="255" shrinkToFit="1"/>
    </xf>
    <xf numFmtId="177" fontId="29" fillId="6" borderId="62" xfId="14" applyNumberFormat="1" applyFont="1" applyFill="1" applyBorder="1" applyAlignment="1" applyProtection="1">
      <alignment horizontal="right" vertical="center" shrinkToFit="1"/>
    </xf>
    <xf numFmtId="177" fontId="29" fillId="6" borderId="0" xfId="14" applyNumberFormat="1" applyFont="1" applyFill="1" applyBorder="1" applyAlignment="1" applyProtection="1">
      <alignment horizontal="right" vertical="center" shrinkToFit="1"/>
    </xf>
    <xf numFmtId="177" fontId="29" fillId="6" borderId="85" xfId="14" applyNumberFormat="1" applyFont="1" applyFill="1" applyBorder="1" applyAlignment="1" applyProtection="1">
      <alignment horizontal="right" vertical="center" shrinkToFit="1"/>
    </xf>
    <xf numFmtId="177" fontId="29" fillId="6" borderId="88" xfId="14" applyNumberFormat="1" applyFont="1" applyFill="1" applyBorder="1" applyAlignment="1" applyProtection="1">
      <alignment horizontal="right" vertical="center" shrinkToFit="1"/>
    </xf>
    <xf numFmtId="187" fontId="29" fillId="6" borderId="88" xfId="14" applyNumberFormat="1" applyFont="1" applyFill="1" applyBorder="1" applyAlignment="1" applyProtection="1">
      <alignment horizontal="right" vertical="center" shrinkToFit="1"/>
    </xf>
    <xf numFmtId="187" fontId="29" fillId="6" borderId="0" xfId="14" applyNumberFormat="1" applyFont="1" applyFill="1" applyBorder="1" applyAlignment="1" applyProtection="1">
      <alignment horizontal="right" vertical="center" shrinkToFit="1"/>
    </xf>
    <xf numFmtId="187" fontId="29" fillId="6" borderId="64" xfId="14" applyNumberFormat="1" applyFont="1" applyFill="1" applyBorder="1" applyAlignment="1" applyProtection="1">
      <alignment horizontal="right" vertical="center" shrinkToFit="1"/>
    </xf>
    <xf numFmtId="0" fontId="29" fillId="6" borderId="52" xfId="12" applyFont="1" applyFill="1" applyBorder="1" applyProtection="1">
      <alignment vertical="center"/>
    </xf>
    <xf numFmtId="0" fontId="29" fillId="6" borderId="40" xfId="12" applyFont="1" applyFill="1" applyBorder="1" applyProtection="1">
      <alignment vertical="center"/>
    </xf>
    <xf numFmtId="0" fontId="29" fillId="6" borderId="62" xfId="12" applyFont="1" applyFill="1" applyBorder="1" applyAlignment="1" applyProtection="1">
      <alignment vertical="center" shrinkToFit="1"/>
    </xf>
    <xf numFmtId="0" fontId="29" fillId="6" borderId="0" xfId="12" applyFont="1" applyFill="1" applyBorder="1" applyAlignment="1" applyProtection="1">
      <alignment vertical="center" shrinkToFit="1"/>
    </xf>
    <xf numFmtId="0" fontId="29" fillId="6" borderId="38" xfId="12" applyFont="1" applyFill="1" applyBorder="1" applyAlignment="1" applyProtection="1">
      <alignment vertical="center" shrinkToFit="1"/>
    </xf>
    <xf numFmtId="0" fontId="29" fillId="6" borderId="0" xfId="12" applyFont="1" applyFill="1" applyProtection="1">
      <alignment vertical="center"/>
    </xf>
    <xf numFmtId="0" fontId="29" fillId="6" borderId="39" xfId="14" applyFont="1" applyFill="1" applyBorder="1" applyAlignment="1" applyProtection="1">
      <alignment horizontal="center" vertical="center"/>
    </xf>
    <xf numFmtId="0" fontId="29" fillId="6" borderId="31" xfId="14" applyFont="1" applyFill="1" applyBorder="1" applyAlignment="1" applyProtection="1">
      <alignment horizontal="center" vertical="center"/>
    </xf>
    <xf numFmtId="0" fontId="29" fillId="6" borderId="32" xfId="14" applyFont="1" applyFill="1" applyBorder="1" applyAlignment="1" applyProtection="1">
      <alignment horizontal="center" vertical="center"/>
    </xf>
    <xf numFmtId="0" fontId="29" fillId="6" borderId="37" xfId="12" applyFont="1" applyFill="1" applyBorder="1" applyProtection="1">
      <alignment vertical="center"/>
    </xf>
    <xf numFmtId="0" fontId="29" fillId="6" borderId="31" xfId="12" applyFont="1" applyFill="1" applyBorder="1" applyAlignment="1" applyProtection="1">
      <alignment horizontal="center" vertical="center" wrapText="1"/>
    </xf>
    <xf numFmtId="177" fontId="29" fillId="6" borderId="39" xfId="14" applyNumberFormat="1" applyFont="1" applyFill="1" applyBorder="1" applyAlignment="1" applyProtection="1">
      <alignment horizontal="right" vertical="center" shrinkToFit="1"/>
    </xf>
    <xf numFmtId="177" fontId="29" fillId="6" borderId="31" xfId="14" applyNumberFormat="1" applyFont="1" applyFill="1" applyBorder="1" applyAlignment="1" applyProtection="1">
      <alignment horizontal="right" vertical="center" shrinkToFit="1"/>
    </xf>
    <xf numFmtId="177" fontId="29" fillId="6" borderId="156" xfId="14" applyNumberFormat="1" applyFont="1" applyFill="1" applyBorder="1" applyAlignment="1" applyProtection="1">
      <alignment horizontal="right" vertical="center" shrinkToFit="1"/>
    </xf>
    <xf numFmtId="177" fontId="29" fillId="6" borderId="157" xfId="14" applyNumberFormat="1" applyFont="1" applyFill="1" applyBorder="1" applyAlignment="1" applyProtection="1">
      <alignment horizontal="right" vertical="center" shrinkToFit="1"/>
    </xf>
    <xf numFmtId="177" fontId="29" fillId="6" borderId="158" xfId="14" applyNumberFormat="1" applyFont="1" applyFill="1" applyBorder="1" applyAlignment="1" applyProtection="1">
      <alignment horizontal="right" vertical="center" shrinkToFit="1"/>
    </xf>
    <xf numFmtId="177" fontId="29" fillId="6" borderId="159" xfId="14" applyNumberFormat="1" applyFont="1" applyFill="1" applyBorder="1" applyAlignment="1" applyProtection="1">
      <alignment horizontal="right" vertical="center" shrinkToFit="1"/>
    </xf>
    <xf numFmtId="177" fontId="29" fillId="6" borderId="160" xfId="14" applyNumberFormat="1" applyFont="1" applyFill="1" applyBorder="1" applyAlignment="1" applyProtection="1">
      <alignment horizontal="right" vertical="center" shrinkToFit="1"/>
    </xf>
    <xf numFmtId="177" fontId="29" fillId="6" borderId="91" xfId="14" applyNumberFormat="1" applyFont="1" applyFill="1" applyBorder="1" applyAlignment="1" applyProtection="1">
      <alignment horizontal="right" vertical="center" shrinkToFit="1"/>
    </xf>
    <xf numFmtId="177" fontId="29" fillId="6" borderId="52" xfId="14" applyNumberFormat="1" applyFont="1" applyFill="1" applyBorder="1" applyAlignment="1" applyProtection="1">
      <alignment horizontal="right" vertical="center" shrinkToFit="1"/>
    </xf>
    <xf numFmtId="177" fontId="29" fillId="6" borderId="89" xfId="14" applyNumberFormat="1" applyFont="1" applyFill="1" applyBorder="1" applyAlignment="1" applyProtection="1">
      <alignment horizontal="right" vertical="center" shrinkToFit="1"/>
    </xf>
    <xf numFmtId="187" fontId="29" fillId="6" borderId="91" xfId="14" applyNumberFormat="1" applyFont="1" applyFill="1" applyBorder="1" applyAlignment="1" applyProtection="1">
      <alignment horizontal="right" vertical="center" shrinkToFit="1"/>
    </xf>
    <xf numFmtId="187" fontId="29" fillId="6" borderId="52" xfId="14" applyNumberFormat="1" applyFont="1" applyFill="1" applyBorder="1" applyAlignment="1" applyProtection="1">
      <alignment horizontal="right" vertical="center" shrinkToFit="1"/>
    </xf>
    <xf numFmtId="187" fontId="29" fillId="6" borderId="65" xfId="14" applyNumberFormat="1" applyFont="1" applyFill="1" applyBorder="1" applyAlignment="1" applyProtection="1">
      <alignment horizontal="right" vertical="center" shrinkToFit="1"/>
    </xf>
    <xf numFmtId="0" fontId="29" fillId="6" borderId="11" xfId="12" applyFont="1" applyFill="1" applyBorder="1" applyAlignment="1" applyProtection="1">
      <alignment horizontal="center" vertical="top" wrapText="1"/>
    </xf>
    <xf numFmtId="0" fontId="29" fillId="6" borderId="12" xfId="12" applyFont="1" applyFill="1" applyBorder="1" applyAlignment="1" applyProtection="1">
      <alignment horizontal="center" vertical="top" wrapText="1"/>
    </xf>
    <xf numFmtId="0" fontId="29" fillId="6" borderId="46" xfId="12" applyFont="1" applyFill="1" applyBorder="1" applyAlignment="1" applyProtection="1">
      <alignment horizontal="center" vertical="top" wrapText="1"/>
    </xf>
    <xf numFmtId="0" fontId="29" fillId="6" borderId="7" xfId="12" applyFont="1" applyFill="1" applyBorder="1" applyAlignment="1" applyProtection="1">
      <alignment horizontal="center" vertical="top" wrapText="1"/>
    </xf>
    <xf numFmtId="0" fontId="29" fillId="6" borderId="0" xfId="12" applyFont="1" applyFill="1" applyBorder="1" applyAlignment="1" applyProtection="1">
      <alignment horizontal="center" vertical="top" wrapText="1"/>
    </xf>
    <xf numFmtId="0" fontId="29" fillId="6" borderId="38" xfId="12" applyFont="1" applyFill="1" applyBorder="1" applyAlignment="1" applyProtection="1">
      <alignment horizontal="center" vertical="top" wrapText="1"/>
    </xf>
    <xf numFmtId="0" fontId="29" fillId="6" borderId="24" xfId="12" applyFont="1" applyFill="1" applyBorder="1" applyAlignment="1" applyProtection="1">
      <alignment horizontal="center" vertical="top" wrapText="1"/>
    </xf>
    <xf numFmtId="0" fontId="29" fillId="6" borderId="52" xfId="12" applyFont="1" applyFill="1" applyBorder="1" applyAlignment="1" applyProtection="1">
      <alignment horizontal="center" vertical="top" wrapText="1"/>
    </xf>
    <xf numFmtId="177" fontId="29" fillId="6" borderId="161" xfId="14" applyNumberFormat="1" applyFont="1" applyFill="1" applyBorder="1" applyAlignment="1" applyProtection="1">
      <alignment horizontal="right" vertical="center" shrinkToFit="1"/>
    </xf>
    <xf numFmtId="177" fontId="29" fillId="6" borderId="90" xfId="14" applyNumberFormat="1" applyFont="1" applyFill="1" applyBorder="1" applyAlignment="1" applyProtection="1">
      <alignment horizontal="right" vertical="center" shrinkToFit="1"/>
    </xf>
    <xf numFmtId="187" fontId="29" fillId="6" borderId="158" xfId="14" applyNumberFormat="1" applyFont="1" applyFill="1" applyBorder="1" applyAlignment="1" applyProtection="1">
      <alignment horizontal="right" vertical="center" shrinkToFit="1"/>
    </xf>
    <xf numFmtId="187" fontId="29" fillId="6" borderId="159" xfId="14" applyNumberFormat="1" applyFont="1" applyFill="1" applyBorder="1" applyAlignment="1" applyProtection="1">
      <alignment horizontal="right" vertical="center" shrinkToFit="1"/>
    </xf>
    <xf numFmtId="187" fontId="29" fillId="6" borderId="162" xfId="14" applyNumberFormat="1" applyFont="1" applyFill="1" applyBorder="1" applyAlignment="1" applyProtection="1">
      <alignment horizontal="right" vertical="center" shrinkToFit="1"/>
    </xf>
    <xf numFmtId="0" fontId="29" fillId="6" borderId="37" xfId="12" applyFont="1" applyFill="1" applyBorder="1" applyAlignment="1" applyProtection="1">
      <alignment vertical="center"/>
    </xf>
    <xf numFmtId="0" fontId="29" fillId="6" borderId="52" xfId="12" applyFont="1" applyFill="1" applyBorder="1" applyAlignment="1" applyProtection="1">
      <alignment vertical="center"/>
    </xf>
    <xf numFmtId="0" fontId="29" fillId="6" borderId="40" xfId="12" applyFont="1" applyFill="1" applyBorder="1" applyAlignment="1" applyProtection="1">
      <alignment vertical="center"/>
    </xf>
    <xf numFmtId="177" fontId="29" fillId="6" borderId="37" xfId="14" applyNumberFormat="1" applyFont="1" applyFill="1" applyBorder="1" applyAlignment="1" applyProtection="1">
      <alignment horizontal="right" vertical="center" shrinkToFit="1"/>
    </xf>
    <xf numFmtId="0" fontId="31" fillId="6" borderId="42" xfId="12" applyFont="1" applyFill="1" applyBorder="1" applyAlignment="1" applyProtection="1">
      <alignment horizontal="center" vertical="center"/>
    </xf>
    <xf numFmtId="0" fontId="29" fillId="6" borderId="41" xfId="12" applyFont="1" applyFill="1" applyBorder="1" applyAlignment="1" applyProtection="1">
      <alignment horizontal="center" vertical="center" wrapText="1"/>
    </xf>
    <xf numFmtId="0" fontId="29" fillId="6" borderId="12" xfId="12" applyFont="1" applyFill="1" applyBorder="1" applyAlignment="1" applyProtection="1">
      <alignment horizontal="center" vertical="center" wrapText="1"/>
    </xf>
    <xf numFmtId="0" fontId="29" fillId="6" borderId="46" xfId="12" applyFont="1" applyFill="1" applyBorder="1" applyAlignment="1" applyProtection="1">
      <alignment horizontal="center" vertical="center" wrapText="1"/>
    </xf>
    <xf numFmtId="0" fontId="29" fillId="6" borderId="62" xfId="12" applyFont="1" applyFill="1" applyBorder="1" applyAlignment="1" applyProtection="1">
      <alignment horizontal="center" vertical="center" wrapText="1"/>
    </xf>
    <xf numFmtId="0" fontId="29" fillId="6" borderId="0" xfId="12" applyFont="1" applyFill="1" applyBorder="1" applyAlignment="1" applyProtection="1">
      <alignment horizontal="center" vertical="center" wrapText="1"/>
    </xf>
    <xf numFmtId="0" fontId="29" fillId="6" borderId="38" xfId="12" applyFont="1" applyFill="1" applyBorder="1" applyAlignment="1" applyProtection="1">
      <alignment horizontal="center" vertical="center" wrapText="1"/>
    </xf>
    <xf numFmtId="0" fontId="29" fillId="6" borderId="52" xfId="12" applyFont="1" applyFill="1" applyBorder="1" applyAlignment="1" applyProtection="1">
      <alignment horizontal="center" vertical="center" wrapText="1"/>
    </xf>
    <xf numFmtId="0" fontId="29" fillId="6" borderId="40" xfId="12" applyFont="1" applyFill="1" applyBorder="1" applyAlignment="1" applyProtection="1">
      <alignment horizontal="center" vertical="center" wrapText="1"/>
    </xf>
    <xf numFmtId="0" fontId="29" fillId="6" borderId="41" xfId="14" applyFont="1" applyFill="1" applyBorder="1" applyAlignment="1" applyProtection="1">
      <alignment horizontal="left" vertical="center" shrinkToFit="1"/>
    </xf>
    <xf numFmtId="0" fontId="29" fillId="6" borderId="12" xfId="14" applyFont="1" applyFill="1" applyBorder="1" applyAlignment="1" applyProtection="1">
      <alignment horizontal="left" vertical="center" shrinkToFit="1"/>
    </xf>
    <xf numFmtId="0" fontId="29" fillId="6" borderId="46" xfId="14" applyFont="1" applyFill="1" applyBorder="1" applyAlignment="1" applyProtection="1">
      <alignment horizontal="left" vertical="center" shrinkToFit="1"/>
    </xf>
    <xf numFmtId="187" fontId="29" fillId="6" borderId="163" xfId="14" applyNumberFormat="1" applyFont="1" applyFill="1" applyBorder="1" applyAlignment="1" applyProtection="1">
      <alignment horizontal="right" vertical="center" shrinkToFit="1"/>
    </xf>
    <xf numFmtId="187" fontId="29" fillId="6" borderId="45" xfId="14" applyNumberFormat="1" applyFont="1" applyFill="1" applyBorder="1" applyAlignment="1" applyProtection="1">
      <alignment horizontal="right" vertical="center" shrinkToFit="1"/>
    </xf>
    <xf numFmtId="0" fontId="29" fillId="6" borderId="62" xfId="14" applyFont="1" applyFill="1" applyBorder="1" applyAlignment="1" applyProtection="1">
      <alignment horizontal="left" vertical="center" shrinkToFit="1"/>
    </xf>
    <xf numFmtId="0" fontId="29" fillId="6" borderId="0" xfId="14" applyFont="1" applyFill="1" applyBorder="1" applyAlignment="1" applyProtection="1">
      <alignment horizontal="left" vertical="center" shrinkToFit="1"/>
    </xf>
    <xf numFmtId="0" fontId="29" fillId="6" borderId="38" xfId="14" applyFont="1" applyFill="1" applyBorder="1" applyAlignment="1" applyProtection="1">
      <alignment horizontal="left" vertical="center" shrinkToFit="1"/>
    </xf>
    <xf numFmtId="0" fontId="29" fillId="6" borderId="11" xfId="12" applyFont="1" applyFill="1" applyBorder="1" applyAlignment="1" applyProtection="1">
      <alignment horizontal="center" vertical="center" wrapText="1"/>
    </xf>
    <xf numFmtId="0" fontId="29" fillId="6" borderId="7" xfId="12" applyFont="1" applyFill="1" applyBorder="1" applyAlignment="1" applyProtection="1">
      <alignment horizontal="center" vertical="center" wrapText="1"/>
    </xf>
    <xf numFmtId="0" fontId="29" fillId="6" borderId="72" xfId="12" applyFont="1" applyFill="1" applyBorder="1" applyAlignment="1" applyProtection="1">
      <alignment horizontal="center" vertical="center" wrapText="1"/>
    </xf>
    <xf numFmtId="0" fontId="29" fillId="6" borderId="73" xfId="12" applyFont="1" applyFill="1" applyBorder="1" applyAlignment="1" applyProtection="1">
      <alignment horizontal="center" vertical="center" wrapText="1"/>
    </xf>
    <xf numFmtId="0" fontId="29" fillId="6" borderId="68" xfId="12" applyFont="1" applyFill="1" applyBorder="1" applyAlignment="1" applyProtection="1">
      <alignment horizontal="center" vertical="center" wrapText="1"/>
    </xf>
    <xf numFmtId="187" fontId="29" fillId="6" borderId="129" xfId="14" applyNumberFormat="1" applyFont="1" applyFill="1" applyBorder="1" applyAlignment="1" applyProtection="1">
      <alignment horizontal="right" vertical="center" shrinkToFit="1"/>
    </xf>
    <xf numFmtId="187" fontId="29" fillId="6" borderId="166" xfId="14" applyNumberFormat="1" applyFont="1" applyFill="1" applyBorder="1" applyAlignment="1" applyProtection="1">
      <alignment horizontal="right" vertical="center" shrinkToFit="1"/>
    </xf>
    <xf numFmtId="187" fontId="29" fillId="6" borderId="167" xfId="14" applyNumberFormat="1" applyFont="1" applyFill="1" applyBorder="1" applyAlignment="1" applyProtection="1">
      <alignment horizontal="right" vertical="center" shrinkToFit="1"/>
    </xf>
    <xf numFmtId="187" fontId="29" fillId="6" borderId="168" xfId="14" applyNumberFormat="1" applyFont="1" applyFill="1" applyBorder="1" applyAlignment="1" applyProtection="1">
      <alignment horizontal="right" vertical="center" shrinkToFit="1"/>
    </xf>
    <xf numFmtId="0" fontId="29" fillId="6" borderId="81" xfId="12" applyFont="1" applyFill="1" applyBorder="1" applyAlignment="1" applyProtection="1">
      <alignment horizontal="center" vertical="center"/>
    </xf>
    <xf numFmtId="0" fontId="29" fillId="6" borderId="25" xfId="12" applyFont="1" applyFill="1" applyBorder="1" applyAlignment="1" applyProtection="1">
      <alignment horizontal="center" vertical="center"/>
    </xf>
    <xf numFmtId="0" fontId="29" fillId="6" borderId="77" xfId="12" applyFont="1" applyFill="1" applyBorder="1" applyAlignment="1" applyProtection="1">
      <alignment horizontal="center" vertical="center"/>
    </xf>
    <xf numFmtId="0" fontId="29" fillId="6" borderId="76" xfId="12" applyFont="1" applyFill="1" applyBorder="1" applyAlignment="1" applyProtection="1">
      <alignment horizontal="center" vertical="center"/>
    </xf>
    <xf numFmtId="0" fontId="29" fillId="6" borderId="70" xfId="12" applyFont="1" applyFill="1" applyBorder="1" applyProtection="1">
      <alignment vertical="center"/>
    </xf>
    <xf numFmtId="0" fontId="29" fillId="6" borderId="73" xfId="12" applyFont="1" applyFill="1" applyBorder="1" applyProtection="1">
      <alignment vertical="center"/>
    </xf>
    <xf numFmtId="0" fontId="29" fillId="6" borderId="68" xfId="12" applyFont="1" applyFill="1" applyBorder="1" applyProtection="1">
      <alignment vertical="center"/>
    </xf>
    <xf numFmtId="177" fontId="29" fillId="6" borderId="172" xfId="14" applyNumberFormat="1" applyFont="1" applyFill="1" applyBorder="1" applyAlignment="1" applyProtection="1">
      <alignment horizontal="right" vertical="center" shrinkToFit="1"/>
    </xf>
    <xf numFmtId="177" fontId="29" fillId="6" borderId="173" xfId="14" applyNumberFormat="1" applyFont="1" applyFill="1" applyBorder="1" applyAlignment="1" applyProtection="1">
      <alignment horizontal="right" vertical="center" shrinkToFit="1"/>
    </xf>
    <xf numFmtId="187" fontId="29" fillId="6" borderId="173" xfId="14" applyNumberFormat="1" applyFont="1" applyFill="1" applyBorder="1" applyAlignment="1" applyProtection="1">
      <alignment horizontal="right" vertical="center" shrinkToFit="1"/>
    </xf>
    <xf numFmtId="187" fontId="29" fillId="6" borderId="174" xfId="14" applyNumberFormat="1" applyFont="1" applyFill="1" applyBorder="1" applyAlignment="1" applyProtection="1">
      <alignment horizontal="right" vertical="center" shrinkToFit="1"/>
    </xf>
    <xf numFmtId="0" fontId="29" fillId="6" borderId="11" xfId="12" applyFont="1" applyFill="1" applyBorder="1" applyAlignment="1" applyProtection="1">
      <alignment horizontal="left" vertical="center"/>
    </xf>
    <xf numFmtId="0" fontId="29" fillId="6" borderId="12" xfId="12" applyFont="1" applyFill="1" applyBorder="1" applyAlignment="1" applyProtection="1">
      <alignment horizontal="left" vertical="center"/>
    </xf>
    <xf numFmtId="0" fontId="29" fillId="6" borderId="12" xfId="12" applyFont="1" applyFill="1" applyBorder="1" applyAlignment="1" applyProtection="1">
      <alignment horizontal="right" vertical="center"/>
    </xf>
    <xf numFmtId="0" fontId="29" fillId="6" borderId="46" xfId="12" applyFont="1" applyFill="1" applyBorder="1" applyAlignment="1" applyProtection="1">
      <alignment horizontal="right" vertical="center"/>
    </xf>
    <xf numFmtId="177" fontId="29" fillId="6" borderId="41" xfId="13" applyNumberFormat="1" applyFont="1" applyFill="1" applyBorder="1" applyAlignment="1" applyProtection="1">
      <alignment horizontal="right" vertical="center" shrinkToFit="1"/>
    </xf>
    <xf numFmtId="177" fontId="29" fillId="6" borderId="12" xfId="13" applyNumberFormat="1" applyFont="1" applyFill="1" applyBorder="1" applyAlignment="1" applyProtection="1">
      <alignment horizontal="right" vertical="center" shrinkToFit="1"/>
    </xf>
    <xf numFmtId="177" fontId="29" fillId="6" borderId="82" xfId="13" applyNumberFormat="1" applyFont="1" applyFill="1" applyBorder="1" applyAlignment="1" applyProtection="1">
      <alignment horizontal="right" vertical="center" shrinkToFit="1"/>
    </xf>
    <xf numFmtId="177" fontId="29" fillId="6" borderId="84" xfId="13" applyNumberFormat="1" applyFont="1" applyFill="1" applyBorder="1" applyAlignment="1" applyProtection="1">
      <alignment horizontal="right" vertical="center" shrinkToFit="1"/>
    </xf>
    <xf numFmtId="187" fontId="29" fillId="6" borderId="169" xfId="14" applyNumberFormat="1" applyFont="1" applyFill="1" applyBorder="1" applyAlignment="1" applyProtection="1">
      <alignment horizontal="right" vertical="center" shrinkToFit="1"/>
    </xf>
    <xf numFmtId="187" fontId="29" fillId="6" borderId="170" xfId="14" applyNumberFormat="1" applyFont="1" applyFill="1" applyBorder="1" applyAlignment="1" applyProtection="1">
      <alignment horizontal="right" vertical="center" shrinkToFit="1"/>
    </xf>
    <xf numFmtId="187" fontId="29" fillId="6" borderId="171" xfId="14" applyNumberFormat="1" applyFont="1" applyFill="1" applyBorder="1" applyAlignment="1" applyProtection="1">
      <alignment horizontal="right" vertical="center" shrinkToFit="1"/>
    </xf>
    <xf numFmtId="176" fontId="29" fillId="6" borderId="41" xfId="14" applyNumberFormat="1" applyFont="1" applyFill="1" applyBorder="1" applyAlignment="1" applyProtection="1">
      <alignment horizontal="right" vertical="center" shrinkToFit="1"/>
    </xf>
    <xf numFmtId="176" fontId="29" fillId="6" borderId="12" xfId="14" applyNumberFormat="1" applyFont="1" applyFill="1" applyBorder="1" applyAlignment="1" applyProtection="1">
      <alignment horizontal="right" vertical="center" shrinkToFit="1"/>
    </xf>
    <xf numFmtId="176" fontId="29" fillId="6" borderId="46" xfId="14" applyNumberFormat="1" applyFont="1" applyFill="1" applyBorder="1" applyAlignment="1" applyProtection="1">
      <alignment horizontal="right" vertical="center" shrinkToFit="1"/>
    </xf>
    <xf numFmtId="0" fontId="29" fillId="6" borderId="26" xfId="12" applyFont="1" applyFill="1" applyBorder="1" applyAlignment="1" applyProtection="1">
      <alignment horizontal="center" vertical="center"/>
    </xf>
    <xf numFmtId="0" fontId="29" fillId="6" borderId="11" xfId="12" applyFont="1" applyFill="1" applyBorder="1" applyAlignment="1" applyProtection="1">
      <alignment horizontal="center" vertical="center" textRotation="255" wrapText="1"/>
    </xf>
    <xf numFmtId="0" fontId="29" fillId="6" borderId="7" xfId="12" applyFont="1" applyFill="1" applyBorder="1" applyAlignment="1" applyProtection="1">
      <alignment horizontal="center" vertical="center" textRotation="255" wrapText="1"/>
    </xf>
    <xf numFmtId="0" fontId="29" fillId="6" borderId="24" xfId="12" applyFont="1" applyFill="1" applyBorder="1" applyAlignment="1" applyProtection="1">
      <alignment horizontal="center" vertical="center" textRotation="255" wrapText="1"/>
    </xf>
    <xf numFmtId="0" fontId="29" fillId="6" borderId="17" xfId="12" applyFont="1" applyFill="1" applyBorder="1" applyAlignment="1" applyProtection="1">
      <alignment horizontal="left" vertical="center" wrapText="1"/>
    </xf>
    <xf numFmtId="0" fontId="29" fillId="6" borderId="18" xfId="12" applyFont="1" applyFill="1" applyBorder="1" applyAlignment="1" applyProtection="1">
      <alignment horizontal="left" vertical="center"/>
    </xf>
    <xf numFmtId="0" fontId="29" fillId="6" borderId="43" xfId="12" applyFont="1" applyFill="1" applyBorder="1" applyAlignment="1" applyProtection="1">
      <alignment horizontal="left" vertical="center"/>
    </xf>
    <xf numFmtId="187" fontId="29" fillId="6" borderId="128" xfId="14" applyNumberFormat="1" applyFont="1" applyFill="1" applyBorder="1" applyAlignment="1" applyProtection="1">
      <alignment horizontal="right" vertical="center" shrinkToFit="1"/>
    </xf>
    <xf numFmtId="177" fontId="29" fillId="6" borderId="164" xfId="14" applyNumberFormat="1" applyFont="1" applyFill="1" applyBorder="1" applyAlignment="1" applyProtection="1">
      <alignment horizontal="right" vertical="center" shrinkToFit="1"/>
    </xf>
    <xf numFmtId="177" fontId="29" fillId="6" borderId="165" xfId="14" applyNumberFormat="1" applyFont="1" applyFill="1" applyBorder="1" applyAlignment="1" applyProtection="1">
      <alignment horizontal="right" vertical="center" shrinkToFit="1"/>
    </xf>
    <xf numFmtId="0" fontId="29" fillId="6" borderId="7" xfId="12" applyFont="1" applyFill="1" applyBorder="1" applyProtection="1">
      <alignment vertical="center"/>
    </xf>
    <xf numFmtId="176" fontId="29" fillId="6" borderId="62" xfId="14" applyNumberFormat="1" applyFont="1" applyFill="1" applyBorder="1" applyAlignment="1" applyProtection="1">
      <alignment horizontal="right" vertical="center" shrinkToFit="1"/>
    </xf>
    <xf numFmtId="176" fontId="29" fillId="6" borderId="0" xfId="14" applyNumberFormat="1" applyFont="1" applyFill="1" applyBorder="1" applyAlignment="1" applyProtection="1">
      <alignment horizontal="right" vertical="center" shrinkToFit="1"/>
    </xf>
    <xf numFmtId="176" fontId="29" fillId="6" borderId="38" xfId="14" applyNumberFormat="1" applyFont="1" applyFill="1" applyBorder="1" applyAlignment="1" applyProtection="1">
      <alignment horizontal="right" vertical="center" shrinkToFit="1"/>
    </xf>
    <xf numFmtId="176" fontId="29" fillId="6" borderId="0" xfId="14" applyNumberFormat="1" applyFont="1" applyFill="1" applyAlignment="1" applyProtection="1">
      <alignment horizontal="right" vertical="center" shrinkToFit="1"/>
    </xf>
    <xf numFmtId="176" fontId="29" fillId="6" borderId="64" xfId="14" applyNumberFormat="1" applyFont="1" applyFill="1" applyBorder="1" applyAlignment="1" applyProtection="1">
      <alignment horizontal="right" vertical="center" shrinkToFit="1"/>
    </xf>
    <xf numFmtId="0" fontId="29" fillId="6" borderId="0" xfId="12" applyFont="1" applyFill="1" applyBorder="1" applyAlignment="1" applyProtection="1">
      <alignment horizontal="right" vertical="center" wrapText="1"/>
    </xf>
    <xf numFmtId="0" fontId="29" fillId="6" borderId="0" xfId="12" applyFont="1" applyFill="1" applyBorder="1" applyAlignment="1" applyProtection="1">
      <alignment horizontal="right" vertical="center"/>
    </xf>
    <xf numFmtId="0" fontId="29" fillId="6" borderId="38" xfId="12" applyFont="1" applyFill="1" applyBorder="1" applyAlignment="1" applyProtection="1">
      <alignment horizontal="right" vertical="center"/>
    </xf>
    <xf numFmtId="187" fontId="29" fillId="6" borderId="175" xfId="14" applyNumberFormat="1" applyFont="1" applyFill="1" applyBorder="1" applyAlignment="1" applyProtection="1">
      <alignment horizontal="right" vertical="center" shrinkToFit="1"/>
    </xf>
    <xf numFmtId="187" fontId="29" fillId="6" borderId="176" xfId="14" applyNumberFormat="1" applyFont="1" applyFill="1" applyBorder="1" applyAlignment="1" applyProtection="1">
      <alignment horizontal="right" vertical="center" shrinkToFit="1"/>
    </xf>
    <xf numFmtId="187" fontId="29" fillId="6" borderId="177" xfId="14" applyNumberFormat="1" applyFont="1" applyFill="1" applyBorder="1" applyAlignment="1" applyProtection="1">
      <alignment horizontal="right" vertical="center" shrinkToFit="1"/>
    </xf>
    <xf numFmtId="176" fontId="29" fillId="6" borderId="13" xfId="14" applyNumberFormat="1" applyFont="1" applyFill="1" applyBorder="1" applyAlignment="1" applyProtection="1">
      <alignment horizontal="right" vertical="center" shrinkToFit="1"/>
    </xf>
    <xf numFmtId="0" fontId="29" fillId="6" borderId="73" xfId="12" applyFont="1" applyFill="1" applyBorder="1" applyAlignment="1" applyProtection="1">
      <alignment horizontal="center" vertical="center"/>
    </xf>
    <xf numFmtId="0" fontId="29" fillId="6" borderId="68" xfId="12" applyFont="1" applyFill="1" applyBorder="1" applyAlignment="1" applyProtection="1">
      <alignment horizontal="center" vertical="center"/>
    </xf>
    <xf numFmtId="187" fontId="29" fillId="6" borderId="130" xfId="14" applyNumberFormat="1" applyFont="1" applyFill="1" applyBorder="1" applyAlignment="1" applyProtection="1">
      <alignment horizontal="right" vertical="center" shrinkToFit="1"/>
    </xf>
    <xf numFmtId="187" fontId="29" fillId="6" borderId="18" xfId="14" applyNumberFormat="1" applyFont="1" applyFill="1" applyBorder="1" applyAlignment="1" applyProtection="1">
      <alignment horizontal="right" vertical="center" shrinkToFit="1"/>
    </xf>
    <xf numFmtId="187" fontId="29" fillId="6" borderId="184" xfId="14" applyNumberFormat="1" applyFont="1" applyFill="1" applyBorder="1" applyAlignment="1" applyProtection="1">
      <alignment horizontal="right" vertical="center" shrinkToFit="1"/>
    </xf>
    <xf numFmtId="187" fontId="29" fillId="6" borderId="185" xfId="14" applyNumberFormat="1" applyFont="1" applyFill="1" applyBorder="1" applyAlignment="1" applyProtection="1">
      <alignment horizontal="right" vertical="center" shrinkToFit="1"/>
    </xf>
    <xf numFmtId="0" fontId="29" fillId="6" borderId="72" xfId="12" applyFont="1" applyFill="1" applyBorder="1" applyProtection="1">
      <alignment vertical="center"/>
    </xf>
    <xf numFmtId="188" fontId="29" fillId="6" borderId="70" xfId="14" applyNumberFormat="1" applyFont="1" applyFill="1" applyBorder="1" applyAlignment="1" applyProtection="1">
      <alignment horizontal="right" vertical="center" shrinkToFit="1"/>
    </xf>
    <xf numFmtId="188" fontId="29" fillId="6" borderId="73" xfId="14" applyNumberFormat="1" applyFont="1" applyFill="1" applyBorder="1" applyAlignment="1" applyProtection="1">
      <alignment horizontal="right" vertical="center" shrinkToFit="1"/>
    </xf>
    <xf numFmtId="188" fontId="29" fillId="6" borderId="68" xfId="14" applyNumberFormat="1" applyFont="1" applyFill="1" applyBorder="1" applyAlignment="1" applyProtection="1">
      <alignment horizontal="right" vertical="center" shrinkToFit="1"/>
    </xf>
    <xf numFmtId="188" fontId="29" fillId="6" borderId="181" xfId="14" applyNumberFormat="1" applyFont="1" applyFill="1" applyBorder="1" applyAlignment="1" applyProtection="1">
      <alignment horizontal="right" vertical="center" shrinkToFit="1"/>
    </xf>
    <xf numFmtId="188" fontId="29" fillId="6" borderId="182" xfId="14" applyNumberFormat="1" applyFont="1" applyFill="1" applyBorder="1" applyAlignment="1" applyProtection="1">
      <alignment horizontal="right" vertical="center" shrinkToFit="1"/>
    </xf>
    <xf numFmtId="188" fontId="29" fillId="6" borderId="183" xfId="14" applyNumberFormat="1" applyFont="1" applyFill="1" applyBorder="1" applyAlignment="1" applyProtection="1">
      <alignment horizontal="right" vertical="center" shrinkToFit="1"/>
    </xf>
    <xf numFmtId="0" fontId="29" fillId="6" borderId="11" xfId="12" applyFont="1" applyFill="1" applyBorder="1" applyAlignment="1" applyProtection="1">
      <alignment horizontal="left" vertical="center" wrapText="1"/>
    </xf>
    <xf numFmtId="0" fontId="29" fillId="6" borderId="12" xfId="12" applyFont="1" applyFill="1" applyBorder="1" applyAlignment="1" applyProtection="1">
      <alignment horizontal="left" vertical="center" wrapText="1"/>
    </xf>
    <xf numFmtId="0" fontId="29" fillId="6" borderId="72" xfId="12" applyFont="1" applyFill="1" applyBorder="1" applyAlignment="1" applyProtection="1">
      <alignment horizontal="left" vertical="center" wrapText="1"/>
    </xf>
    <xf numFmtId="0" fontId="29" fillId="6" borderId="73" xfId="12" applyFont="1" applyFill="1" applyBorder="1" applyAlignment="1" applyProtection="1">
      <alignment horizontal="left" vertical="center" wrapText="1"/>
    </xf>
    <xf numFmtId="0" fontId="29" fillId="6" borderId="12" xfId="12" applyFont="1" applyFill="1" applyBorder="1" applyAlignment="1" applyProtection="1">
      <alignment horizontal="center" vertical="center"/>
    </xf>
    <xf numFmtId="0" fontId="29" fillId="6" borderId="46" xfId="12" applyFont="1" applyFill="1" applyBorder="1" applyAlignment="1" applyProtection="1">
      <alignment horizontal="center" vertical="center"/>
    </xf>
    <xf numFmtId="187" fontId="29" fillId="6" borderId="39" xfId="14" applyNumberFormat="1" applyFont="1" applyFill="1" applyBorder="1" applyAlignment="1" applyProtection="1">
      <alignment horizontal="right" vertical="center" shrinkToFit="1"/>
    </xf>
    <xf numFmtId="187" fontId="29" fillId="6" borderId="31" xfId="14" applyNumberFormat="1" applyFont="1" applyFill="1" applyBorder="1" applyAlignment="1" applyProtection="1">
      <alignment horizontal="right" vertical="center" shrinkToFit="1"/>
    </xf>
    <xf numFmtId="187" fontId="29" fillId="6" borderId="156" xfId="14" applyNumberFormat="1" applyFont="1" applyFill="1" applyBorder="1" applyAlignment="1" applyProtection="1">
      <alignment horizontal="right" vertical="center" shrinkToFit="1"/>
    </xf>
    <xf numFmtId="187" fontId="29" fillId="6" borderId="157" xfId="14" applyNumberFormat="1" applyFont="1" applyFill="1" applyBorder="1" applyAlignment="1" applyProtection="1">
      <alignment horizontal="right" vertical="center" shrinkToFit="1"/>
    </xf>
    <xf numFmtId="187" fontId="29" fillId="6" borderId="160" xfId="14" applyNumberFormat="1" applyFont="1" applyFill="1" applyBorder="1" applyAlignment="1" applyProtection="1">
      <alignment horizontal="right" vertical="center" shrinkToFit="1"/>
    </xf>
    <xf numFmtId="188" fontId="29" fillId="6" borderId="62" xfId="14" applyNumberFormat="1" applyFont="1" applyFill="1" applyBorder="1" applyAlignment="1" applyProtection="1">
      <alignment horizontal="right" vertical="center" shrinkToFit="1"/>
    </xf>
    <xf numFmtId="188" fontId="29" fillId="6" borderId="0" xfId="14" applyNumberFormat="1" applyFont="1" applyFill="1" applyBorder="1" applyAlignment="1" applyProtection="1">
      <alignment horizontal="right" vertical="center" shrinkToFit="1"/>
    </xf>
    <xf numFmtId="188" fontId="29" fillId="6" borderId="38" xfId="14" applyNumberFormat="1" applyFont="1" applyFill="1" applyBorder="1" applyAlignment="1" applyProtection="1">
      <alignment horizontal="right" vertical="center" shrinkToFit="1"/>
    </xf>
    <xf numFmtId="188" fontId="29" fillId="6" borderId="0" xfId="14" applyNumberFormat="1" applyFont="1" applyFill="1" applyAlignment="1" applyProtection="1">
      <alignment horizontal="right" vertical="center" shrinkToFit="1"/>
    </xf>
    <xf numFmtId="188" fontId="29" fillId="6" borderId="64" xfId="14" applyNumberFormat="1" applyFont="1" applyFill="1" applyBorder="1" applyAlignment="1" applyProtection="1">
      <alignment horizontal="right" vertical="center" shrinkToFit="1"/>
    </xf>
    <xf numFmtId="0" fontId="31" fillId="6" borderId="24" xfId="12" applyFont="1" applyFill="1" applyBorder="1" applyAlignment="1" applyProtection="1">
      <alignment horizontal="left" vertical="center"/>
    </xf>
    <xf numFmtId="0" fontId="29" fillId="6" borderId="52" xfId="12" applyFont="1" applyFill="1" applyBorder="1" applyAlignment="1" applyProtection="1">
      <alignment horizontal="left" vertical="center"/>
    </xf>
    <xf numFmtId="0" fontId="29" fillId="6" borderId="52" xfId="12" applyFont="1" applyFill="1" applyBorder="1" applyAlignment="1" applyProtection="1">
      <alignment horizontal="right" vertical="center" wrapText="1"/>
    </xf>
    <xf numFmtId="0" fontId="29" fillId="6" borderId="52" xfId="12" applyFont="1" applyFill="1" applyBorder="1" applyAlignment="1" applyProtection="1">
      <alignment horizontal="right" vertical="center"/>
    </xf>
    <xf numFmtId="0" fontId="29" fillId="6" borderId="40" xfId="12" applyFont="1" applyFill="1" applyBorder="1" applyAlignment="1" applyProtection="1">
      <alignment horizontal="right" vertical="center"/>
    </xf>
    <xf numFmtId="187" fontId="29" fillId="6" borderId="178" xfId="14" applyNumberFormat="1" applyFont="1" applyFill="1" applyBorder="1" applyAlignment="1" applyProtection="1">
      <alignment horizontal="right" vertical="center" shrinkToFit="1"/>
    </xf>
    <xf numFmtId="187" fontId="29" fillId="6" borderId="179" xfId="14" applyNumberFormat="1" applyFont="1" applyFill="1" applyBorder="1" applyAlignment="1" applyProtection="1">
      <alignment horizontal="right" vertical="center" shrinkToFit="1"/>
    </xf>
    <xf numFmtId="187" fontId="29" fillId="6" borderId="180" xfId="14" applyNumberFormat="1" applyFont="1" applyFill="1" applyBorder="1" applyAlignment="1" applyProtection="1">
      <alignment horizontal="right" vertical="center" shrinkToFit="1"/>
    </xf>
    <xf numFmtId="178" fontId="13" fillId="0" borderId="39" xfId="16" applyNumberFormat="1" applyFont="1" applyFill="1" applyBorder="1" applyAlignment="1">
      <alignment vertical="center"/>
    </xf>
    <xf numFmtId="178" fontId="13" fillId="0" borderId="31" xfId="16" applyNumberFormat="1" applyFont="1" applyFill="1" applyBorder="1" applyAlignment="1">
      <alignment vertical="center"/>
    </xf>
    <xf numFmtId="178" fontId="13" fillId="0" borderId="42" xfId="16" applyNumberFormat="1" applyFont="1" applyFill="1" applyBorder="1" applyAlignment="1">
      <alignment vertical="center"/>
    </xf>
    <xf numFmtId="0" fontId="1" fillId="6" borderId="34" xfId="16" applyFont="1" applyFill="1" applyBorder="1" applyAlignment="1">
      <alignment horizontal="center" vertical="center" wrapText="1"/>
    </xf>
    <xf numFmtId="0" fontId="1" fillId="6" borderId="34" xfId="16" applyFont="1" applyFill="1" applyBorder="1" applyAlignment="1">
      <alignment horizontal="center" vertical="center"/>
    </xf>
    <xf numFmtId="179" fontId="3" fillId="6" borderId="39" xfId="17" applyNumberFormat="1" applyFont="1" applyFill="1" applyBorder="1" applyAlignment="1">
      <alignment horizontal="left" vertical="center" wrapText="1"/>
    </xf>
    <xf numFmtId="179" fontId="3" fillId="6" borderId="31" xfId="17" applyNumberFormat="1" applyFont="1" applyFill="1" applyBorder="1" applyAlignment="1">
      <alignment horizontal="left" vertical="center" wrapText="1"/>
    </xf>
    <xf numFmtId="179" fontId="3" fillId="6" borderId="42" xfId="17" applyNumberFormat="1" applyFont="1" applyFill="1" applyBorder="1" applyAlignment="1">
      <alignment horizontal="left" vertical="center" wrapText="1"/>
    </xf>
    <xf numFmtId="0" fontId="3" fillId="6" borderId="39" xfId="17" applyFont="1" applyFill="1" applyBorder="1" applyAlignment="1">
      <alignment horizontal="left" vertical="center"/>
    </xf>
    <xf numFmtId="0" fontId="3" fillId="6" borderId="31" xfId="17" applyFont="1" applyFill="1" applyBorder="1" applyAlignment="1">
      <alignment horizontal="left" vertical="center"/>
    </xf>
    <xf numFmtId="0" fontId="3" fillId="6" borderId="42" xfId="17" applyFont="1" applyFill="1" applyBorder="1" applyAlignment="1">
      <alignment horizontal="left" vertical="center"/>
    </xf>
    <xf numFmtId="178" fontId="13" fillId="0" borderId="15" xfId="18" applyNumberFormat="1" applyFont="1" applyBorder="1" applyAlignment="1">
      <alignment horizontal="center" vertical="center" wrapText="1"/>
    </xf>
    <xf numFmtId="178" fontId="13" fillId="0" borderId="45" xfId="18" applyNumberFormat="1" applyFont="1" applyBorder="1" applyAlignment="1">
      <alignment horizontal="center" vertical="center" wrapText="1"/>
    </xf>
    <xf numFmtId="178" fontId="13" fillId="0" borderId="39" xfId="18" applyNumberFormat="1" applyFont="1" applyBorder="1" applyAlignment="1">
      <alignment horizontal="center" vertical="center"/>
    </xf>
    <xf numFmtId="178" fontId="13" fillId="0" borderId="31" xfId="18" applyNumberFormat="1" applyFont="1" applyBorder="1" applyAlignment="1">
      <alignment horizontal="center" vertical="center"/>
    </xf>
    <xf numFmtId="178" fontId="13" fillId="0" borderId="42" xfId="18" applyNumberFormat="1" applyFont="1" applyBorder="1" applyAlignment="1">
      <alignment horizontal="center" vertical="center"/>
    </xf>
    <xf numFmtId="178" fontId="3" fillId="6" borderId="39" xfId="16" applyNumberFormat="1" applyFont="1" applyFill="1" applyBorder="1" applyAlignment="1">
      <alignment vertical="center" wrapText="1"/>
    </xf>
    <xf numFmtId="178" fontId="3" fillId="6" borderId="31" xfId="16" applyNumberFormat="1" applyFont="1" applyFill="1" applyBorder="1" applyAlignment="1">
      <alignment vertical="center" wrapText="1"/>
    </xf>
    <xf numFmtId="178" fontId="3" fillId="6" borderId="42" xfId="16" applyNumberFormat="1" applyFont="1" applyFill="1" applyBorder="1" applyAlignment="1">
      <alignment vertical="center" wrapText="1"/>
    </xf>
    <xf numFmtId="178" fontId="3" fillId="0" borderId="39" xfId="16" applyNumberFormat="1" applyFont="1" applyFill="1" applyBorder="1" applyAlignment="1">
      <alignment vertical="center" wrapText="1"/>
    </xf>
    <xf numFmtId="178" fontId="3" fillId="0" borderId="31" xfId="16" applyNumberFormat="1" applyFont="1" applyFill="1" applyBorder="1" applyAlignment="1">
      <alignment vertical="center" wrapText="1"/>
    </xf>
    <xf numFmtId="178" fontId="3" fillId="0" borderId="42" xfId="16" applyNumberFormat="1" applyFont="1" applyFill="1" applyBorder="1" applyAlignment="1">
      <alignment vertical="center" wrapText="1"/>
    </xf>
    <xf numFmtId="0" fontId="3" fillId="6" borderId="39" xfId="16" applyFont="1" applyFill="1" applyBorder="1" applyAlignment="1">
      <alignment vertical="center"/>
    </xf>
    <xf numFmtId="0" fontId="3" fillId="6" borderId="31" xfId="16" applyFont="1" applyFill="1" applyBorder="1" applyAlignment="1">
      <alignment vertical="center"/>
    </xf>
    <xf numFmtId="0" fontId="3" fillId="6" borderId="42" xfId="16" applyFont="1" applyFill="1" applyBorder="1" applyAlignment="1">
      <alignment vertical="center"/>
    </xf>
    <xf numFmtId="0" fontId="6" fillId="0" borderId="8" xfId="1" applyFont="1" applyFill="1" applyBorder="1" applyAlignment="1" applyProtection="1">
      <alignment horizontal="left" vertical="center" wrapText="1"/>
    </xf>
    <xf numFmtId="0" fontId="6" fillId="0" borderId="9" xfId="1" applyFont="1" applyFill="1" applyBorder="1" applyAlignment="1" applyProtection="1">
      <alignment horizontal="left" vertical="center" wrapText="1"/>
    </xf>
    <xf numFmtId="0" fontId="6" fillId="0" borderId="12" xfId="1" applyFont="1" applyFill="1" applyBorder="1" applyAlignment="1" applyProtection="1">
      <alignment horizontal="left" vertical="center"/>
    </xf>
    <xf numFmtId="0" fontId="6" fillId="0" borderId="13" xfId="1" applyFont="1" applyFill="1" applyBorder="1" applyAlignment="1" applyProtection="1">
      <alignment horizontal="left" vertical="center"/>
    </xf>
    <xf numFmtId="0" fontId="6" fillId="0" borderId="18" xfId="1" applyFont="1" applyFill="1" applyBorder="1" applyAlignment="1" applyProtection="1">
      <alignment horizontal="left" vertical="center"/>
    </xf>
    <xf numFmtId="0" fontId="6" fillId="0" borderId="19" xfId="1" applyFont="1" applyFill="1" applyBorder="1" applyAlignment="1" applyProtection="1">
      <alignment horizontal="left" vertical="center"/>
    </xf>
    <xf numFmtId="0" fontId="7" fillId="0" borderId="31" xfId="2" applyFont="1" applyFill="1" applyBorder="1" applyAlignment="1">
      <alignment horizontal="left" vertical="center" wrapText="1"/>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Fill="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Fill="1" applyBorder="1" applyAlignment="1">
      <alignment horizontal="left" vertical="center" wrapText="1"/>
    </xf>
    <xf numFmtId="0" fontId="7" fillId="0" borderId="26" xfId="2" applyFont="1" applyFill="1" applyBorder="1" applyAlignment="1">
      <alignment horizontal="left" vertical="center" wrapText="1"/>
    </xf>
    <xf numFmtId="0" fontId="7" fillId="0" borderId="30" xfId="3" applyFont="1" applyFill="1" applyBorder="1" applyAlignment="1">
      <alignment vertical="center" wrapText="1"/>
    </xf>
    <xf numFmtId="0" fontId="7" fillId="0" borderId="42" xfId="3" applyFont="1" applyFill="1" applyBorder="1" applyAlignment="1">
      <alignment vertical="center" wrapText="1"/>
    </xf>
    <xf numFmtId="0" fontId="7" fillId="0" borderId="31" xfId="3" applyFont="1" applyFill="1" applyBorder="1" applyAlignment="1">
      <alignment vertical="center"/>
    </xf>
    <xf numFmtId="0" fontId="7" fillId="0" borderId="32" xfId="3" applyFont="1" applyFill="1" applyBorder="1" applyAlignment="1">
      <alignment vertical="center"/>
    </xf>
    <xf numFmtId="0" fontId="7" fillId="0" borderId="17" xfId="3" applyFont="1" applyFill="1" applyBorder="1" applyAlignment="1">
      <alignment vertical="center"/>
    </xf>
    <xf numFmtId="0" fontId="7" fillId="0" borderId="43" xfId="3" applyFont="1" applyFill="1" applyBorder="1" applyAlignment="1">
      <alignment vertical="center"/>
    </xf>
    <xf numFmtId="0" fontId="7" fillId="0" borderId="18" xfId="3" applyFont="1" applyFill="1" applyBorder="1" applyAlignment="1">
      <alignment vertical="center"/>
    </xf>
    <xf numFmtId="0" fontId="7" fillId="0" borderId="19" xfId="3" applyFont="1" applyFill="1" applyBorder="1" applyAlignment="1">
      <alignment vertical="center"/>
    </xf>
    <xf numFmtId="0" fontId="7" fillId="0" borderId="36" xfId="3" applyFont="1" applyFill="1" applyBorder="1" applyAlignment="1">
      <alignment vertical="center" wrapText="1"/>
    </xf>
    <xf numFmtId="0" fontId="7" fillId="0" borderId="23" xfId="3" applyFont="1" applyFill="1" applyBorder="1" applyAlignment="1">
      <alignment vertical="center" wrapText="1"/>
    </xf>
    <xf numFmtId="0" fontId="7" fillId="0" borderId="7" xfId="3" applyFont="1" applyFill="1" applyBorder="1" applyAlignment="1">
      <alignment vertical="center" wrapText="1"/>
    </xf>
    <xf numFmtId="0" fontId="7" fillId="0" borderId="38" xfId="3" applyFont="1" applyFill="1" applyBorder="1" applyAlignment="1">
      <alignment vertical="center" wrapText="1"/>
    </xf>
    <xf numFmtId="0" fontId="7" fillId="0" borderId="24" xfId="3" applyFont="1" applyFill="1" applyBorder="1" applyAlignment="1">
      <alignment vertical="center" wrapText="1"/>
    </xf>
    <xf numFmtId="0" fontId="7" fillId="0" borderId="40" xfId="3" applyFont="1" applyFill="1" applyBorder="1" applyAlignment="1">
      <alignment vertical="center" wrapText="1"/>
    </xf>
    <xf numFmtId="0" fontId="7" fillId="0" borderId="25" xfId="3" applyFont="1" applyFill="1" applyBorder="1" applyAlignment="1">
      <alignment vertical="center"/>
    </xf>
    <xf numFmtId="0" fontId="7" fillId="0" borderId="26" xfId="3" applyFont="1" applyFill="1" applyBorder="1" applyAlignment="1">
      <alignment vertical="center"/>
    </xf>
    <xf numFmtId="0" fontId="7" fillId="0" borderId="36" xfId="4" applyFont="1" applyFill="1" applyBorder="1" applyAlignment="1">
      <alignment vertical="center" wrapText="1"/>
    </xf>
    <xf numFmtId="0" fontId="7" fillId="0" borderId="23" xfId="4" applyFont="1" applyFill="1" applyBorder="1" applyAlignment="1">
      <alignment vertical="center" wrapText="1"/>
    </xf>
    <xf numFmtId="0" fontId="7" fillId="0" borderId="7" xfId="4" applyFont="1" applyFill="1" applyBorder="1" applyAlignment="1">
      <alignment vertical="center" wrapText="1"/>
    </xf>
    <xf numFmtId="0" fontId="7" fillId="0" borderId="38" xfId="4" applyFont="1" applyFill="1" applyBorder="1" applyAlignment="1">
      <alignment vertical="center" wrapText="1"/>
    </xf>
    <xf numFmtId="0" fontId="7" fillId="0" borderId="24" xfId="4" applyFont="1" applyFill="1" applyBorder="1" applyAlignment="1">
      <alignment vertical="center" wrapText="1"/>
    </xf>
    <xf numFmtId="0" fontId="7" fillId="0" borderId="40" xfId="4" applyFont="1" applyFill="1" applyBorder="1" applyAlignment="1">
      <alignment vertical="center" wrapText="1"/>
    </xf>
    <xf numFmtId="0" fontId="7" fillId="0" borderId="25" xfId="4" applyFont="1" applyFill="1" applyBorder="1" applyAlignment="1">
      <alignment horizontal="left" vertical="center"/>
    </xf>
    <xf numFmtId="0" fontId="7" fillId="0" borderId="26" xfId="4" applyFont="1" applyFill="1" applyBorder="1" applyAlignment="1">
      <alignment horizontal="left" vertical="center"/>
    </xf>
    <xf numFmtId="0" fontId="7" fillId="0" borderId="31" xfId="4" applyFont="1" applyFill="1" applyBorder="1" applyAlignment="1">
      <alignment horizontal="left" vertical="center"/>
    </xf>
    <xf numFmtId="0" fontId="7" fillId="0" borderId="32" xfId="4" applyFont="1" applyFill="1" applyBorder="1" applyAlignment="1">
      <alignment horizontal="left" vertical="center"/>
    </xf>
    <xf numFmtId="0" fontId="7" fillId="0" borderId="39" xfId="4" applyFont="1" applyFill="1" applyBorder="1" applyAlignment="1">
      <alignment horizontal="center" vertical="center" shrinkToFit="1"/>
    </xf>
    <xf numFmtId="0" fontId="7" fillId="0" borderId="31" xfId="4" applyFont="1" applyFill="1" applyBorder="1" applyAlignment="1">
      <alignment horizontal="center" vertical="center" shrinkToFit="1"/>
    </xf>
    <xf numFmtId="0" fontId="7" fillId="0" borderId="32" xfId="4" applyFont="1" applyFill="1" applyBorder="1" applyAlignment="1">
      <alignment horizontal="center" vertical="center" shrinkToFit="1"/>
    </xf>
    <xf numFmtId="0" fontId="7" fillId="0" borderId="11" xfId="4" applyFont="1" applyFill="1" applyBorder="1" applyAlignment="1">
      <alignment vertical="center" wrapText="1"/>
    </xf>
    <xf numFmtId="0" fontId="7" fillId="0" borderId="46" xfId="4" applyFont="1" applyFill="1" applyBorder="1" applyAlignment="1">
      <alignment vertical="center" wrapText="1"/>
    </xf>
    <xf numFmtId="0" fontId="7" fillId="0" borderId="17" xfId="4" applyFont="1" applyFill="1" applyBorder="1" applyAlignment="1">
      <alignment vertical="center"/>
    </xf>
    <xf numFmtId="0" fontId="7" fillId="0" borderId="43" xfId="4" applyFont="1" applyFill="1" applyBorder="1" applyAlignment="1">
      <alignment vertical="center"/>
    </xf>
    <xf numFmtId="0" fontId="7" fillId="0" borderId="18" xfId="4" applyFont="1" applyFill="1" applyBorder="1" applyAlignment="1">
      <alignment horizontal="left" vertical="center"/>
    </xf>
    <xf numFmtId="0" fontId="7" fillId="0" borderId="19" xfId="4" applyFont="1" applyFill="1" applyBorder="1" applyAlignment="1">
      <alignment horizontal="left" vertical="center"/>
    </xf>
    <xf numFmtId="0" fontId="8" fillId="0" borderId="39" xfId="1" applyFont="1" applyFill="1" applyBorder="1" applyAlignment="1" applyProtection="1">
      <alignment horizontal="left" vertical="center" wrapText="1"/>
      <protection locked="0"/>
    </xf>
    <xf numFmtId="0" fontId="8" fillId="0" borderId="31" xfId="1" applyFont="1" applyFill="1" applyBorder="1" applyAlignment="1" applyProtection="1">
      <alignment horizontal="left" vertical="center" wrapText="1"/>
      <protection locked="0"/>
    </xf>
    <xf numFmtId="0" fontId="8" fillId="0" borderId="32" xfId="1" applyFont="1" applyFill="1" applyBorder="1" applyAlignment="1" applyProtection="1">
      <alignment horizontal="left" vertical="center" wrapText="1"/>
      <protection locked="0"/>
    </xf>
    <xf numFmtId="0" fontId="8" fillId="0" borderId="44" xfId="1" applyFont="1" applyFill="1" applyBorder="1" applyAlignment="1" applyProtection="1">
      <alignment horizontal="left" vertical="center" wrapText="1"/>
      <protection locked="0"/>
    </xf>
    <xf numFmtId="0" fontId="8" fillId="0" borderId="18" xfId="1" applyFont="1" applyFill="1" applyBorder="1" applyAlignment="1" applyProtection="1">
      <alignment horizontal="left" vertical="center" wrapText="1"/>
      <protection locked="0"/>
    </xf>
    <xf numFmtId="0" fontId="8" fillId="0" borderId="19" xfId="1" applyFont="1" applyFill="1" applyBorder="1" applyAlignment="1" applyProtection="1">
      <alignment horizontal="left" vertical="center" wrapText="1"/>
      <protection locked="0"/>
    </xf>
    <xf numFmtId="0" fontId="8" fillId="0" borderId="2" xfId="1" applyFont="1" applyFill="1" applyBorder="1" applyAlignment="1" applyProtection="1">
      <alignment horizontal="left" vertical="center"/>
    </xf>
    <xf numFmtId="0" fontId="8" fillId="0" borderId="3" xfId="1" applyFont="1" applyFill="1" applyBorder="1" applyAlignment="1" applyProtection="1">
      <alignment horizontal="left" vertical="center"/>
    </xf>
    <xf numFmtId="0" fontId="8" fillId="0" borderId="8" xfId="1" applyFont="1" applyFill="1" applyBorder="1" applyAlignment="1" applyProtection="1">
      <alignment horizontal="left" vertical="center" wrapText="1"/>
    </xf>
    <xf numFmtId="0" fontId="8" fillId="0" borderId="9" xfId="1" applyFont="1" applyFill="1" applyBorder="1" applyAlignment="1" applyProtection="1">
      <alignment horizontal="left" vertical="center" wrapText="1"/>
    </xf>
    <xf numFmtId="0" fontId="8" fillId="0" borderId="12" xfId="1" applyFont="1" applyFill="1" applyBorder="1" applyAlignment="1" applyProtection="1">
      <alignment horizontal="left" vertical="center"/>
    </xf>
    <xf numFmtId="0" fontId="8" fillId="0" borderId="13" xfId="1" applyFont="1" applyFill="1" applyBorder="1" applyAlignment="1" applyProtection="1">
      <alignment horizontal="left" vertical="center"/>
    </xf>
    <xf numFmtId="0" fontId="8" fillId="0" borderId="31" xfId="1" applyFont="1" applyFill="1" applyBorder="1" applyAlignment="1" applyProtection="1">
      <alignment horizontal="left" vertical="center"/>
    </xf>
    <xf numFmtId="0" fontId="8" fillId="0" borderId="32" xfId="1" applyFont="1" applyFill="1" applyBorder="1" applyAlignment="1" applyProtection="1">
      <alignment horizontal="left" vertical="center"/>
    </xf>
    <xf numFmtId="0" fontId="1" fillId="0" borderId="0" xfId="16" applyFont="1" applyAlignment="1">
      <alignment horizontal="center" vertical="center"/>
    </xf>
    <xf numFmtId="187" fontId="1" fillId="6" borderId="0" xfId="17" applyNumberFormat="1" applyFont="1" applyFill="1" applyAlignment="1">
      <alignment horizontal="center" vertical="center" wrapText="1"/>
    </xf>
    <xf numFmtId="187" fontId="1" fillId="6" borderId="34" xfId="17" applyNumberFormat="1" applyFont="1" applyFill="1" applyBorder="1" applyAlignment="1">
      <alignment horizontal="center" vertical="center"/>
    </xf>
    <xf numFmtId="178" fontId="12" fillId="0" borderId="0" xfId="16" applyNumberFormat="1" applyAlignment="1">
      <alignment horizontal="center" vertical="center"/>
    </xf>
    <xf numFmtId="187" fontId="1" fillId="0" borderId="0" xfId="16" applyNumberFormat="1" applyFont="1" applyAlignment="1">
      <alignment horizontal="center" vertical="center"/>
    </xf>
    <xf numFmtId="179" fontId="1" fillId="6" borderId="34" xfId="17" applyNumberFormat="1" applyFont="1" applyFill="1" applyBorder="1" applyAlignment="1">
      <alignment horizontal="center" vertical="center" wrapText="1"/>
    </xf>
    <xf numFmtId="0" fontId="1" fillId="0" borderId="34" xfId="16" applyFont="1" applyBorder="1" applyAlignment="1">
      <alignment horizontal="center" vertical="center"/>
    </xf>
    <xf numFmtId="187" fontId="1" fillId="6" borderId="0" xfId="17" applyNumberFormat="1" applyFont="1" applyFill="1" applyAlignment="1">
      <alignment horizontal="center" vertical="center"/>
    </xf>
    <xf numFmtId="0" fontId="1" fillId="0" borderId="41" xfId="16" applyFont="1" applyBorder="1" applyAlignment="1" applyProtection="1">
      <alignment horizontal="left" vertical="top" wrapText="1"/>
      <protection locked="0"/>
    </xf>
    <xf numFmtId="0" fontId="1" fillId="0" borderId="12" xfId="16" applyFont="1" applyBorder="1" applyAlignment="1" applyProtection="1">
      <alignment horizontal="left" vertical="top" wrapText="1"/>
      <protection locked="0"/>
    </xf>
    <xf numFmtId="0" fontId="1" fillId="0" borderId="46" xfId="16" applyFont="1" applyBorder="1" applyAlignment="1" applyProtection="1">
      <alignment horizontal="left" vertical="top" wrapText="1"/>
      <protection locked="0"/>
    </xf>
    <xf numFmtId="0" fontId="1" fillId="0" borderId="62" xfId="16" applyFont="1" applyBorder="1" applyAlignment="1" applyProtection="1">
      <alignment horizontal="left" vertical="top" wrapText="1"/>
      <protection locked="0"/>
    </xf>
    <xf numFmtId="0" fontId="1" fillId="0" borderId="0" xfId="16" applyFont="1" applyAlignment="1" applyProtection="1">
      <alignment horizontal="left" vertical="top" wrapText="1"/>
      <protection locked="0"/>
    </xf>
    <xf numFmtId="0" fontId="1" fillId="0" borderId="38" xfId="16" applyFont="1" applyBorder="1" applyAlignment="1" applyProtection="1">
      <alignment horizontal="left" vertical="top" wrapText="1"/>
      <protection locked="0"/>
    </xf>
    <xf numFmtId="0" fontId="1" fillId="0" borderId="37" xfId="16" applyFont="1" applyBorder="1" applyAlignment="1" applyProtection="1">
      <alignment horizontal="left" vertical="top" wrapText="1"/>
      <protection locked="0"/>
    </xf>
    <xf numFmtId="0" fontId="1" fillId="0" borderId="52" xfId="16" applyFont="1" applyBorder="1" applyAlignment="1" applyProtection="1">
      <alignment horizontal="left" vertical="top" wrapText="1"/>
      <protection locked="0"/>
    </xf>
    <xf numFmtId="0" fontId="1" fillId="0" borderId="40" xfId="16" applyFont="1" applyBorder="1" applyAlignment="1" applyProtection="1">
      <alignment horizontal="left" vertical="top" wrapText="1"/>
      <protection locked="0"/>
    </xf>
    <xf numFmtId="187" fontId="1" fillId="6" borderId="188" xfId="17" applyNumberFormat="1" applyFont="1" applyFill="1" applyBorder="1" applyAlignment="1">
      <alignment horizontal="center" vertical="center"/>
    </xf>
    <xf numFmtId="179" fontId="1" fillId="6" borderId="0" xfId="17" applyNumberFormat="1" applyFont="1" applyFill="1" applyAlignment="1">
      <alignment horizontal="center" vertical="center" wrapText="1"/>
    </xf>
    <xf numFmtId="0" fontId="1" fillId="0" borderId="39" xfId="16" applyFont="1" applyBorder="1" applyAlignment="1">
      <alignment horizontal="center" vertical="center"/>
    </xf>
    <xf numFmtId="0" fontId="1" fillId="0" borderId="31" xfId="16" applyFont="1" applyBorder="1" applyAlignment="1">
      <alignment horizontal="center" vertical="center"/>
    </xf>
    <xf numFmtId="0" fontId="1" fillId="0" borderId="42" xfId="16" applyFont="1" applyBorder="1" applyAlignment="1">
      <alignment horizontal="center" vertical="center"/>
    </xf>
    <xf numFmtId="179" fontId="1" fillId="0" borderId="0" xfId="17" applyNumberFormat="1" applyFont="1" applyAlignment="1">
      <alignment horizontal="center" vertical="center" wrapText="1"/>
    </xf>
  </cellXfs>
  <cellStyles count="21">
    <cellStyle name="標準" xfId="0" builtinId="0"/>
    <cellStyle name="標準 2" xfId="6"/>
    <cellStyle name="標準 2 2" xfId="7"/>
    <cellStyle name="標準 2 3" xfId="10"/>
    <cellStyle name="標準 3" xfId="11"/>
    <cellStyle name="標準 4" xfId="5"/>
    <cellStyle name="標準 4_APAHO401600" xfId="1"/>
    <cellStyle name="標準 4_APAHO4019001" xfId="4"/>
    <cellStyle name="標準 4_ZJ08_022012_青森市_2010" xfId="3"/>
    <cellStyle name="標準 6" xfId="8"/>
    <cellStyle name="標準 6_APAHO401000" xfId="9"/>
    <cellStyle name="標準 6_APAHO401200_O-JJ1016-001-3_財政状況資料集(決算状況カード(各会計・関係団体))(Rev2)2" xfId="15"/>
    <cellStyle name="標準 6_APAHO402200_O-JJ1016-001-3_財政状況資料集(決算状況カード(各会計・関係団体))(Rev2)2" xfId="12"/>
    <cellStyle name="標準 7" xfId="20"/>
    <cellStyle name="標準_【レイアウト】（県）資料３（Ｐ２）　歳出比較分析表" xfId="16"/>
    <cellStyle name="標準_【レイアウト】（市）資料３（Ｐ２）　歳出比較分析表" xfId="17"/>
    <cellStyle name="標準_APAHO251300" xfId="18"/>
    <cellStyle name="標準_APAHO252300" xfId="19"/>
    <cellStyle name="標準_Book1" xfId="13"/>
    <cellStyle name="標準_O-JJ0722-001-3_決算状況カード(各会計・関係団体)_O-JJ1016-001-3_財政状況資料集(決算状況カード(各会計・関係団体))(Rev2)2" xfId="14"/>
    <cellStyle name="標準_O-JJ0722-001-8_連結実質赤字比率に係る赤字・黒字の構成分析" xfId="2"/>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7.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8.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H25</c:v>
                </c:pt>
                <c:pt idx="1">
                  <c:v> H26</c:v>
                </c:pt>
                <c:pt idx="2">
                  <c:v> H27</c:v>
                </c:pt>
                <c:pt idx="3">
                  <c:v> H28</c:v>
                </c:pt>
                <c:pt idx="4">
                  <c:v> H29</c:v>
                </c:pt>
              </c:strCache>
            </c:strRef>
          </c:cat>
          <c:val>
            <c:numRef>
              <c:f>(データシート!$F$3,データシート!$F$5,データシート!$F$7,データシート!$F$9,データシート!$F$11)</c:f>
              <c:numCache>
                <c:formatCode>#,##0;"△ "#,##0</c:formatCode>
                <c:ptCount val="5"/>
                <c:pt idx="0">
                  <c:v>90961</c:v>
                </c:pt>
                <c:pt idx="1">
                  <c:v>106614</c:v>
                </c:pt>
                <c:pt idx="2">
                  <c:v>85459</c:v>
                </c:pt>
                <c:pt idx="3">
                  <c:v>83280</c:v>
                </c:pt>
                <c:pt idx="4">
                  <c:v>88968</c:v>
                </c:pt>
              </c:numCache>
            </c:numRef>
          </c:val>
          <c:smooth val="0"/>
          <c:extLst xmlns:c16r2="http://schemas.microsoft.com/office/drawing/2015/06/chart">
            <c:ext xmlns:c16="http://schemas.microsoft.com/office/drawing/2014/chart" uri="{C3380CC4-5D6E-409C-BE32-E72D297353CC}">
              <c16:uniqueId val="{00000000-2152-484F-B7A8-C83496279086}"/>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H25</c:v>
                </c:pt>
                <c:pt idx="1">
                  <c:v> H26</c:v>
                </c:pt>
                <c:pt idx="2">
                  <c:v> H27</c:v>
                </c:pt>
                <c:pt idx="3">
                  <c:v> H28</c:v>
                </c:pt>
                <c:pt idx="4">
                  <c:v> H29</c:v>
                </c:pt>
              </c:strCache>
            </c:strRef>
          </c:cat>
          <c:val>
            <c:numRef>
              <c:f>(データシート!$D$3,データシート!$D$5,データシート!$D$7,データシート!$D$9,データシート!$D$11)</c:f>
              <c:numCache>
                <c:formatCode>#,##0;"△ "#,##0</c:formatCode>
                <c:ptCount val="5"/>
                <c:pt idx="0">
                  <c:v>100150</c:v>
                </c:pt>
                <c:pt idx="1">
                  <c:v>55884</c:v>
                </c:pt>
                <c:pt idx="2">
                  <c:v>49611</c:v>
                </c:pt>
                <c:pt idx="3">
                  <c:v>79134</c:v>
                </c:pt>
                <c:pt idx="4">
                  <c:v>53547</c:v>
                </c:pt>
              </c:numCache>
            </c:numRef>
          </c:val>
          <c:smooth val="0"/>
          <c:extLst xmlns:c16r2="http://schemas.microsoft.com/office/drawing/2015/06/chart">
            <c:ext xmlns:c16="http://schemas.microsoft.com/office/drawing/2014/chart" uri="{C3380CC4-5D6E-409C-BE32-E72D297353CC}">
              <c16:uniqueId val="{00000001-2152-484F-B7A8-C83496279086}"/>
            </c:ext>
          </c:extLst>
        </c:ser>
        <c:dLbls>
          <c:showLegendKey val="0"/>
          <c:showVal val="0"/>
          <c:showCatName val="0"/>
          <c:showSerName val="0"/>
          <c:showPercent val="0"/>
          <c:showBubbleSize val="0"/>
        </c:dLbls>
        <c:marker val="1"/>
        <c:smooth val="0"/>
        <c:axId val="100614144"/>
        <c:axId val="100616064"/>
      </c:lineChart>
      <c:catAx>
        <c:axId val="100614144"/>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100616064"/>
        <c:crosses val="autoZero"/>
        <c:auto val="1"/>
        <c:lblAlgn val="ctr"/>
        <c:lblOffset val="100"/>
        <c:tickLblSkip val="1"/>
        <c:tickMarkSkip val="1"/>
        <c:noMultiLvlLbl val="0"/>
      </c:catAx>
      <c:valAx>
        <c:axId val="100616064"/>
        <c:scaling>
          <c:orientation val="minMax"/>
          <c:max val="14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100614144"/>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H25</c:v>
                </c:pt>
                <c:pt idx="1">
                  <c:v>H26</c:v>
                </c:pt>
                <c:pt idx="2">
                  <c:v>H27</c:v>
                </c:pt>
                <c:pt idx="3">
                  <c:v>H28</c:v>
                </c:pt>
                <c:pt idx="4">
                  <c:v>H29</c:v>
                </c:pt>
              </c:strCache>
            </c:strRef>
          </c:cat>
          <c:val>
            <c:numRef>
              <c:f>データシート!$B$19:$F$19</c:f>
              <c:numCache>
                <c:formatCode>General</c:formatCode>
                <c:ptCount val="5"/>
                <c:pt idx="0">
                  <c:v>4.4400000000000004</c:v>
                </c:pt>
                <c:pt idx="1">
                  <c:v>4.08</c:v>
                </c:pt>
                <c:pt idx="2">
                  <c:v>4.8</c:v>
                </c:pt>
                <c:pt idx="3">
                  <c:v>5.24</c:v>
                </c:pt>
                <c:pt idx="4">
                  <c:v>5.66</c:v>
                </c:pt>
              </c:numCache>
            </c:numRef>
          </c:val>
          <c:extLst xmlns:c16r2="http://schemas.microsoft.com/office/drawing/2015/06/chart">
            <c:ext xmlns:c16="http://schemas.microsoft.com/office/drawing/2014/chart" uri="{C3380CC4-5D6E-409C-BE32-E72D297353CC}">
              <c16:uniqueId val="{00000000-C80C-4EB9-9E01-266FF009ACB8}"/>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H25</c:v>
                </c:pt>
                <c:pt idx="1">
                  <c:v>H26</c:v>
                </c:pt>
                <c:pt idx="2">
                  <c:v>H27</c:v>
                </c:pt>
                <c:pt idx="3">
                  <c:v>H28</c:v>
                </c:pt>
                <c:pt idx="4">
                  <c:v>H29</c:v>
                </c:pt>
              </c:strCache>
            </c:strRef>
          </c:cat>
          <c:val>
            <c:numRef>
              <c:f>データシート!$B$20:$F$20</c:f>
              <c:numCache>
                <c:formatCode>General</c:formatCode>
                <c:ptCount val="5"/>
                <c:pt idx="0">
                  <c:v>18.100000000000001</c:v>
                </c:pt>
                <c:pt idx="1">
                  <c:v>20.2</c:v>
                </c:pt>
                <c:pt idx="2">
                  <c:v>21.34</c:v>
                </c:pt>
                <c:pt idx="3">
                  <c:v>22.01</c:v>
                </c:pt>
                <c:pt idx="4">
                  <c:v>20.57</c:v>
                </c:pt>
              </c:numCache>
            </c:numRef>
          </c:val>
          <c:extLst xmlns:c16r2="http://schemas.microsoft.com/office/drawing/2015/06/chart">
            <c:ext xmlns:c16="http://schemas.microsoft.com/office/drawing/2014/chart" uri="{C3380CC4-5D6E-409C-BE32-E72D297353CC}">
              <c16:uniqueId val="{00000001-C80C-4EB9-9E01-266FF009ACB8}"/>
            </c:ext>
          </c:extLst>
        </c:ser>
        <c:dLbls>
          <c:showLegendKey val="0"/>
          <c:showVal val="0"/>
          <c:showCatName val="0"/>
          <c:showSerName val="0"/>
          <c:showPercent val="0"/>
          <c:showBubbleSize val="0"/>
        </c:dLbls>
        <c:gapWidth val="250"/>
        <c:overlap val="100"/>
        <c:axId val="92584192"/>
        <c:axId val="117731712"/>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H25</c:v>
                </c:pt>
                <c:pt idx="1">
                  <c:v>H26</c:v>
                </c:pt>
                <c:pt idx="2">
                  <c:v>H27</c:v>
                </c:pt>
                <c:pt idx="3">
                  <c:v>H28</c:v>
                </c:pt>
                <c:pt idx="4">
                  <c:v>H29</c:v>
                </c:pt>
              </c:strCache>
            </c:strRef>
          </c:cat>
          <c:val>
            <c:numRef>
              <c:f>データシート!$B$21:$F$21</c:f>
              <c:numCache>
                <c:formatCode>General</c:formatCode>
                <c:ptCount val="5"/>
                <c:pt idx="0">
                  <c:v>0.77</c:v>
                </c:pt>
                <c:pt idx="1">
                  <c:v>-0.41</c:v>
                </c:pt>
                <c:pt idx="2">
                  <c:v>0.82</c:v>
                </c:pt>
                <c:pt idx="3">
                  <c:v>-1.4</c:v>
                </c:pt>
                <c:pt idx="4">
                  <c:v>-3.64</c:v>
                </c:pt>
              </c:numCache>
            </c:numRef>
          </c:val>
          <c:smooth val="0"/>
          <c:extLst xmlns:c16r2="http://schemas.microsoft.com/office/drawing/2015/06/chart">
            <c:ext xmlns:c16="http://schemas.microsoft.com/office/drawing/2014/chart" uri="{C3380CC4-5D6E-409C-BE32-E72D297353CC}">
              <c16:uniqueId val="{00000002-C80C-4EB9-9E01-266FF009ACB8}"/>
            </c:ext>
          </c:extLst>
        </c:ser>
        <c:dLbls>
          <c:showLegendKey val="0"/>
          <c:showVal val="0"/>
          <c:showCatName val="0"/>
          <c:showSerName val="0"/>
          <c:showPercent val="0"/>
          <c:showBubbleSize val="0"/>
        </c:dLbls>
        <c:marker val="1"/>
        <c:smooth val="0"/>
        <c:axId val="92584192"/>
        <c:axId val="117731712"/>
      </c:lineChart>
      <c:catAx>
        <c:axId val="92584192"/>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117731712"/>
        <c:crosses val="autoZero"/>
        <c:auto val="1"/>
        <c:lblAlgn val="ctr"/>
        <c:lblOffset val="100"/>
        <c:tickLblSkip val="1"/>
        <c:tickMarkSkip val="1"/>
        <c:noMultiLvlLbl val="0"/>
      </c:catAx>
      <c:valAx>
        <c:axId val="117731712"/>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2584192"/>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H25</c:v>
                  </c:pt>
                  <c:pt idx="2">
                    <c:v>H26</c:v>
                  </c:pt>
                  <c:pt idx="4">
                    <c:v>H27</c:v>
                  </c:pt>
                  <c:pt idx="6">
                    <c:v>H28</c:v>
                  </c:pt>
                  <c:pt idx="8">
                    <c:v>H29</c:v>
                  </c:pt>
                </c:lvl>
              </c:multiLvlStrCache>
            </c:multiLvlStrRef>
          </c:cat>
          <c:val>
            <c:numRef>
              <c:f>データシート!$B$27:$K$27</c:f>
              <c:numCache>
                <c:formatCode>General</c:formatCode>
                <c:ptCount val="10"/>
                <c:pt idx="0">
                  <c:v>#N/A</c:v>
                </c:pt>
                <c:pt idx="1">
                  <c:v>0</c:v>
                </c:pt>
                <c:pt idx="2">
                  <c:v>#N/A</c:v>
                </c:pt>
                <c:pt idx="3">
                  <c:v>0</c:v>
                </c:pt>
                <c:pt idx="4">
                  <c:v>#N/A</c:v>
                </c:pt>
                <c:pt idx="5">
                  <c:v>0</c:v>
                </c:pt>
                <c:pt idx="6">
                  <c:v>#N/A</c:v>
                </c:pt>
                <c:pt idx="7">
                  <c:v>0</c:v>
                </c:pt>
                <c:pt idx="8">
                  <c:v>#N/A</c:v>
                </c:pt>
                <c:pt idx="9">
                  <c:v>0</c:v>
                </c:pt>
              </c:numCache>
            </c:numRef>
          </c:val>
          <c:extLst xmlns:c16r2="http://schemas.microsoft.com/office/drawing/2015/06/chart">
            <c:ext xmlns:c16="http://schemas.microsoft.com/office/drawing/2014/chart" uri="{C3380CC4-5D6E-409C-BE32-E72D297353CC}">
              <c16:uniqueId val="{00000000-18FD-4DE4-B17D-0D694951E1D7}"/>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H25</c:v>
                  </c:pt>
                  <c:pt idx="2">
                    <c:v>H26</c:v>
                  </c:pt>
                  <c:pt idx="4">
                    <c:v>H27</c:v>
                  </c:pt>
                  <c:pt idx="6">
                    <c:v>H28</c:v>
                  </c:pt>
                  <c:pt idx="8">
                    <c:v>H29</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xmlns:c16r2="http://schemas.microsoft.com/office/drawing/2015/06/chart">
            <c:ext xmlns:c16="http://schemas.microsoft.com/office/drawing/2014/chart" uri="{C3380CC4-5D6E-409C-BE32-E72D297353CC}">
              <c16:uniqueId val="{00000001-18FD-4DE4-B17D-0D694951E1D7}"/>
            </c:ext>
          </c:extLst>
        </c:ser>
        <c:ser>
          <c:idx val="2"/>
          <c:order val="2"/>
          <c:tx>
            <c:strRef>
              <c:f>データシート!$A$29</c:f>
              <c:strCache>
                <c:ptCount val="1"/>
                <c:pt idx="0">
                  <c:v>住宅新築資金等貸付事業特別会計</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H25</c:v>
                  </c:pt>
                  <c:pt idx="2">
                    <c:v>H26</c:v>
                  </c:pt>
                  <c:pt idx="4">
                    <c:v>H27</c:v>
                  </c:pt>
                  <c:pt idx="6">
                    <c:v>H28</c:v>
                  </c:pt>
                  <c:pt idx="8">
                    <c:v>H29</c:v>
                  </c:pt>
                </c:lvl>
              </c:multiLvlStrCache>
            </c:multiLvlStrRef>
          </c:cat>
          <c:val>
            <c:numRef>
              <c:f>データシート!$B$29:$K$29</c:f>
              <c:numCache>
                <c:formatCode>General</c:formatCode>
                <c:ptCount val="10"/>
                <c:pt idx="0">
                  <c:v>#N/A</c:v>
                </c:pt>
                <c:pt idx="1">
                  <c:v>0.51</c:v>
                </c:pt>
                <c:pt idx="2">
                  <c:v>#N/A</c:v>
                </c:pt>
                <c:pt idx="3">
                  <c:v>0.44</c:v>
                </c:pt>
                <c:pt idx="4">
                  <c:v>#N/A</c:v>
                </c:pt>
                <c:pt idx="5">
                  <c:v>0.32</c:v>
                </c:pt>
                <c:pt idx="6">
                  <c:v>#N/A</c:v>
                </c:pt>
                <c:pt idx="7">
                  <c:v>0.26</c:v>
                </c:pt>
                <c:pt idx="8">
                  <c:v>#N/A</c:v>
                </c:pt>
                <c:pt idx="9">
                  <c:v>0.19</c:v>
                </c:pt>
              </c:numCache>
            </c:numRef>
          </c:val>
          <c:extLst xmlns:c16r2="http://schemas.microsoft.com/office/drawing/2015/06/chart">
            <c:ext xmlns:c16="http://schemas.microsoft.com/office/drawing/2014/chart" uri="{C3380CC4-5D6E-409C-BE32-E72D297353CC}">
              <c16:uniqueId val="{00000002-18FD-4DE4-B17D-0D694951E1D7}"/>
            </c:ext>
          </c:extLst>
        </c:ser>
        <c:ser>
          <c:idx val="3"/>
          <c:order val="3"/>
          <c:tx>
            <c:strRef>
              <c:f>データシート!$A$30</c:f>
              <c:strCache>
                <c:ptCount val="1"/>
                <c:pt idx="0">
                  <c:v>後期高齢者医療保険特別会計</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H25</c:v>
                  </c:pt>
                  <c:pt idx="2">
                    <c:v>H26</c:v>
                  </c:pt>
                  <c:pt idx="4">
                    <c:v>H27</c:v>
                  </c:pt>
                  <c:pt idx="6">
                    <c:v>H28</c:v>
                  </c:pt>
                  <c:pt idx="8">
                    <c:v>H29</c:v>
                  </c:pt>
                </c:lvl>
              </c:multiLvlStrCache>
            </c:multiLvlStrRef>
          </c:cat>
          <c:val>
            <c:numRef>
              <c:f>データシート!$B$30:$K$30</c:f>
              <c:numCache>
                <c:formatCode>General</c:formatCode>
                <c:ptCount val="10"/>
                <c:pt idx="0">
                  <c:v>#N/A</c:v>
                </c:pt>
                <c:pt idx="1">
                  <c:v>0.21</c:v>
                </c:pt>
                <c:pt idx="2">
                  <c:v>#N/A</c:v>
                </c:pt>
                <c:pt idx="3">
                  <c:v>0.24</c:v>
                </c:pt>
                <c:pt idx="4">
                  <c:v>#N/A</c:v>
                </c:pt>
                <c:pt idx="5">
                  <c:v>0.24</c:v>
                </c:pt>
                <c:pt idx="6">
                  <c:v>#N/A</c:v>
                </c:pt>
                <c:pt idx="7">
                  <c:v>0.32</c:v>
                </c:pt>
                <c:pt idx="8">
                  <c:v>#N/A</c:v>
                </c:pt>
                <c:pt idx="9">
                  <c:v>0.31</c:v>
                </c:pt>
              </c:numCache>
            </c:numRef>
          </c:val>
          <c:extLst xmlns:c16r2="http://schemas.microsoft.com/office/drawing/2015/06/chart">
            <c:ext xmlns:c16="http://schemas.microsoft.com/office/drawing/2014/chart" uri="{C3380CC4-5D6E-409C-BE32-E72D297353CC}">
              <c16:uniqueId val="{00000003-18FD-4DE4-B17D-0D694951E1D7}"/>
            </c:ext>
          </c:extLst>
        </c:ser>
        <c:ser>
          <c:idx val="4"/>
          <c:order val="4"/>
          <c:tx>
            <c:strRef>
              <c:f>データシート!$A$31</c:f>
              <c:strCache>
                <c:ptCount val="1"/>
                <c:pt idx="0">
                  <c:v>土地取得事業特別会計</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H25</c:v>
                  </c:pt>
                  <c:pt idx="2">
                    <c:v>H26</c:v>
                  </c:pt>
                  <c:pt idx="4">
                    <c:v>H27</c:v>
                  </c:pt>
                  <c:pt idx="6">
                    <c:v>H28</c:v>
                  </c:pt>
                  <c:pt idx="8">
                    <c:v>H29</c:v>
                  </c:pt>
                </c:lvl>
              </c:multiLvlStrCache>
            </c:multiLvlStrRef>
          </c:cat>
          <c:val>
            <c:numRef>
              <c:f>データシート!$B$31:$K$31</c:f>
              <c:numCache>
                <c:formatCode>General</c:formatCode>
                <c:ptCount val="10"/>
                <c:pt idx="0">
                  <c:v>#N/A</c:v>
                </c:pt>
                <c:pt idx="1">
                  <c:v>0.31</c:v>
                </c:pt>
                <c:pt idx="2">
                  <c:v>#N/A</c:v>
                </c:pt>
                <c:pt idx="3">
                  <c:v>0.31</c:v>
                </c:pt>
                <c:pt idx="4">
                  <c:v>#N/A</c:v>
                </c:pt>
                <c:pt idx="5">
                  <c:v>0.3</c:v>
                </c:pt>
                <c:pt idx="6">
                  <c:v>#N/A</c:v>
                </c:pt>
                <c:pt idx="7">
                  <c:v>0.31</c:v>
                </c:pt>
                <c:pt idx="8">
                  <c:v>#N/A</c:v>
                </c:pt>
                <c:pt idx="9">
                  <c:v>0.31</c:v>
                </c:pt>
              </c:numCache>
            </c:numRef>
          </c:val>
          <c:extLst xmlns:c16r2="http://schemas.microsoft.com/office/drawing/2015/06/chart">
            <c:ext xmlns:c16="http://schemas.microsoft.com/office/drawing/2014/chart" uri="{C3380CC4-5D6E-409C-BE32-E72D297353CC}">
              <c16:uniqueId val="{00000004-18FD-4DE4-B17D-0D694951E1D7}"/>
            </c:ext>
          </c:extLst>
        </c:ser>
        <c:ser>
          <c:idx val="5"/>
          <c:order val="5"/>
          <c:tx>
            <c:strRef>
              <c:f>データシート!$A$32</c:f>
              <c:strCache>
                <c:ptCount val="1"/>
                <c:pt idx="0">
                  <c:v>下水道事業特別会計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H25</c:v>
                  </c:pt>
                  <c:pt idx="2">
                    <c:v>H26</c:v>
                  </c:pt>
                  <c:pt idx="4">
                    <c:v>H27</c:v>
                  </c:pt>
                  <c:pt idx="6">
                    <c:v>H28</c:v>
                  </c:pt>
                  <c:pt idx="8">
                    <c:v>H29</c:v>
                  </c:pt>
                </c:lvl>
              </c:multiLvlStrCache>
            </c:multiLvlStrRef>
          </c:cat>
          <c:val>
            <c:numRef>
              <c:f>データシート!$B$32:$K$32</c:f>
              <c:numCache>
                <c:formatCode>General</c:formatCode>
                <c:ptCount val="10"/>
                <c:pt idx="0">
                  <c:v>#N/A</c:v>
                </c:pt>
                <c:pt idx="1">
                  <c:v>0</c:v>
                </c:pt>
                <c:pt idx="2">
                  <c:v>#N/A</c:v>
                </c:pt>
                <c:pt idx="3">
                  <c:v>0</c:v>
                </c:pt>
                <c:pt idx="4">
                  <c:v>#N/A</c:v>
                </c:pt>
                <c:pt idx="5">
                  <c:v>0</c:v>
                </c:pt>
                <c:pt idx="6">
                  <c:v>#N/A</c:v>
                </c:pt>
                <c:pt idx="7">
                  <c:v>0.1</c:v>
                </c:pt>
                <c:pt idx="8">
                  <c:v>#N/A</c:v>
                </c:pt>
                <c:pt idx="9">
                  <c:v>1.35</c:v>
                </c:pt>
              </c:numCache>
            </c:numRef>
          </c:val>
          <c:extLst xmlns:c16r2="http://schemas.microsoft.com/office/drawing/2015/06/chart">
            <c:ext xmlns:c16="http://schemas.microsoft.com/office/drawing/2014/chart" uri="{C3380CC4-5D6E-409C-BE32-E72D297353CC}">
              <c16:uniqueId val="{00000005-18FD-4DE4-B17D-0D694951E1D7}"/>
            </c:ext>
          </c:extLst>
        </c:ser>
        <c:ser>
          <c:idx val="6"/>
          <c:order val="6"/>
          <c:tx>
            <c:strRef>
              <c:f>データシート!$A$33</c:f>
              <c:strCache>
                <c:ptCount val="1"/>
                <c:pt idx="0">
                  <c:v>介護保険特別会計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H25</c:v>
                  </c:pt>
                  <c:pt idx="2">
                    <c:v>H26</c:v>
                  </c:pt>
                  <c:pt idx="4">
                    <c:v>H27</c:v>
                  </c:pt>
                  <c:pt idx="6">
                    <c:v>H28</c:v>
                  </c:pt>
                  <c:pt idx="8">
                    <c:v>H29</c:v>
                  </c:pt>
                </c:lvl>
              </c:multiLvlStrCache>
            </c:multiLvlStrRef>
          </c:cat>
          <c:val>
            <c:numRef>
              <c:f>データシート!$B$33:$K$33</c:f>
              <c:numCache>
                <c:formatCode>General</c:formatCode>
                <c:ptCount val="10"/>
                <c:pt idx="0">
                  <c:v>#N/A</c:v>
                </c:pt>
                <c:pt idx="1">
                  <c:v>0.49</c:v>
                </c:pt>
                <c:pt idx="2">
                  <c:v>#N/A</c:v>
                </c:pt>
                <c:pt idx="3">
                  <c:v>1.0900000000000001</c:v>
                </c:pt>
                <c:pt idx="4">
                  <c:v>#N/A</c:v>
                </c:pt>
                <c:pt idx="5">
                  <c:v>1.1599999999999999</c:v>
                </c:pt>
                <c:pt idx="6">
                  <c:v>#N/A</c:v>
                </c:pt>
                <c:pt idx="7">
                  <c:v>1.55</c:v>
                </c:pt>
                <c:pt idx="8">
                  <c:v>#N/A</c:v>
                </c:pt>
                <c:pt idx="9">
                  <c:v>1.64</c:v>
                </c:pt>
              </c:numCache>
            </c:numRef>
          </c:val>
          <c:extLst xmlns:c16r2="http://schemas.microsoft.com/office/drawing/2015/06/chart">
            <c:ext xmlns:c16="http://schemas.microsoft.com/office/drawing/2014/chart" uri="{C3380CC4-5D6E-409C-BE32-E72D297353CC}">
              <c16:uniqueId val="{00000006-18FD-4DE4-B17D-0D694951E1D7}"/>
            </c:ext>
          </c:extLst>
        </c:ser>
        <c:ser>
          <c:idx val="7"/>
          <c:order val="7"/>
          <c:tx>
            <c:strRef>
              <c:f>データシート!$A$34</c:f>
              <c:strCache>
                <c:ptCount val="1"/>
                <c:pt idx="0">
                  <c:v>国民健康保険特別会計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H25</c:v>
                  </c:pt>
                  <c:pt idx="2">
                    <c:v>H26</c:v>
                  </c:pt>
                  <c:pt idx="4">
                    <c:v>H27</c:v>
                  </c:pt>
                  <c:pt idx="6">
                    <c:v>H28</c:v>
                  </c:pt>
                  <c:pt idx="8">
                    <c:v>H29</c:v>
                  </c:pt>
                </c:lvl>
              </c:multiLvlStrCache>
            </c:multiLvlStrRef>
          </c:cat>
          <c:val>
            <c:numRef>
              <c:f>データシート!$B$34:$K$34</c:f>
              <c:numCache>
                <c:formatCode>General</c:formatCode>
                <c:ptCount val="10"/>
                <c:pt idx="0">
                  <c:v>#N/A</c:v>
                </c:pt>
                <c:pt idx="1">
                  <c:v>1.02</c:v>
                </c:pt>
                <c:pt idx="2">
                  <c:v>#N/A</c:v>
                </c:pt>
                <c:pt idx="3">
                  <c:v>0.36</c:v>
                </c:pt>
                <c:pt idx="4">
                  <c:v>#N/A</c:v>
                </c:pt>
                <c:pt idx="5">
                  <c:v>0</c:v>
                </c:pt>
                <c:pt idx="6">
                  <c:v>#N/A</c:v>
                </c:pt>
                <c:pt idx="7">
                  <c:v>0</c:v>
                </c:pt>
                <c:pt idx="8">
                  <c:v>#N/A</c:v>
                </c:pt>
                <c:pt idx="9">
                  <c:v>1.75</c:v>
                </c:pt>
              </c:numCache>
            </c:numRef>
          </c:val>
          <c:extLst xmlns:c16r2="http://schemas.microsoft.com/office/drawing/2015/06/chart">
            <c:ext xmlns:c16="http://schemas.microsoft.com/office/drawing/2014/chart" uri="{C3380CC4-5D6E-409C-BE32-E72D297353CC}">
              <c16:uniqueId val="{00000007-18FD-4DE4-B17D-0D694951E1D7}"/>
            </c:ext>
          </c:extLst>
        </c:ser>
        <c:ser>
          <c:idx val="8"/>
          <c:order val="8"/>
          <c:tx>
            <c:strRef>
              <c:f>データシート!$A$35</c:f>
              <c:strCache>
                <c:ptCount val="1"/>
                <c:pt idx="0">
                  <c:v>水道事業会計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H25</c:v>
                  </c:pt>
                  <c:pt idx="2">
                    <c:v>H26</c:v>
                  </c:pt>
                  <c:pt idx="4">
                    <c:v>H27</c:v>
                  </c:pt>
                  <c:pt idx="6">
                    <c:v>H28</c:v>
                  </c:pt>
                  <c:pt idx="8">
                    <c:v>H29</c:v>
                  </c:pt>
                </c:lvl>
              </c:multiLvlStrCache>
            </c:multiLvlStrRef>
          </c:cat>
          <c:val>
            <c:numRef>
              <c:f>データシート!$B$35:$K$35</c:f>
              <c:numCache>
                <c:formatCode>General</c:formatCode>
                <c:ptCount val="10"/>
                <c:pt idx="0">
                  <c:v>#N/A</c:v>
                </c:pt>
                <c:pt idx="1">
                  <c:v>4.84</c:v>
                </c:pt>
                <c:pt idx="2">
                  <c:v>#N/A</c:v>
                </c:pt>
                <c:pt idx="3">
                  <c:v>4.49</c:v>
                </c:pt>
                <c:pt idx="4">
                  <c:v>#N/A</c:v>
                </c:pt>
                <c:pt idx="5">
                  <c:v>4.53</c:v>
                </c:pt>
                <c:pt idx="6">
                  <c:v>#N/A</c:v>
                </c:pt>
                <c:pt idx="7">
                  <c:v>3.96</c:v>
                </c:pt>
                <c:pt idx="8">
                  <c:v>#N/A</c:v>
                </c:pt>
                <c:pt idx="9">
                  <c:v>4.2699999999999996</c:v>
                </c:pt>
              </c:numCache>
            </c:numRef>
          </c:val>
          <c:extLst xmlns:c16r2="http://schemas.microsoft.com/office/drawing/2015/06/chart">
            <c:ext xmlns:c16="http://schemas.microsoft.com/office/drawing/2014/chart" uri="{C3380CC4-5D6E-409C-BE32-E72D297353CC}">
              <c16:uniqueId val="{00000008-18FD-4DE4-B17D-0D694951E1D7}"/>
            </c:ext>
          </c:extLst>
        </c:ser>
        <c:ser>
          <c:idx val="9"/>
          <c:order val="9"/>
          <c:tx>
            <c:strRef>
              <c:f>データシート!$A$36</c:f>
              <c:strCache>
                <c:ptCount val="1"/>
                <c:pt idx="0">
                  <c:v>一般会計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H25</c:v>
                  </c:pt>
                  <c:pt idx="2">
                    <c:v>H26</c:v>
                  </c:pt>
                  <c:pt idx="4">
                    <c:v>H27</c:v>
                  </c:pt>
                  <c:pt idx="6">
                    <c:v>H28</c:v>
                  </c:pt>
                  <c:pt idx="8">
                    <c:v>H29</c:v>
                  </c:pt>
                </c:lvl>
              </c:multiLvlStrCache>
            </c:multiLvlStrRef>
          </c:cat>
          <c:val>
            <c:numRef>
              <c:f>データシート!$B$36:$K$36</c:f>
              <c:numCache>
                <c:formatCode>General</c:formatCode>
                <c:ptCount val="10"/>
                <c:pt idx="0">
                  <c:v>#N/A</c:v>
                </c:pt>
                <c:pt idx="1">
                  <c:v>3.61</c:v>
                </c:pt>
                <c:pt idx="2">
                  <c:v>#N/A</c:v>
                </c:pt>
                <c:pt idx="3">
                  <c:v>3.31</c:v>
                </c:pt>
                <c:pt idx="4">
                  <c:v>#N/A</c:v>
                </c:pt>
                <c:pt idx="5">
                  <c:v>4.16</c:v>
                </c:pt>
                <c:pt idx="6">
                  <c:v>#N/A</c:v>
                </c:pt>
                <c:pt idx="7">
                  <c:v>4.66</c:v>
                </c:pt>
                <c:pt idx="8">
                  <c:v>#N/A</c:v>
                </c:pt>
                <c:pt idx="9">
                  <c:v>5.15</c:v>
                </c:pt>
              </c:numCache>
            </c:numRef>
          </c:val>
          <c:extLst xmlns:c16r2="http://schemas.microsoft.com/office/drawing/2015/06/chart">
            <c:ext xmlns:c16="http://schemas.microsoft.com/office/drawing/2014/chart" uri="{C3380CC4-5D6E-409C-BE32-E72D297353CC}">
              <c16:uniqueId val="{00000009-18FD-4DE4-B17D-0D694951E1D7}"/>
            </c:ext>
          </c:extLst>
        </c:ser>
        <c:dLbls>
          <c:showLegendKey val="0"/>
          <c:showVal val="0"/>
          <c:showCatName val="0"/>
          <c:showSerName val="0"/>
          <c:showPercent val="0"/>
          <c:showBubbleSize val="0"/>
        </c:dLbls>
        <c:gapWidth val="150"/>
        <c:overlap val="100"/>
        <c:axId val="118382976"/>
        <c:axId val="118384512"/>
      </c:barChart>
      <c:catAx>
        <c:axId val="11838297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118384512"/>
        <c:crosses val="autoZero"/>
        <c:auto val="1"/>
        <c:lblAlgn val="ctr"/>
        <c:lblOffset val="100"/>
        <c:tickLblSkip val="1"/>
        <c:tickMarkSkip val="1"/>
        <c:noMultiLvlLbl val="0"/>
      </c:catAx>
      <c:valAx>
        <c:axId val="118384512"/>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118382976"/>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H25</c:v>
                  </c:pt>
                  <c:pt idx="3">
                    <c:v>H26</c:v>
                  </c:pt>
                  <c:pt idx="6">
                    <c:v>H27</c:v>
                  </c:pt>
                  <c:pt idx="9">
                    <c:v>H28</c:v>
                  </c:pt>
                  <c:pt idx="12">
                    <c:v>H29</c:v>
                  </c:pt>
                </c:lvl>
              </c:multiLvlStrCache>
            </c:multiLvlStrRef>
          </c:cat>
          <c:val>
            <c:numRef>
              <c:f>データシート!$B$42:$P$42</c:f>
              <c:numCache>
                <c:formatCode>General</c:formatCode>
                <c:ptCount val="15"/>
                <c:pt idx="2">
                  <c:v>1683</c:v>
                </c:pt>
                <c:pt idx="5">
                  <c:v>1701</c:v>
                </c:pt>
                <c:pt idx="8">
                  <c:v>1723</c:v>
                </c:pt>
                <c:pt idx="11">
                  <c:v>1635</c:v>
                </c:pt>
                <c:pt idx="14">
                  <c:v>1509</c:v>
                </c:pt>
              </c:numCache>
            </c:numRef>
          </c:val>
          <c:extLst xmlns:c16r2="http://schemas.microsoft.com/office/drawing/2015/06/chart">
            <c:ext xmlns:c16="http://schemas.microsoft.com/office/drawing/2014/chart" uri="{C3380CC4-5D6E-409C-BE32-E72D297353CC}">
              <c16:uniqueId val="{00000000-D201-4BBC-BB78-37BF885E0EE4}"/>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H25</c:v>
                  </c:pt>
                  <c:pt idx="3">
                    <c:v>H26</c:v>
                  </c:pt>
                  <c:pt idx="6">
                    <c:v>H27</c:v>
                  </c:pt>
                  <c:pt idx="9">
                    <c:v>H28</c:v>
                  </c:pt>
                  <c:pt idx="12">
                    <c:v>H29</c:v>
                  </c:pt>
                </c:lvl>
              </c:multiLvlStrCache>
            </c:multiLvlStrRef>
          </c:cat>
          <c:val>
            <c:numRef>
              <c:f>データシート!$B$43:$P$43</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1-D201-4BBC-BB78-37BF885E0EE4}"/>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H25</c:v>
                  </c:pt>
                  <c:pt idx="3">
                    <c:v>H26</c:v>
                  </c:pt>
                  <c:pt idx="6">
                    <c:v>H27</c:v>
                  </c:pt>
                  <c:pt idx="9">
                    <c:v>H28</c:v>
                  </c:pt>
                  <c:pt idx="12">
                    <c:v>H29</c:v>
                  </c:pt>
                </c:lvl>
              </c:multiLvlStrCache>
            </c:multiLvlStrRef>
          </c:cat>
          <c:val>
            <c:numRef>
              <c:f>データシート!$B$44:$P$44</c:f>
              <c:numCache>
                <c:formatCode>General</c:formatCode>
                <c:ptCount val="15"/>
                <c:pt idx="0">
                  <c:v>17</c:v>
                </c:pt>
                <c:pt idx="3">
                  <c:v>17</c:v>
                </c:pt>
                <c:pt idx="6">
                  <c:v>14</c:v>
                </c:pt>
                <c:pt idx="9">
                  <c:v>15</c:v>
                </c:pt>
                <c:pt idx="12">
                  <c:v>15</c:v>
                </c:pt>
              </c:numCache>
            </c:numRef>
          </c:val>
          <c:extLst xmlns:c16r2="http://schemas.microsoft.com/office/drawing/2015/06/chart">
            <c:ext xmlns:c16="http://schemas.microsoft.com/office/drawing/2014/chart" uri="{C3380CC4-5D6E-409C-BE32-E72D297353CC}">
              <c16:uniqueId val="{00000002-D201-4BBC-BB78-37BF885E0EE4}"/>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H25</c:v>
                  </c:pt>
                  <c:pt idx="3">
                    <c:v>H26</c:v>
                  </c:pt>
                  <c:pt idx="6">
                    <c:v>H27</c:v>
                  </c:pt>
                  <c:pt idx="9">
                    <c:v>H28</c:v>
                  </c:pt>
                  <c:pt idx="12">
                    <c:v>H29</c:v>
                  </c:pt>
                </c:lvl>
              </c:multiLvlStrCache>
            </c:multiLvlStrRef>
          </c:cat>
          <c:val>
            <c:numRef>
              <c:f>データシート!$B$45:$P$45</c:f>
              <c:numCache>
                <c:formatCode>General</c:formatCode>
                <c:ptCount val="15"/>
                <c:pt idx="0">
                  <c:v>51</c:v>
                </c:pt>
                <c:pt idx="3">
                  <c:v>50</c:v>
                </c:pt>
                <c:pt idx="6">
                  <c:v>50</c:v>
                </c:pt>
                <c:pt idx="9">
                  <c:v>3</c:v>
                </c:pt>
                <c:pt idx="12">
                  <c:v>3</c:v>
                </c:pt>
              </c:numCache>
            </c:numRef>
          </c:val>
          <c:extLst xmlns:c16r2="http://schemas.microsoft.com/office/drawing/2015/06/chart">
            <c:ext xmlns:c16="http://schemas.microsoft.com/office/drawing/2014/chart" uri="{C3380CC4-5D6E-409C-BE32-E72D297353CC}">
              <c16:uniqueId val="{00000003-D201-4BBC-BB78-37BF885E0EE4}"/>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H25</c:v>
                  </c:pt>
                  <c:pt idx="3">
                    <c:v>H26</c:v>
                  </c:pt>
                  <c:pt idx="6">
                    <c:v>H27</c:v>
                  </c:pt>
                  <c:pt idx="9">
                    <c:v>H28</c:v>
                  </c:pt>
                  <c:pt idx="12">
                    <c:v>H29</c:v>
                  </c:pt>
                </c:lvl>
              </c:multiLvlStrCache>
            </c:multiLvlStrRef>
          </c:cat>
          <c:val>
            <c:numRef>
              <c:f>データシート!$B$46:$P$46</c:f>
              <c:numCache>
                <c:formatCode>General</c:formatCode>
                <c:ptCount val="15"/>
                <c:pt idx="0">
                  <c:v>336</c:v>
                </c:pt>
                <c:pt idx="3">
                  <c:v>337</c:v>
                </c:pt>
                <c:pt idx="6">
                  <c:v>359</c:v>
                </c:pt>
                <c:pt idx="9">
                  <c:v>344</c:v>
                </c:pt>
                <c:pt idx="12">
                  <c:v>336</c:v>
                </c:pt>
              </c:numCache>
            </c:numRef>
          </c:val>
          <c:extLst xmlns:c16r2="http://schemas.microsoft.com/office/drawing/2015/06/chart">
            <c:ext xmlns:c16="http://schemas.microsoft.com/office/drawing/2014/chart" uri="{C3380CC4-5D6E-409C-BE32-E72D297353CC}">
              <c16:uniqueId val="{00000004-D201-4BBC-BB78-37BF885E0EE4}"/>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H25</c:v>
                  </c:pt>
                  <c:pt idx="3">
                    <c:v>H26</c:v>
                  </c:pt>
                  <c:pt idx="6">
                    <c:v>H27</c:v>
                  </c:pt>
                  <c:pt idx="9">
                    <c:v>H28</c:v>
                  </c:pt>
                  <c:pt idx="12">
                    <c:v>H29</c:v>
                  </c:pt>
                </c:lvl>
              </c:multiLvlStrCache>
            </c:multiLvlStrRef>
          </c:cat>
          <c:val>
            <c:numRef>
              <c:f>データシート!$B$47:$P$47</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5-D201-4BBC-BB78-37BF885E0EE4}"/>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H25</c:v>
                  </c:pt>
                  <c:pt idx="3">
                    <c:v>H26</c:v>
                  </c:pt>
                  <c:pt idx="6">
                    <c:v>H27</c:v>
                  </c:pt>
                  <c:pt idx="9">
                    <c:v>H28</c:v>
                  </c:pt>
                  <c:pt idx="12">
                    <c:v>H29</c:v>
                  </c:pt>
                </c:lvl>
              </c:multiLvlStrCache>
            </c:multiLvlStrRef>
          </c:cat>
          <c:val>
            <c:numRef>
              <c:f>データシート!$B$48:$P$48</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6-D201-4BBC-BB78-37BF885E0EE4}"/>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H25</c:v>
                  </c:pt>
                  <c:pt idx="3">
                    <c:v>H26</c:v>
                  </c:pt>
                  <c:pt idx="6">
                    <c:v>H27</c:v>
                  </c:pt>
                  <c:pt idx="9">
                    <c:v>H28</c:v>
                  </c:pt>
                  <c:pt idx="12">
                    <c:v>H29</c:v>
                  </c:pt>
                </c:lvl>
              </c:multiLvlStrCache>
            </c:multiLvlStrRef>
          </c:cat>
          <c:val>
            <c:numRef>
              <c:f>データシート!$B$49:$P$49</c:f>
              <c:numCache>
                <c:formatCode>General</c:formatCode>
                <c:ptCount val="15"/>
                <c:pt idx="0">
                  <c:v>2554</c:v>
                </c:pt>
                <c:pt idx="3">
                  <c:v>2215</c:v>
                </c:pt>
                <c:pt idx="6">
                  <c:v>2015</c:v>
                </c:pt>
                <c:pt idx="9">
                  <c:v>1997</c:v>
                </c:pt>
                <c:pt idx="12">
                  <c:v>1896</c:v>
                </c:pt>
              </c:numCache>
            </c:numRef>
          </c:val>
          <c:extLst xmlns:c16r2="http://schemas.microsoft.com/office/drawing/2015/06/chart">
            <c:ext xmlns:c16="http://schemas.microsoft.com/office/drawing/2014/chart" uri="{C3380CC4-5D6E-409C-BE32-E72D297353CC}">
              <c16:uniqueId val="{00000007-D201-4BBC-BB78-37BF885E0EE4}"/>
            </c:ext>
          </c:extLst>
        </c:ser>
        <c:dLbls>
          <c:showLegendKey val="0"/>
          <c:showVal val="0"/>
          <c:showCatName val="0"/>
          <c:showSerName val="0"/>
          <c:showPercent val="0"/>
          <c:showBubbleSize val="0"/>
        </c:dLbls>
        <c:gapWidth val="100"/>
        <c:overlap val="100"/>
        <c:axId val="92794880"/>
        <c:axId val="92796800"/>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H25</c:v>
                  </c:pt>
                  <c:pt idx="3">
                    <c:v>H26</c:v>
                  </c:pt>
                  <c:pt idx="6">
                    <c:v>H27</c:v>
                  </c:pt>
                  <c:pt idx="9">
                    <c:v>H28</c:v>
                  </c:pt>
                  <c:pt idx="12">
                    <c:v>H29</c:v>
                  </c:pt>
                </c:lvl>
              </c:multiLvlStrCache>
            </c:multiLvlStrRef>
          </c:cat>
          <c:val>
            <c:numRef>
              <c:f>データシート!$B$50:$P$50</c:f>
              <c:numCache>
                <c:formatCode>General</c:formatCode>
                <c:ptCount val="15"/>
                <c:pt idx="0">
                  <c:v>#N/A</c:v>
                </c:pt>
                <c:pt idx="1">
                  <c:v>1275</c:v>
                </c:pt>
                <c:pt idx="2">
                  <c:v>#N/A</c:v>
                </c:pt>
                <c:pt idx="3">
                  <c:v>#N/A</c:v>
                </c:pt>
                <c:pt idx="4">
                  <c:v>918</c:v>
                </c:pt>
                <c:pt idx="5">
                  <c:v>#N/A</c:v>
                </c:pt>
                <c:pt idx="6">
                  <c:v>#N/A</c:v>
                </c:pt>
                <c:pt idx="7">
                  <c:v>715</c:v>
                </c:pt>
                <c:pt idx="8">
                  <c:v>#N/A</c:v>
                </c:pt>
                <c:pt idx="9">
                  <c:v>#N/A</c:v>
                </c:pt>
                <c:pt idx="10">
                  <c:v>724</c:v>
                </c:pt>
                <c:pt idx="11">
                  <c:v>#N/A</c:v>
                </c:pt>
                <c:pt idx="12">
                  <c:v>#N/A</c:v>
                </c:pt>
                <c:pt idx="13">
                  <c:v>741</c:v>
                </c:pt>
                <c:pt idx="14">
                  <c:v>#N/A</c:v>
                </c:pt>
              </c:numCache>
            </c:numRef>
          </c:val>
          <c:smooth val="0"/>
          <c:extLst xmlns:c16r2="http://schemas.microsoft.com/office/drawing/2015/06/chart">
            <c:ext xmlns:c16="http://schemas.microsoft.com/office/drawing/2014/chart" uri="{C3380CC4-5D6E-409C-BE32-E72D297353CC}">
              <c16:uniqueId val="{00000008-D201-4BBC-BB78-37BF885E0EE4}"/>
            </c:ext>
          </c:extLst>
        </c:ser>
        <c:dLbls>
          <c:showLegendKey val="0"/>
          <c:showVal val="0"/>
          <c:showCatName val="0"/>
          <c:showSerName val="0"/>
          <c:showPercent val="0"/>
          <c:showBubbleSize val="0"/>
        </c:dLbls>
        <c:marker val="1"/>
        <c:smooth val="0"/>
        <c:axId val="92794880"/>
        <c:axId val="92796800"/>
      </c:lineChart>
      <c:catAx>
        <c:axId val="9279488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2796800"/>
        <c:crosses val="autoZero"/>
        <c:auto val="1"/>
        <c:lblAlgn val="ctr"/>
        <c:lblOffset val="100"/>
        <c:tickLblSkip val="1"/>
        <c:tickMarkSkip val="1"/>
        <c:noMultiLvlLbl val="0"/>
      </c:catAx>
      <c:valAx>
        <c:axId val="92796800"/>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2794880"/>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H25</c:v>
                  </c:pt>
                  <c:pt idx="3">
                    <c:v>H26</c:v>
                  </c:pt>
                  <c:pt idx="6">
                    <c:v>H27</c:v>
                  </c:pt>
                  <c:pt idx="9">
                    <c:v>H28</c:v>
                  </c:pt>
                  <c:pt idx="12">
                    <c:v>H29</c:v>
                  </c:pt>
                </c:lvl>
              </c:multiLvlStrCache>
            </c:multiLvlStrRef>
          </c:cat>
          <c:val>
            <c:numRef>
              <c:f>データシート!$B$56:$P$56</c:f>
              <c:numCache>
                <c:formatCode>General</c:formatCode>
                <c:ptCount val="15"/>
                <c:pt idx="2">
                  <c:v>16098</c:v>
                </c:pt>
                <c:pt idx="5">
                  <c:v>15813</c:v>
                </c:pt>
                <c:pt idx="8">
                  <c:v>15602</c:v>
                </c:pt>
                <c:pt idx="11">
                  <c:v>16003</c:v>
                </c:pt>
                <c:pt idx="14">
                  <c:v>16035</c:v>
                </c:pt>
              </c:numCache>
            </c:numRef>
          </c:val>
          <c:extLst xmlns:c16r2="http://schemas.microsoft.com/office/drawing/2015/06/chart">
            <c:ext xmlns:c16="http://schemas.microsoft.com/office/drawing/2014/chart" uri="{C3380CC4-5D6E-409C-BE32-E72D297353CC}">
              <c16:uniqueId val="{00000000-2444-45D4-87A6-37E8D13ED6F7}"/>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H25</c:v>
                  </c:pt>
                  <c:pt idx="3">
                    <c:v>H26</c:v>
                  </c:pt>
                  <c:pt idx="6">
                    <c:v>H27</c:v>
                  </c:pt>
                  <c:pt idx="9">
                    <c:v>H28</c:v>
                  </c:pt>
                  <c:pt idx="12">
                    <c:v>H29</c:v>
                  </c:pt>
                </c:lvl>
              </c:multiLvlStrCache>
            </c:multiLvlStrRef>
          </c:cat>
          <c:val>
            <c:numRef>
              <c:f>データシート!$B$57:$P$57</c:f>
              <c:numCache>
                <c:formatCode>General</c:formatCode>
                <c:ptCount val="15"/>
                <c:pt idx="2">
                  <c:v>523</c:v>
                </c:pt>
                <c:pt idx="5">
                  <c:v>444</c:v>
                </c:pt>
                <c:pt idx="8">
                  <c:v>344</c:v>
                </c:pt>
                <c:pt idx="11">
                  <c:v>293</c:v>
                </c:pt>
                <c:pt idx="14">
                  <c:v>251</c:v>
                </c:pt>
              </c:numCache>
            </c:numRef>
          </c:val>
          <c:extLst xmlns:c16r2="http://schemas.microsoft.com/office/drawing/2015/06/chart">
            <c:ext xmlns:c16="http://schemas.microsoft.com/office/drawing/2014/chart" uri="{C3380CC4-5D6E-409C-BE32-E72D297353CC}">
              <c16:uniqueId val="{00000001-2444-45D4-87A6-37E8D13ED6F7}"/>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H25</c:v>
                  </c:pt>
                  <c:pt idx="3">
                    <c:v>H26</c:v>
                  </c:pt>
                  <c:pt idx="6">
                    <c:v>H27</c:v>
                  </c:pt>
                  <c:pt idx="9">
                    <c:v>H28</c:v>
                  </c:pt>
                  <c:pt idx="12">
                    <c:v>H29</c:v>
                  </c:pt>
                </c:lvl>
              </c:multiLvlStrCache>
            </c:multiLvlStrRef>
          </c:cat>
          <c:val>
            <c:numRef>
              <c:f>データシート!$B$58:$P$58</c:f>
              <c:numCache>
                <c:formatCode>General</c:formatCode>
                <c:ptCount val="15"/>
                <c:pt idx="2">
                  <c:v>3969</c:v>
                </c:pt>
                <c:pt idx="5">
                  <c:v>4607</c:v>
                </c:pt>
                <c:pt idx="8">
                  <c:v>4900</c:v>
                </c:pt>
                <c:pt idx="11">
                  <c:v>5008</c:v>
                </c:pt>
                <c:pt idx="14">
                  <c:v>4795</c:v>
                </c:pt>
              </c:numCache>
            </c:numRef>
          </c:val>
          <c:extLst xmlns:c16r2="http://schemas.microsoft.com/office/drawing/2015/06/chart">
            <c:ext xmlns:c16="http://schemas.microsoft.com/office/drawing/2014/chart" uri="{C3380CC4-5D6E-409C-BE32-E72D297353CC}">
              <c16:uniqueId val="{00000002-2444-45D4-87A6-37E8D13ED6F7}"/>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H25</c:v>
                  </c:pt>
                  <c:pt idx="3">
                    <c:v>H26</c:v>
                  </c:pt>
                  <c:pt idx="6">
                    <c:v>H27</c:v>
                  </c:pt>
                  <c:pt idx="9">
                    <c:v>H28</c:v>
                  </c:pt>
                  <c:pt idx="12">
                    <c:v>H29</c:v>
                  </c:pt>
                </c:lvl>
              </c:multiLvlStrCache>
            </c:multiLvlStrRef>
          </c:cat>
          <c:val>
            <c:numRef>
              <c:f>データシート!$B$59:$P$59</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3-2444-45D4-87A6-37E8D13ED6F7}"/>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H25</c:v>
                  </c:pt>
                  <c:pt idx="3">
                    <c:v>H26</c:v>
                  </c:pt>
                  <c:pt idx="6">
                    <c:v>H27</c:v>
                  </c:pt>
                  <c:pt idx="9">
                    <c:v>H28</c:v>
                  </c:pt>
                  <c:pt idx="12">
                    <c:v>H29</c:v>
                  </c:pt>
                </c:lvl>
              </c:multiLvlStrCache>
            </c:multiLvlStrRef>
          </c:cat>
          <c:val>
            <c:numRef>
              <c:f>データシート!$B$60:$P$60</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4-2444-45D4-87A6-37E8D13ED6F7}"/>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H25</c:v>
                  </c:pt>
                  <c:pt idx="3">
                    <c:v>H26</c:v>
                  </c:pt>
                  <c:pt idx="6">
                    <c:v>H27</c:v>
                  </c:pt>
                  <c:pt idx="9">
                    <c:v>H28</c:v>
                  </c:pt>
                  <c:pt idx="12">
                    <c:v>H29</c:v>
                  </c:pt>
                </c:lvl>
              </c:multiLvlStrCache>
            </c:multiLvlStrRef>
          </c:cat>
          <c:val>
            <c:numRef>
              <c:f>データシート!$B$61:$P$61</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5-2444-45D4-87A6-37E8D13ED6F7}"/>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H25</c:v>
                  </c:pt>
                  <c:pt idx="3">
                    <c:v>H26</c:v>
                  </c:pt>
                  <c:pt idx="6">
                    <c:v>H27</c:v>
                  </c:pt>
                  <c:pt idx="9">
                    <c:v>H28</c:v>
                  </c:pt>
                  <c:pt idx="12">
                    <c:v>H29</c:v>
                  </c:pt>
                </c:lvl>
              </c:multiLvlStrCache>
            </c:multiLvlStrRef>
          </c:cat>
          <c:val>
            <c:numRef>
              <c:f>データシート!$B$62:$P$62</c:f>
              <c:numCache>
                <c:formatCode>General</c:formatCode>
                <c:ptCount val="15"/>
                <c:pt idx="0">
                  <c:v>3378</c:v>
                </c:pt>
                <c:pt idx="3">
                  <c:v>3092</c:v>
                </c:pt>
                <c:pt idx="6">
                  <c:v>3048</c:v>
                </c:pt>
                <c:pt idx="9">
                  <c:v>3030</c:v>
                </c:pt>
                <c:pt idx="12">
                  <c:v>2724</c:v>
                </c:pt>
              </c:numCache>
            </c:numRef>
          </c:val>
          <c:extLst xmlns:c16r2="http://schemas.microsoft.com/office/drawing/2015/06/chart">
            <c:ext xmlns:c16="http://schemas.microsoft.com/office/drawing/2014/chart" uri="{C3380CC4-5D6E-409C-BE32-E72D297353CC}">
              <c16:uniqueId val="{00000006-2444-45D4-87A6-37E8D13ED6F7}"/>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H25</c:v>
                  </c:pt>
                  <c:pt idx="3">
                    <c:v>H26</c:v>
                  </c:pt>
                  <c:pt idx="6">
                    <c:v>H27</c:v>
                  </c:pt>
                  <c:pt idx="9">
                    <c:v>H28</c:v>
                  </c:pt>
                  <c:pt idx="12">
                    <c:v>H29</c:v>
                  </c:pt>
                </c:lvl>
              </c:multiLvlStrCache>
            </c:multiLvlStrRef>
          </c:cat>
          <c:val>
            <c:numRef>
              <c:f>データシート!$B$63:$P$63</c:f>
              <c:numCache>
                <c:formatCode>General</c:formatCode>
                <c:ptCount val="15"/>
                <c:pt idx="0">
                  <c:v>114</c:v>
                </c:pt>
                <c:pt idx="3">
                  <c:v>86</c:v>
                </c:pt>
                <c:pt idx="6">
                  <c:v>876</c:v>
                </c:pt>
                <c:pt idx="9">
                  <c:v>2225</c:v>
                </c:pt>
                <c:pt idx="12">
                  <c:v>2230</c:v>
                </c:pt>
              </c:numCache>
            </c:numRef>
          </c:val>
          <c:extLst xmlns:c16r2="http://schemas.microsoft.com/office/drawing/2015/06/chart">
            <c:ext xmlns:c16="http://schemas.microsoft.com/office/drawing/2014/chart" uri="{C3380CC4-5D6E-409C-BE32-E72D297353CC}">
              <c16:uniqueId val="{00000007-2444-45D4-87A6-37E8D13ED6F7}"/>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H25</c:v>
                  </c:pt>
                  <c:pt idx="3">
                    <c:v>H26</c:v>
                  </c:pt>
                  <c:pt idx="6">
                    <c:v>H27</c:v>
                  </c:pt>
                  <c:pt idx="9">
                    <c:v>H28</c:v>
                  </c:pt>
                  <c:pt idx="12">
                    <c:v>H29</c:v>
                  </c:pt>
                </c:lvl>
              </c:multiLvlStrCache>
            </c:multiLvlStrRef>
          </c:cat>
          <c:val>
            <c:numRef>
              <c:f>データシート!$B$64:$P$64</c:f>
              <c:numCache>
                <c:formatCode>General</c:formatCode>
                <c:ptCount val="15"/>
                <c:pt idx="0">
                  <c:v>3866</c:v>
                </c:pt>
                <c:pt idx="3">
                  <c:v>3658</c:v>
                </c:pt>
                <c:pt idx="6">
                  <c:v>3609</c:v>
                </c:pt>
                <c:pt idx="9">
                  <c:v>3495</c:v>
                </c:pt>
                <c:pt idx="12">
                  <c:v>3296</c:v>
                </c:pt>
              </c:numCache>
            </c:numRef>
          </c:val>
          <c:extLst xmlns:c16r2="http://schemas.microsoft.com/office/drawing/2015/06/chart">
            <c:ext xmlns:c16="http://schemas.microsoft.com/office/drawing/2014/chart" uri="{C3380CC4-5D6E-409C-BE32-E72D297353CC}">
              <c16:uniqueId val="{00000008-2444-45D4-87A6-37E8D13ED6F7}"/>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H25</c:v>
                  </c:pt>
                  <c:pt idx="3">
                    <c:v>H26</c:v>
                  </c:pt>
                  <c:pt idx="6">
                    <c:v>H27</c:v>
                  </c:pt>
                  <c:pt idx="9">
                    <c:v>H28</c:v>
                  </c:pt>
                  <c:pt idx="12">
                    <c:v>H29</c:v>
                  </c:pt>
                </c:lvl>
              </c:multiLvlStrCache>
            </c:multiLvlStrRef>
          </c:cat>
          <c:val>
            <c:numRef>
              <c:f>データシート!$B$65:$P$65</c:f>
              <c:numCache>
                <c:formatCode>General</c:formatCode>
                <c:ptCount val="15"/>
                <c:pt idx="0">
                  <c:v>136</c:v>
                </c:pt>
                <c:pt idx="3">
                  <c:v>120</c:v>
                </c:pt>
                <c:pt idx="6">
                  <c:v>107</c:v>
                </c:pt>
                <c:pt idx="9">
                  <c:v>96</c:v>
                </c:pt>
                <c:pt idx="12">
                  <c:v>82</c:v>
                </c:pt>
              </c:numCache>
            </c:numRef>
          </c:val>
          <c:extLst xmlns:c16r2="http://schemas.microsoft.com/office/drawing/2015/06/chart">
            <c:ext xmlns:c16="http://schemas.microsoft.com/office/drawing/2014/chart" uri="{C3380CC4-5D6E-409C-BE32-E72D297353CC}">
              <c16:uniqueId val="{00000009-2444-45D4-87A6-37E8D13ED6F7}"/>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H25</c:v>
                  </c:pt>
                  <c:pt idx="3">
                    <c:v>H26</c:v>
                  </c:pt>
                  <c:pt idx="6">
                    <c:v>H27</c:v>
                  </c:pt>
                  <c:pt idx="9">
                    <c:v>H28</c:v>
                  </c:pt>
                  <c:pt idx="12">
                    <c:v>H29</c:v>
                  </c:pt>
                </c:lvl>
              </c:multiLvlStrCache>
            </c:multiLvlStrRef>
          </c:cat>
          <c:val>
            <c:numRef>
              <c:f>データシート!$B$66:$P$66</c:f>
              <c:numCache>
                <c:formatCode>General</c:formatCode>
                <c:ptCount val="15"/>
                <c:pt idx="0">
                  <c:v>18396</c:v>
                </c:pt>
                <c:pt idx="3">
                  <c:v>18128</c:v>
                </c:pt>
                <c:pt idx="6">
                  <c:v>18004</c:v>
                </c:pt>
                <c:pt idx="9">
                  <c:v>18515</c:v>
                </c:pt>
                <c:pt idx="12">
                  <c:v>18825</c:v>
                </c:pt>
              </c:numCache>
            </c:numRef>
          </c:val>
          <c:extLst xmlns:c16r2="http://schemas.microsoft.com/office/drawing/2015/06/chart">
            <c:ext xmlns:c16="http://schemas.microsoft.com/office/drawing/2014/chart" uri="{C3380CC4-5D6E-409C-BE32-E72D297353CC}">
              <c16:uniqueId val="{0000000A-2444-45D4-87A6-37E8D13ED6F7}"/>
            </c:ext>
          </c:extLst>
        </c:ser>
        <c:dLbls>
          <c:showLegendKey val="0"/>
          <c:showVal val="0"/>
          <c:showCatName val="0"/>
          <c:showSerName val="0"/>
          <c:showPercent val="0"/>
          <c:showBubbleSize val="0"/>
        </c:dLbls>
        <c:gapWidth val="100"/>
        <c:overlap val="100"/>
        <c:axId val="108514304"/>
        <c:axId val="118752384"/>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H25</c:v>
                  </c:pt>
                  <c:pt idx="3">
                    <c:v>H26</c:v>
                  </c:pt>
                  <c:pt idx="6">
                    <c:v>H27</c:v>
                  </c:pt>
                  <c:pt idx="9">
                    <c:v>H28</c:v>
                  </c:pt>
                  <c:pt idx="12">
                    <c:v>H29</c:v>
                  </c:pt>
                </c:lvl>
              </c:multiLvlStrCache>
            </c:multiLvlStrRef>
          </c:cat>
          <c:val>
            <c:numRef>
              <c:f>データシート!$B$67:$P$67</c:f>
              <c:numCache>
                <c:formatCode>General</c:formatCode>
                <c:ptCount val="15"/>
                <c:pt idx="0">
                  <c:v>#N/A</c:v>
                </c:pt>
                <c:pt idx="1">
                  <c:v>5300</c:v>
                </c:pt>
                <c:pt idx="2">
                  <c:v>#N/A</c:v>
                </c:pt>
                <c:pt idx="3">
                  <c:v>#N/A</c:v>
                </c:pt>
                <c:pt idx="4">
                  <c:v>4221</c:v>
                </c:pt>
                <c:pt idx="5">
                  <c:v>#N/A</c:v>
                </c:pt>
                <c:pt idx="6">
                  <c:v>#N/A</c:v>
                </c:pt>
                <c:pt idx="7">
                  <c:v>4799</c:v>
                </c:pt>
                <c:pt idx="8">
                  <c:v>#N/A</c:v>
                </c:pt>
                <c:pt idx="9">
                  <c:v>#N/A</c:v>
                </c:pt>
                <c:pt idx="10">
                  <c:v>6057</c:v>
                </c:pt>
                <c:pt idx="11">
                  <c:v>#N/A</c:v>
                </c:pt>
                <c:pt idx="12">
                  <c:v>#N/A</c:v>
                </c:pt>
                <c:pt idx="13">
                  <c:v>6075</c:v>
                </c:pt>
                <c:pt idx="14">
                  <c:v>#N/A</c:v>
                </c:pt>
              </c:numCache>
            </c:numRef>
          </c:val>
          <c:smooth val="0"/>
          <c:extLst xmlns:c16r2="http://schemas.microsoft.com/office/drawing/2015/06/chart">
            <c:ext xmlns:c16="http://schemas.microsoft.com/office/drawing/2014/chart" uri="{C3380CC4-5D6E-409C-BE32-E72D297353CC}">
              <c16:uniqueId val="{0000000B-2444-45D4-87A6-37E8D13ED6F7}"/>
            </c:ext>
          </c:extLst>
        </c:ser>
        <c:dLbls>
          <c:showLegendKey val="0"/>
          <c:showVal val="0"/>
          <c:showCatName val="0"/>
          <c:showSerName val="0"/>
          <c:showPercent val="0"/>
          <c:showBubbleSize val="0"/>
        </c:dLbls>
        <c:marker val="1"/>
        <c:smooth val="0"/>
        <c:axId val="108514304"/>
        <c:axId val="118752384"/>
      </c:lineChart>
      <c:catAx>
        <c:axId val="10851430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118752384"/>
        <c:crosses val="autoZero"/>
        <c:auto val="1"/>
        <c:lblAlgn val="ctr"/>
        <c:lblOffset val="100"/>
        <c:tickLblSkip val="1"/>
        <c:tickMarkSkip val="1"/>
        <c:noMultiLvlLbl val="0"/>
      </c:catAx>
      <c:valAx>
        <c:axId val="118752384"/>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108514304"/>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650824609222051"/>
          <c:y val="7.7726262125610776E-2"/>
          <c:w val="0.89122665696781656"/>
          <c:h val="0.85862490608254183"/>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H27</c:v>
                </c:pt>
                <c:pt idx="1">
                  <c:v>H28</c:v>
                </c:pt>
                <c:pt idx="2">
                  <c:v>H29</c:v>
                </c:pt>
              </c:strCache>
            </c:strRef>
          </c:cat>
          <c:val>
            <c:numRef>
              <c:f>データシート!$B$72:$D$72</c:f>
              <c:numCache>
                <c:formatCode>#,##0;"▲ "#,##0</c:formatCode>
                <c:ptCount val="3"/>
                <c:pt idx="0">
                  <c:v>2431</c:v>
                </c:pt>
                <c:pt idx="1">
                  <c:v>2472</c:v>
                </c:pt>
                <c:pt idx="2">
                  <c:v>2294</c:v>
                </c:pt>
              </c:numCache>
            </c:numRef>
          </c:val>
          <c:extLst xmlns:c16r2="http://schemas.microsoft.com/office/drawing/2015/06/chart">
            <c:ext xmlns:c16="http://schemas.microsoft.com/office/drawing/2014/chart" uri="{C3380CC4-5D6E-409C-BE32-E72D297353CC}">
              <c16:uniqueId val="{00000000-B555-46BA-B140-CFE08839347F}"/>
            </c:ext>
          </c:extLst>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H27</c:v>
                </c:pt>
                <c:pt idx="1">
                  <c:v>H28</c:v>
                </c:pt>
                <c:pt idx="2">
                  <c:v>H29</c:v>
                </c:pt>
              </c:strCache>
            </c:strRef>
          </c:cat>
          <c:val>
            <c:numRef>
              <c:f>データシート!$B$73:$D$73</c:f>
              <c:numCache>
                <c:formatCode>#,##0;"▲ "#,##0</c:formatCode>
                <c:ptCount val="3"/>
                <c:pt idx="0">
                  <c:v>790</c:v>
                </c:pt>
                <c:pt idx="1">
                  <c:v>790</c:v>
                </c:pt>
                <c:pt idx="2">
                  <c:v>791</c:v>
                </c:pt>
              </c:numCache>
            </c:numRef>
          </c:val>
          <c:extLst xmlns:c16r2="http://schemas.microsoft.com/office/drawing/2015/06/chart">
            <c:ext xmlns:c16="http://schemas.microsoft.com/office/drawing/2014/chart" uri="{C3380CC4-5D6E-409C-BE32-E72D297353CC}">
              <c16:uniqueId val="{00000001-B555-46BA-B140-CFE08839347F}"/>
            </c:ext>
          </c:extLst>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H27</c:v>
                </c:pt>
                <c:pt idx="1">
                  <c:v>H28</c:v>
                </c:pt>
                <c:pt idx="2">
                  <c:v>H29</c:v>
                </c:pt>
              </c:strCache>
            </c:strRef>
          </c:cat>
          <c:val>
            <c:numRef>
              <c:f>データシート!$B$74:$D$74</c:f>
              <c:numCache>
                <c:formatCode>#,##0;"▲ "#,##0</c:formatCode>
                <c:ptCount val="3"/>
                <c:pt idx="0">
                  <c:v>1440</c:v>
                </c:pt>
                <c:pt idx="1">
                  <c:v>1529</c:v>
                </c:pt>
                <c:pt idx="2">
                  <c:v>1445</c:v>
                </c:pt>
              </c:numCache>
            </c:numRef>
          </c:val>
          <c:extLst xmlns:c16r2="http://schemas.microsoft.com/office/drawing/2015/06/chart">
            <c:ext xmlns:c16="http://schemas.microsoft.com/office/drawing/2014/chart" uri="{C3380CC4-5D6E-409C-BE32-E72D297353CC}">
              <c16:uniqueId val="{00000002-B555-46BA-B140-CFE08839347F}"/>
            </c:ext>
          </c:extLst>
        </c:ser>
        <c:dLbls>
          <c:showLegendKey val="0"/>
          <c:showVal val="0"/>
          <c:showCatName val="0"/>
          <c:showSerName val="0"/>
          <c:showPercent val="0"/>
          <c:showBubbleSize val="0"/>
        </c:dLbls>
        <c:gapWidth val="120"/>
        <c:overlap val="100"/>
        <c:axId val="108339968"/>
        <c:axId val="108341504"/>
      </c:barChart>
      <c:catAx>
        <c:axId val="108339968"/>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600" b="1" i="0" u="none" strike="noStrike" baseline="0">
                <a:solidFill>
                  <a:srgbClr val="000000"/>
                </a:solidFill>
                <a:latin typeface="ＭＳ ゴシック"/>
                <a:ea typeface="ＭＳ ゴシック"/>
                <a:cs typeface="ＭＳ ゴシック"/>
              </a:defRPr>
            </a:pPr>
            <a:endParaRPr lang="ja-JP"/>
          </a:p>
        </c:txPr>
        <c:crossAx val="108341504"/>
        <c:crosses val="autoZero"/>
        <c:auto val="1"/>
        <c:lblAlgn val="ctr"/>
        <c:lblOffset val="100"/>
        <c:tickLblSkip val="1"/>
        <c:tickMarkSkip val="1"/>
        <c:noMultiLvlLbl val="0"/>
      </c:catAx>
      <c:valAx>
        <c:axId val="108341504"/>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ＭＳ ゴシック"/>
                <a:ea typeface="ＭＳ ゴシック"/>
                <a:cs typeface="ＭＳ ゴシック"/>
              </a:defRPr>
            </a:pPr>
            <a:endParaRPr lang="ja-JP"/>
          </a:p>
        </c:txPr>
        <c:crossAx val="108339968"/>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081055144577909"/>
          <c:y val="4.9232005384860722E-2"/>
          <c:w val="0.85776160330282702"/>
          <c:h val="0.77957208266474864"/>
        </c:manualLayout>
      </c:layout>
      <c:scatterChart>
        <c:scatterStyle val="lineMarker"/>
        <c:varyColors val="0"/>
        <c:ser>
          <c:idx val="0"/>
          <c:order val="0"/>
          <c:tx>
            <c:strRef>
              <c:f>公会計指標分析・財政指標組合せ分析表!$AN$51</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公会計指標分析・財政指標組合せ分析表!$BP$50</c:f>
                  <c:strCache>
                    <c:ptCount val="1"/>
                    <c:pt idx="0">
                      <c:v>H25</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{1305235B-2CCA-42F9-8C83-33D3DE6E7345}</c15:txfldGUID>
                      <c15:f>公会計指標分析・財政指標組合せ分析表!$BP$50</c15:f>
                      <c15:dlblFieldTableCache>
                        <c:ptCount val="1"/>
                        <c:pt idx="0">
                          <c:v>H25</c:v>
                        </c:pt>
                      </c15:dlblFieldTableCache>
                    </c15:dlblFTEntry>
                  </c15:dlblFieldTable>
                  <c15:showDataLabelsRange val="0"/>
                </c:ext>
                <c:ext xmlns:c16="http://schemas.microsoft.com/office/drawing/2014/chart" uri="{C3380CC4-5D6E-409C-BE32-E72D297353CC}">
                  <c16:uniqueId val="{00000000-3CE9-4F8C-ADC0-1C7B93EBAD88}"/>
                </c:ext>
              </c:extLst>
            </c:dLbl>
            <c:dLbl>
              <c:idx val="1"/>
              <c:tx>
                <c:strRef>
                  <c:f>#REF!</c:f>
                  <c:strCache>
                    <c:ptCount val="1"/>
                    <c:pt idx="0">
                      <c:v>#REF!</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{1DFC0D4F-227D-41B4-BA60-D860271E0C15}</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3CE9-4F8C-ADC0-1C7B93EBAD88}"/>
                </c:ext>
              </c:extLst>
            </c:dLbl>
            <c:dLbl>
              <c:idx val="2"/>
              <c:tx>
                <c:strRef>
                  <c:f>#REF!</c:f>
                  <c:strCache>
                    <c:ptCount val="1"/>
                    <c:pt idx="0">
                      <c:v>#REF!</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{B1E781FF-1722-4469-B99F-FC6A6B104A1E}</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3CE9-4F8C-ADC0-1C7B93EBAD88}"/>
                </c:ext>
              </c:extLst>
            </c:dLbl>
            <c:dLbl>
              <c:idx val="3"/>
              <c:tx>
                <c:strRef>
                  <c:f>#REF!</c:f>
                  <c:strCache>
                    <c:ptCount val="1"/>
                    <c:pt idx="0">
                      <c:v>#REF!</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{99DDB185-6EE2-424D-8BFB-EFB9FBFAC5CF}</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3CE9-4F8C-ADC0-1C7B93EBAD88}"/>
                </c:ext>
              </c:extLst>
            </c:dLbl>
            <c:dLbl>
              <c:idx val="4"/>
              <c:tx>
                <c:strRef>
                  <c:f>#REF!</c:f>
                  <c:strCache>
                    <c:ptCount val="1"/>
                    <c:pt idx="0">
                      <c:v>#REF!</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{085AAC4A-C8B3-4038-B805-C360C2293AF5}</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3CE9-4F8C-ADC0-1C7B93EBAD88}"/>
                </c:ext>
              </c:extLst>
            </c:dLbl>
            <c:dLbl>
              <c:idx val="8"/>
              <c:tx>
                <c:strRef>
                  <c:f>公会計指標分析・財政指標組合せ分析表!$BX$50</c:f>
                  <c:strCache>
                    <c:ptCount val="1"/>
                    <c:pt idx="0">
                      <c:v>H26</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{7D37197E-C01D-49AE-AA31-A2B7EA26516B}</c15:txfldGUID>
                      <c15:f>公会計指標分析・財政指標組合せ分析表!$BX$50</c15:f>
                      <c15:dlblFieldTableCache>
                        <c:ptCount val="1"/>
                        <c:pt idx="0">
                          <c:v>H26</c:v>
                        </c:pt>
                      </c15:dlblFieldTableCache>
                    </c15:dlblFTEntry>
                  </c15:dlblFieldTable>
                  <c15:showDataLabelsRange val="0"/>
                </c:ext>
                <c:ext xmlns:c16="http://schemas.microsoft.com/office/drawing/2014/chart" uri="{C3380CC4-5D6E-409C-BE32-E72D297353CC}">
                  <c16:uniqueId val="{00000005-3CE9-4F8C-ADC0-1C7B93EBAD88}"/>
                </c:ext>
              </c:extLst>
            </c:dLbl>
            <c:dLbl>
              <c:idx val="16"/>
              <c:tx>
                <c:strRef>
                  <c:f>公会計指標分析・財政指標組合せ分析表!$CF$50</c:f>
                  <c:strCache>
                    <c:ptCount val="1"/>
                    <c:pt idx="0">
                      <c:v>H27</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layout/>
                  <c15:dlblFieldTable>
                    <c15:dlblFTEntry>
                      <c15:txfldGUID>{DF0DC97B-D604-45BC-B0D3-6F12285DEF4A}</c15:txfldGUID>
                      <c15:f>公会計指標分析・財政指標組合せ分析表!$CF$50</c15:f>
                      <c15:dlblFieldTableCache>
                        <c:ptCount val="1"/>
                        <c:pt idx="0">
                          <c:v>H27</c:v>
                        </c:pt>
                      </c15:dlblFieldTableCache>
                    </c15:dlblFTEntry>
                  </c15:dlblFieldTable>
                  <c15:showDataLabelsRange val="0"/>
                </c:ext>
                <c:ext xmlns:c16="http://schemas.microsoft.com/office/drawing/2014/chart" uri="{C3380CC4-5D6E-409C-BE32-E72D297353CC}">
                  <c16:uniqueId val="{00000006-3CE9-4F8C-ADC0-1C7B93EBAD88}"/>
                </c:ext>
              </c:extLst>
            </c:dLbl>
            <c:dLbl>
              <c:idx val="24"/>
              <c:tx>
                <c:strRef>
                  <c:f>公会計指標分析・財政指標組合せ分析表!$CN$50</c:f>
                  <c:strCache>
                    <c:ptCount val="1"/>
                    <c:pt idx="0">
                      <c:v>H28</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layout/>
                  <c15:dlblFieldTable>
                    <c15:dlblFTEntry>
                      <c15:txfldGUID>{C4610E56-E9D1-4B55-B5F4-1B58FDDA42A8}</c15:txfldGUID>
                      <c15:f>公会計指標分析・財政指標組合せ分析表!$CN$50</c15:f>
                      <c15:dlblFieldTableCache>
                        <c:ptCount val="1"/>
                        <c:pt idx="0">
                          <c:v>H28</c:v>
                        </c:pt>
                      </c15:dlblFieldTableCache>
                    </c15:dlblFTEntry>
                  </c15:dlblFieldTable>
                  <c15:showDataLabelsRange val="0"/>
                </c:ext>
                <c:ext xmlns:c16="http://schemas.microsoft.com/office/drawing/2014/chart" uri="{C3380CC4-5D6E-409C-BE32-E72D297353CC}">
                  <c16:uniqueId val="{00000007-3CE9-4F8C-ADC0-1C7B93EBAD88}"/>
                </c:ext>
              </c:extLst>
            </c:dLbl>
            <c:dLbl>
              <c:idx val="32"/>
              <c:tx>
                <c:strRef>
                  <c:f>公会計指標分析・財政指標組合せ分析表!$CV$50</c:f>
                  <c:strCache>
                    <c:ptCount val="1"/>
                    <c:pt idx="0">
                      <c:v>H29</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layout/>
                  <c15:dlblFieldTable>
                    <c15:dlblFTEntry>
                      <c15:txfldGUID>{52A06895-398C-4FFC-8C7D-0121AECD4BB8}</c15:txfldGUID>
                      <c15:f>公会計指標分析・財政指標組合せ分析表!$CV$50</c15:f>
                      <c15:dlblFieldTableCache>
                        <c:ptCount val="1"/>
                        <c:pt idx="0">
                          <c:v>H29</c:v>
                        </c:pt>
                      </c15:dlblFieldTableCache>
                    </c15:dlblFTEntry>
                  </c15:dlblFieldTable>
                  <c15:showDataLabelsRange val="0"/>
                </c:ext>
                <c:ext xmlns:c16="http://schemas.microsoft.com/office/drawing/2014/chart" uri="{C3380CC4-5D6E-409C-BE32-E72D297353CC}">
                  <c16:uniqueId val="{00000008-3CE9-4F8C-ADC0-1C7B93EBAD88}"/>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xVal>
            <c:numRef>
              <c:f>公会計指標分析・財政指標組合せ分析表!$BP$53:$DC$53</c:f>
              <c:numCache>
                <c:formatCode>#,##0.0;"▲ "#,##0.0</c:formatCode>
                <c:ptCount val="40"/>
                <c:pt idx="16">
                  <c:v>50</c:v>
                </c:pt>
                <c:pt idx="24">
                  <c:v>52.8</c:v>
                </c:pt>
                <c:pt idx="32">
                  <c:v>56.1</c:v>
                </c:pt>
              </c:numCache>
            </c:numRef>
          </c:xVal>
          <c:yVal>
            <c:numRef>
              <c:f>公会計指標分析・財政指標組合せ分析表!$BP$51:$DC$51</c:f>
              <c:numCache>
                <c:formatCode>#,##0.0;"▲ "#,##0.0</c:formatCode>
                <c:ptCount val="40"/>
                <c:pt idx="16">
                  <c:v>49</c:v>
                </c:pt>
                <c:pt idx="24">
                  <c:v>62.3</c:v>
                </c:pt>
                <c:pt idx="32">
                  <c:v>62.2</c:v>
                </c:pt>
              </c:numCache>
            </c:numRef>
          </c:yVal>
          <c:smooth val="0"/>
          <c:extLst xmlns:c16r2="http://schemas.microsoft.com/office/drawing/2015/06/chart">
            <c:ext xmlns:c16="http://schemas.microsoft.com/office/drawing/2014/chart" uri="{C3380CC4-5D6E-409C-BE32-E72D297353CC}">
              <c16:uniqueId val="{00000009-3CE9-4F8C-ADC0-1C7B93EBAD88}"/>
            </c:ext>
          </c:extLst>
        </c:ser>
        <c:ser>
          <c:idx val="1"/>
          <c:order val="1"/>
          <c:tx>
            <c:strRef>
              <c:f>公会計指標分析・財政指標組合せ分析表!$AN$55</c:f>
              <c:strCache>
                <c:ptCount val="1"/>
                <c:pt idx="0">
                  <c:v>類似団体内平均値</c:v>
                </c:pt>
              </c:strCache>
            </c:strRef>
          </c:tx>
          <c:spPr>
            <a:ln w="6350" cap="flat">
              <a:solidFill>
                <a:srgbClr val="000080"/>
              </a:solidFill>
            </a:ln>
          </c:spPr>
          <c:marker>
            <c:symbol val="diamond"/>
            <c:size val="8"/>
            <c:spPr>
              <a:solidFill>
                <a:srgbClr val="000080"/>
              </a:solidFill>
              <a:ln w="12700">
                <a:solidFill>
                  <a:srgbClr val="000080"/>
                </a:solidFill>
              </a:ln>
            </c:spPr>
          </c:marker>
          <c:dLbls>
            <c:dLbl>
              <c:idx val="0"/>
              <c:tx>
                <c:strRef>
                  <c:f>公会計指標分析・財政指標組合せ分析表!$BP$50</c:f>
                  <c:strCache>
                    <c:ptCount val="1"/>
                    <c:pt idx="0">
                      <c:v>H25</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{7455E88A-39DA-4AB5-AC56-29C330915376}</c15:txfldGUID>
                      <c15:f>公会計指標分析・財政指標組合せ分析表!$BP$50</c15:f>
                      <c15:dlblFieldTableCache>
                        <c:ptCount val="1"/>
                        <c:pt idx="0">
                          <c:v>H25</c:v>
                        </c:pt>
                      </c15:dlblFieldTableCache>
                    </c15:dlblFTEntry>
                  </c15:dlblFieldTable>
                  <c15:showDataLabelsRange val="0"/>
                </c:ext>
                <c:ext xmlns:c16="http://schemas.microsoft.com/office/drawing/2014/chart" uri="{C3380CC4-5D6E-409C-BE32-E72D297353CC}">
                  <c16:uniqueId val="{0000000A-3CE9-4F8C-ADC0-1C7B93EBAD88}"/>
                </c:ext>
              </c:extLst>
            </c:dLbl>
            <c:dLbl>
              <c:idx val="1"/>
              <c:tx>
                <c:strRef>
                  <c:f>#REF!</c:f>
                  <c:strCache>
                    <c:ptCount val="1"/>
                    <c:pt idx="0">
                      <c:v>#REF!</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{34839261-7075-4892-AFC8-58F25F30D93A}</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3CE9-4F8C-ADC0-1C7B93EBAD88}"/>
                </c:ext>
              </c:extLst>
            </c:dLbl>
            <c:dLbl>
              <c:idx val="2"/>
              <c:tx>
                <c:strRef>
                  <c:f>#REF!</c:f>
                  <c:strCache>
                    <c:ptCount val="1"/>
                    <c:pt idx="0">
                      <c:v>#REF!</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{A101B8C9-5AFD-41DC-9DB1-4E2B78569870}</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3CE9-4F8C-ADC0-1C7B93EBAD88}"/>
                </c:ext>
              </c:extLst>
            </c:dLbl>
            <c:dLbl>
              <c:idx val="3"/>
              <c:tx>
                <c:strRef>
                  <c:f>#REF!</c:f>
                  <c:strCache>
                    <c:ptCount val="1"/>
                    <c:pt idx="0">
                      <c:v>#REF!</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{4E3B7D27-672E-4F51-BC95-9795BDCA0E95}</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3CE9-4F8C-ADC0-1C7B93EBAD88}"/>
                </c:ext>
              </c:extLst>
            </c:dLbl>
            <c:dLbl>
              <c:idx val="4"/>
              <c:tx>
                <c:strRef>
                  <c:f>#REF!</c:f>
                  <c:strCache>
                    <c:ptCount val="1"/>
                    <c:pt idx="0">
                      <c:v>#REF!</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{8C4CAF02-2737-4E8D-B7EB-AD913D2CD29C}</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3CE9-4F8C-ADC0-1C7B93EBAD88}"/>
                </c:ext>
              </c:extLst>
            </c:dLbl>
            <c:dLbl>
              <c:idx val="8"/>
              <c:tx>
                <c:strRef>
                  <c:f>公会計指標分析・財政指標組合せ分析表!$BX$50</c:f>
                  <c:strCache>
                    <c:ptCount val="1"/>
                    <c:pt idx="0">
                      <c:v>H26</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{9FF546CF-52F8-4725-814B-36EF02A4FC42}</c15:txfldGUID>
                      <c15:f>公会計指標分析・財政指標組合せ分析表!$BX$50</c15:f>
                      <c15:dlblFieldTableCache>
                        <c:ptCount val="1"/>
                        <c:pt idx="0">
                          <c:v>H26</c:v>
                        </c:pt>
                      </c15:dlblFieldTableCache>
                    </c15:dlblFTEntry>
                  </c15:dlblFieldTable>
                  <c15:showDataLabelsRange val="0"/>
                </c:ext>
                <c:ext xmlns:c16="http://schemas.microsoft.com/office/drawing/2014/chart" uri="{C3380CC4-5D6E-409C-BE32-E72D297353CC}">
                  <c16:uniqueId val="{0000000F-3CE9-4F8C-ADC0-1C7B93EBAD88}"/>
                </c:ext>
              </c:extLst>
            </c:dLbl>
            <c:dLbl>
              <c:idx val="16"/>
              <c:tx>
                <c:strRef>
                  <c:f>公会計指標分析・財政指標組合せ分析表!$CF$50</c:f>
                  <c:strCache>
                    <c:ptCount val="1"/>
                    <c:pt idx="0">
                      <c:v>H27</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layout/>
                  <c15:dlblFieldTable>
                    <c15:dlblFTEntry>
                      <c15:txfldGUID>{F8A4C212-EDEE-4B1E-AC16-463953E2CC0F}</c15:txfldGUID>
                      <c15:f>公会計指標分析・財政指標組合せ分析表!$CF$50</c15:f>
                      <c15:dlblFieldTableCache>
                        <c:ptCount val="1"/>
                        <c:pt idx="0">
                          <c:v>H27</c:v>
                        </c:pt>
                      </c15:dlblFieldTableCache>
                    </c15:dlblFTEntry>
                  </c15:dlblFieldTable>
                  <c15:showDataLabelsRange val="0"/>
                </c:ext>
                <c:ext xmlns:c16="http://schemas.microsoft.com/office/drawing/2014/chart" uri="{C3380CC4-5D6E-409C-BE32-E72D297353CC}">
                  <c16:uniqueId val="{00000010-3CE9-4F8C-ADC0-1C7B93EBAD88}"/>
                </c:ext>
              </c:extLst>
            </c:dLbl>
            <c:dLbl>
              <c:idx val="24"/>
              <c:tx>
                <c:strRef>
                  <c:f>公会計指標分析・財政指標組合せ分析表!$CN$50</c:f>
                  <c:strCache>
                    <c:ptCount val="1"/>
                    <c:pt idx="0">
                      <c:v>H28</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layout/>
                  <c15:dlblFieldTable>
                    <c15:dlblFTEntry>
                      <c15:txfldGUID>{C7B0B0FD-66DF-4168-B686-46DF61AEAB26}</c15:txfldGUID>
                      <c15:f>公会計指標分析・財政指標組合せ分析表!$CN$50</c15:f>
                      <c15:dlblFieldTableCache>
                        <c:ptCount val="1"/>
                        <c:pt idx="0">
                          <c:v>H28</c:v>
                        </c:pt>
                      </c15:dlblFieldTableCache>
                    </c15:dlblFTEntry>
                  </c15:dlblFieldTable>
                  <c15:showDataLabelsRange val="0"/>
                </c:ext>
                <c:ext xmlns:c16="http://schemas.microsoft.com/office/drawing/2014/chart" uri="{C3380CC4-5D6E-409C-BE32-E72D297353CC}">
                  <c16:uniqueId val="{00000011-3CE9-4F8C-ADC0-1C7B93EBAD88}"/>
                </c:ext>
              </c:extLst>
            </c:dLbl>
            <c:dLbl>
              <c:idx val="32"/>
              <c:tx>
                <c:strRef>
                  <c:f>公会計指標分析・財政指標組合せ分析表!$CV$50</c:f>
                  <c:strCache>
                    <c:ptCount val="1"/>
                    <c:pt idx="0">
                      <c:v>H29</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layout/>
                  <c15:dlblFieldTable>
                    <c15:dlblFTEntry>
                      <c15:txfldGUID>{629F8A3C-76C6-43F3-8C5C-B12768DCF83F}</c15:txfldGUID>
                      <c15:f>公会計指標分析・財政指標組合せ分析表!$CV$50</c15:f>
                      <c15:dlblFieldTableCache>
                        <c:ptCount val="1"/>
                        <c:pt idx="0">
                          <c:v>H29</c:v>
                        </c:pt>
                      </c15:dlblFieldTableCache>
                    </c15:dlblFTEntry>
                  </c15:dlblFieldTable>
                  <c15:showDataLabelsRange val="0"/>
                </c:ext>
                <c:ext xmlns:c16="http://schemas.microsoft.com/office/drawing/2014/chart" uri="{C3380CC4-5D6E-409C-BE32-E72D297353CC}">
                  <c16:uniqueId val="{00000012-3CE9-4F8C-ADC0-1C7B93EBAD88}"/>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xVal>
            <c:numRef>
              <c:f>公会計指標分析・財政指標組合せ分析表!$BP$57:$DC$57</c:f>
              <c:numCache>
                <c:formatCode>#,##0.0;"▲ "#,##0.0</c:formatCode>
                <c:ptCount val="40"/>
                <c:pt idx="16">
                  <c:v>52.9</c:v>
                </c:pt>
                <c:pt idx="24">
                  <c:v>58.3</c:v>
                </c:pt>
                <c:pt idx="32">
                  <c:v>58.8</c:v>
                </c:pt>
              </c:numCache>
            </c:numRef>
          </c:xVal>
          <c:yVal>
            <c:numRef>
              <c:f>公会計指標分析・財政指標組合せ分析表!$BP$55:$DC$55</c:f>
              <c:numCache>
                <c:formatCode>#,##0.0;"▲ "#,##0.0</c:formatCode>
                <c:ptCount val="40"/>
                <c:pt idx="16">
                  <c:v>58.5</c:v>
                </c:pt>
                <c:pt idx="24">
                  <c:v>54.6</c:v>
                </c:pt>
                <c:pt idx="32">
                  <c:v>53.2</c:v>
                </c:pt>
              </c:numCache>
            </c:numRef>
          </c:yVal>
          <c:smooth val="0"/>
          <c:extLst xmlns:c16r2="http://schemas.microsoft.com/office/drawing/2015/06/chart">
            <c:ext xmlns:c16="http://schemas.microsoft.com/office/drawing/2014/chart" uri="{C3380CC4-5D6E-409C-BE32-E72D297353CC}">
              <c16:uniqueId val="{00000013-3CE9-4F8C-ADC0-1C7B93EBAD88}"/>
            </c:ext>
          </c:extLst>
        </c:ser>
        <c:dLbls>
          <c:showLegendKey val="0"/>
          <c:showVal val="1"/>
          <c:showCatName val="0"/>
          <c:showSerName val="0"/>
          <c:showPercent val="0"/>
          <c:showBubbleSize val="0"/>
        </c:dLbls>
        <c:axId val="118720768"/>
        <c:axId val="118491008"/>
      </c:scatterChart>
      <c:valAx>
        <c:axId val="118720768"/>
        <c:scaling>
          <c:orientation val="minMax"/>
          <c:max val="59.6"/>
          <c:min val="49.4"/>
        </c:scaling>
        <c:delete val="0"/>
        <c:axPos val="b"/>
        <c:title>
          <c:tx>
            <c:rich>
              <a:bodyPr/>
              <a:lstStyle/>
              <a:p>
                <a:pPr>
                  <a:defRPr/>
                </a:pPr>
                <a:r>
                  <a:rPr lang="ja-JP" altLang="en-US" sz="1050" b="0"/>
                  <a:t>有形固定資産減価償却率</a:t>
                </a:r>
              </a:p>
            </c:rich>
          </c:tx>
          <c:layout>
            <c:manualLayout>
              <c:xMode val="edge"/>
              <c:yMode val="edge"/>
              <c:x val="0.41341562393161851"/>
              <c:y val="0.90792951587388315"/>
            </c:manualLayout>
          </c:layout>
          <c:overlay val="0"/>
        </c:title>
        <c:numFmt formatCode="#,##0.0;&quot;▲ &quot;#,##0.0" sourceLinked="0"/>
        <c:majorTickMark val="none"/>
        <c:minorTickMark val="none"/>
        <c:tickLblPos val="low"/>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118491008"/>
        <c:crosses val="autoZero"/>
        <c:crossBetween val="midCat"/>
      </c:valAx>
      <c:valAx>
        <c:axId val="118491008"/>
        <c:scaling>
          <c:orientation val="minMax"/>
          <c:max val="65"/>
          <c:min val="47"/>
        </c:scaling>
        <c:delete val="0"/>
        <c:axPos val="l"/>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7982795003806822E-2"/>
              <c:y val="0.2508813272335027"/>
            </c:manualLayout>
          </c:layout>
          <c:overlay val="0"/>
        </c:title>
        <c:numFmt formatCode="#,##0.0;" sourceLinked="0"/>
        <c:majorTickMark val="none"/>
        <c:minorTickMark val="none"/>
        <c:tickLblPos val="low"/>
        <c:spPr>
          <a:ln>
            <a:noFill/>
          </a:ln>
        </c:spPr>
        <c:txPr>
          <a:bodyPr/>
          <a:lstStyle/>
          <a:p>
            <a:pPr>
              <a:defRPr sz="800" baseline="0">
                <a:latin typeface="ＭＳ Ｐゴシック" pitchFamily="50" charset="-128"/>
              </a:defRPr>
            </a:pPr>
            <a:endParaRPr lang="ja-JP"/>
          </a:p>
        </c:txPr>
        <c:crossAx val="118720768"/>
        <c:crosses val="autoZero"/>
        <c:crossBetween val="midCat"/>
      </c:valAx>
      <c:spPr>
        <a:solidFill>
          <a:srgbClr val="E6FFD5"/>
        </a:solidFill>
        <a:ln w="19050">
          <a:solidFill>
            <a:sysClr val="windowText" lastClr="000000"/>
          </a:solidFill>
        </a:ln>
      </c:spPr>
    </c:plotArea>
    <c:plotVisOnly val="1"/>
    <c:dispBlanksAs val="span"/>
    <c:showDLblsOverMax val="0"/>
  </c:chart>
  <c:spPr>
    <a:noFill/>
    <a:ln>
      <a:noFill/>
    </a:ln>
  </c:spPr>
  <c:printSettings>
    <c:headerFooter/>
    <c:pageMargins b="0.75000000000000044" l="0.7000000000000004" r="0.7000000000000004" t="0.75000000000000044" header="0.30000000000000021" footer="0.30000000000000021"/>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1084499838569034"/>
          <c:y val="4.7159594500132108E-2"/>
          <c:w val="0.84753599996779971"/>
          <c:h val="0.77913873422717184"/>
        </c:manualLayout>
      </c:layout>
      <c:scatterChart>
        <c:scatterStyle val="lineMarker"/>
        <c:varyColors val="0"/>
        <c:ser>
          <c:idx val="0"/>
          <c:order val="0"/>
          <c:tx>
            <c:strRef>
              <c:f>公会計指標分析・財政指標組合せ分析表!$AN$73</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公会計指標分析・財政指標組合せ分析表!$BP$72</c:f>
                  <c:strCache>
                    <c:ptCount val="1"/>
                    <c:pt idx="0">
                      <c:v>H25</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{C4ACDC84-ECFE-4E5F-A2B8-F72BC798EF2B}</c15:txfldGUID>
                      <c15:f>公会計指標分析・財政指標組合せ分析表!$BP$72</c15:f>
                      <c15:dlblFieldTableCache>
                        <c:ptCount val="1"/>
                        <c:pt idx="0">
                          <c:v>H25</c:v>
                        </c:pt>
                      </c15:dlblFieldTableCache>
                    </c15:dlblFTEntry>
                  </c15:dlblFieldTable>
                  <c15:showDataLabelsRange val="0"/>
                </c:ext>
                <c:ext xmlns:c16="http://schemas.microsoft.com/office/drawing/2014/chart" uri="{C3380CC4-5D6E-409C-BE32-E72D297353CC}">
                  <c16:uniqueId val="{00000000-035A-47A1-807E-AC739F9B4FA9}"/>
                </c:ext>
              </c:extLst>
            </c:dLbl>
            <c:dLbl>
              <c:idx val="1"/>
              <c:tx>
                <c:strRef>
                  <c:f>#REF!</c:f>
                  <c:strCache>
                    <c:ptCount val="1"/>
                    <c:pt idx="0">
                      <c:v>#REF!</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{BBE060CD-70A8-438A-B82D-4ACEBC0B865C}</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035A-47A1-807E-AC739F9B4FA9}"/>
                </c:ext>
              </c:extLst>
            </c:dLbl>
            <c:dLbl>
              <c:idx val="2"/>
              <c:tx>
                <c:strRef>
                  <c:f>#REF!</c:f>
                  <c:strCache>
                    <c:ptCount val="1"/>
                    <c:pt idx="0">
                      <c:v>#REF!</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{CCDA476D-FCE0-415C-B512-A025F49C8CCB}</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035A-47A1-807E-AC739F9B4FA9}"/>
                </c:ext>
              </c:extLst>
            </c:dLbl>
            <c:dLbl>
              <c:idx val="3"/>
              <c:tx>
                <c:strRef>
                  <c:f>#REF!</c:f>
                  <c:strCache>
                    <c:ptCount val="1"/>
                    <c:pt idx="0">
                      <c:v>#REF!</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{271CAC57-8CF5-46CC-9FA4-907D4911C745}</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035A-47A1-807E-AC739F9B4FA9}"/>
                </c:ext>
              </c:extLst>
            </c:dLbl>
            <c:dLbl>
              <c:idx val="4"/>
              <c:tx>
                <c:strRef>
                  <c:f>#REF!</c:f>
                  <c:strCache>
                    <c:ptCount val="1"/>
                    <c:pt idx="0">
                      <c:v>#REF!</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{CC405259-D01E-4555-98AC-737233930004}</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035A-47A1-807E-AC739F9B4FA9}"/>
                </c:ext>
              </c:extLst>
            </c:dLbl>
            <c:dLbl>
              <c:idx val="8"/>
              <c:tx>
                <c:strRef>
                  <c:f>公会計指標分析・財政指標組合せ分析表!$BX$72</c:f>
                  <c:strCache>
                    <c:ptCount val="1"/>
                    <c:pt idx="0">
                      <c:v>H26</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{867570CE-E572-436B-B3D9-F57F24A40B5B}</c15:txfldGUID>
                      <c15:f>公会計指標分析・財政指標組合せ分析表!$BX$72</c15:f>
                      <c15:dlblFieldTableCache>
                        <c:ptCount val="1"/>
                        <c:pt idx="0">
                          <c:v>H26</c:v>
                        </c:pt>
                      </c15:dlblFieldTableCache>
                    </c15:dlblFTEntry>
                  </c15:dlblFieldTable>
                  <c15:showDataLabelsRange val="0"/>
                </c:ext>
                <c:ext xmlns:c16="http://schemas.microsoft.com/office/drawing/2014/chart" uri="{C3380CC4-5D6E-409C-BE32-E72D297353CC}">
                  <c16:uniqueId val="{00000005-035A-47A1-807E-AC739F9B4FA9}"/>
                </c:ext>
              </c:extLst>
            </c:dLbl>
            <c:dLbl>
              <c:idx val="16"/>
              <c:tx>
                <c:strRef>
                  <c:f>公会計指標分析・財政指標組合せ分析表!$CF$72</c:f>
                  <c:strCache>
                    <c:ptCount val="1"/>
                    <c:pt idx="0">
                      <c:v>H27</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{AAF64E11-5926-4513-8CC1-298C34AD112B}</c15:txfldGUID>
                      <c15:f>公会計指標分析・財政指標組合せ分析表!$CF$72</c15:f>
                      <c15:dlblFieldTableCache>
                        <c:ptCount val="1"/>
                        <c:pt idx="0">
                          <c:v>H27</c:v>
                        </c:pt>
                      </c15:dlblFieldTableCache>
                    </c15:dlblFTEntry>
                  </c15:dlblFieldTable>
                  <c15:showDataLabelsRange val="0"/>
                </c:ext>
                <c:ext xmlns:c16="http://schemas.microsoft.com/office/drawing/2014/chart" uri="{C3380CC4-5D6E-409C-BE32-E72D297353CC}">
                  <c16:uniqueId val="{00000006-035A-47A1-807E-AC739F9B4FA9}"/>
                </c:ext>
              </c:extLst>
            </c:dLbl>
            <c:dLbl>
              <c:idx val="24"/>
              <c:tx>
                <c:strRef>
                  <c:f>公会計指標分析・財政指標組合せ分析表!$CN$72</c:f>
                  <c:strCache>
                    <c:ptCount val="1"/>
                    <c:pt idx="0">
                      <c:v>H28</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{796B36A9-8BA2-407F-ADBD-15BACDFCE4BE}</c15:txfldGUID>
                      <c15:f>公会計指標分析・財政指標組合せ分析表!$CN$72</c15:f>
                      <c15:dlblFieldTableCache>
                        <c:ptCount val="1"/>
                        <c:pt idx="0">
                          <c:v>H28</c:v>
                        </c:pt>
                      </c15:dlblFieldTableCache>
                    </c15:dlblFTEntry>
                  </c15:dlblFieldTable>
                  <c15:showDataLabelsRange val="0"/>
                </c:ext>
                <c:ext xmlns:c16="http://schemas.microsoft.com/office/drawing/2014/chart" uri="{C3380CC4-5D6E-409C-BE32-E72D297353CC}">
                  <c16:uniqueId val="{00000007-035A-47A1-807E-AC739F9B4FA9}"/>
                </c:ext>
              </c:extLst>
            </c:dLbl>
            <c:dLbl>
              <c:idx val="32"/>
              <c:tx>
                <c:strRef>
                  <c:f>公会計指標分析・財政指標組合せ分析表!$CV$72</c:f>
                  <c:strCache>
                    <c:ptCount val="1"/>
                    <c:pt idx="0">
                      <c:v>H29</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{26ABAE8B-9C2D-457E-BF05-B836D4091622}</c15:txfldGUID>
                      <c15:f>公会計指標分析・財政指標組合せ分析表!$CV$72</c15:f>
                      <c15:dlblFieldTableCache>
                        <c:ptCount val="1"/>
                        <c:pt idx="0">
                          <c:v>H29</c:v>
                        </c:pt>
                      </c15:dlblFieldTableCache>
                    </c15:dlblFTEntry>
                  </c15:dlblFieldTable>
                  <c15:showDataLabelsRange val="0"/>
                </c:ext>
                <c:ext xmlns:c16="http://schemas.microsoft.com/office/drawing/2014/chart" uri="{C3380CC4-5D6E-409C-BE32-E72D297353CC}">
                  <c16:uniqueId val="{00000008-035A-47A1-807E-AC739F9B4FA9}"/>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xVal>
            <c:numRef>
              <c:f>公会計指標分析・財政指標組合せ分析表!$BP$75:$DC$75</c:f>
              <c:numCache>
                <c:formatCode>#,##0.0;"▲ "#,##0.0</c:formatCode>
                <c:ptCount val="40"/>
                <c:pt idx="0">
                  <c:v>13.4</c:v>
                </c:pt>
                <c:pt idx="8">
                  <c:v>12</c:v>
                </c:pt>
                <c:pt idx="16">
                  <c:v>10</c:v>
                </c:pt>
                <c:pt idx="24">
                  <c:v>8.1</c:v>
                </c:pt>
                <c:pt idx="32">
                  <c:v>7.4</c:v>
                </c:pt>
              </c:numCache>
            </c:numRef>
          </c:xVal>
          <c:yVal>
            <c:numRef>
              <c:f>公会計指標分析・財政指標組合せ分析表!$BP$73:$DC$73</c:f>
              <c:numCache>
                <c:formatCode>#,##0.0;"▲ "#,##0.0</c:formatCode>
                <c:ptCount val="40"/>
                <c:pt idx="0">
                  <c:v>54.7</c:v>
                </c:pt>
                <c:pt idx="8">
                  <c:v>44.2</c:v>
                </c:pt>
                <c:pt idx="16">
                  <c:v>49</c:v>
                </c:pt>
                <c:pt idx="24">
                  <c:v>62.3</c:v>
                </c:pt>
                <c:pt idx="32">
                  <c:v>62.2</c:v>
                </c:pt>
              </c:numCache>
            </c:numRef>
          </c:yVal>
          <c:smooth val="0"/>
          <c:extLst xmlns:c16r2="http://schemas.microsoft.com/office/drawing/2015/06/chart">
            <c:ext xmlns:c16="http://schemas.microsoft.com/office/drawing/2014/chart" uri="{C3380CC4-5D6E-409C-BE32-E72D297353CC}">
              <c16:uniqueId val="{00000009-035A-47A1-807E-AC739F9B4FA9}"/>
            </c:ext>
          </c:extLst>
        </c:ser>
        <c:ser>
          <c:idx val="1"/>
          <c:order val="1"/>
          <c:tx>
            <c:strRef>
              <c:f>公会計指標分析・財政指標組合せ分析表!$AN$77</c:f>
              <c:strCache>
                <c:ptCount val="1"/>
                <c:pt idx="0">
                  <c:v>類似団体内平均値</c:v>
                </c:pt>
              </c:strCache>
            </c:strRef>
          </c:tx>
          <c:spPr>
            <a:ln w="6350" cap="flat">
              <a:solidFill>
                <a:srgbClr val="000080"/>
              </a:solidFill>
              <a:round/>
            </a:ln>
          </c:spPr>
          <c:marker>
            <c:symbol val="diamond"/>
            <c:size val="8"/>
            <c:spPr>
              <a:solidFill>
                <a:srgbClr val="000080"/>
              </a:solidFill>
              <a:ln w="12700" cap="rnd">
                <a:solidFill>
                  <a:srgbClr val="000080"/>
                </a:solidFill>
                <a:round/>
              </a:ln>
            </c:spPr>
          </c:marker>
          <c:dLbls>
            <c:dLbl>
              <c:idx val="0"/>
              <c:tx>
                <c:strRef>
                  <c:f>公会計指標分析・財政指標組合せ分析表!$BP$72</c:f>
                  <c:strCache>
                    <c:ptCount val="1"/>
                    <c:pt idx="0">
                      <c:v>H25</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{917CD7E8-2D33-471D-A2B0-E56D95B1E4F0}</c15:txfldGUID>
                      <c15:f>公会計指標分析・財政指標組合せ分析表!$BP$72</c15:f>
                      <c15:dlblFieldTableCache>
                        <c:ptCount val="1"/>
                        <c:pt idx="0">
                          <c:v>H25</c:v>
                        </c:pt>
                      </c15:dlblFieldTableCache>
                    </c15:dlblFTEntry>
                  </c15:dlblFieldTable>
                  <c15:showDataLabelsRange val="0"/>
                </c:ext>
                <c:ext xmlns:c16="http://schemas.microsoft.com/office/drawing/2014/chart" uri="{C3380CC4-5D6E-409C-BE32-E72D297353CC}">
                  <c16:uniqueId val="{0000000A-035A-47A1-807E-AC739F9B4FA9}"/>
                </c:ext>
              </c:extLst>
            </c:dLbl>
            <c:dLbl>
              <c:idx val="1"/>
              <c:tx>
                <c:strRef>
                  <c:f>#REF!</c:f>
                  <c:strCache>
                    <c:ptCount val="1"/>
                    <c:pt idx="0">
                      <c:v>#REF!</c:v>
                    </c:pt>
                  </c:strCache>
                </c:strRef>
              </c:tx>
              <c:spPr/>
              <c:txPr>
                <a:bodyPr/>
                <a:lstStyle/>
                <a:p>
                  <a:pPr>
                    <a:defRPr sz="900" b="0" baseline="0">
                      <a:latin typeface="ＭＳ Ｐゴシック" panose="020B0600070205080204" pitchFamily="50" charset="-128"/>
                      <a:ea typeface="ＭＳ Ｐゴシック" panose="020B0600070205080204" pitchFamily="50" charset="-128"/>
                    </a:defRPr>
                  </a:pPr>
                  <a:endParaRPr lang="ja-JP"/>
                </a:p>
              </c:txPr>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{B97141D2-E2A4-4D2D-B3E1-28B78C78CBDA}</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035A-47A1-807E-AC739F9B4FA9}"/>
                </c:ext>
              </c:extLst>
            </c:dLbl>
            <c:dLbl>
              <c:idx val="2"/>
              <c:tx>
                <c:strRef>
                  <c:f>#REF!</c:f>
                  <c:strCache>
                    <c:ptCount val="1"/>
                    <c:pt idx="0">
                      <c:v>#REF!</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{192F51DC-F828-455D-A4BF-660758FB2083}</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035A-47A1-807E-AC739F9B4FA9}"/>
                </c:ext>
              </c:extLst>
            </c:dLbl>
            <c:dLbl>
              <c:idx val="3"/>
              <c:tx>
                <c:strRef>
                  <c:f>#REF!</c:f>
                  <c:strCache>
                    <c:ptCount val="1"/>
                    <c:pt idx="0">
                      <c:v>#REF!</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{493404B8-02A0-4913-B9EC-5180EB372765}</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035A-47A1-807E-AC739F9B4FA9}"/>
                </c:ext>
              </c:extLst>
            </c:dLbl>
            <c:dLbl>
              <c:idx val="4"/>
              <c:tx>
                <c:strRef>
                  <c:f>#REF!</c:f>
                  <c:strCache>
                    <c:ptCount val="1"/>
                    <c:pt idx="0">
                      <c:v>#REF!</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{E2EE6257-5CAC-4538-AAB0-861D79418464}</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035A-47A1-807E-AC739F9B4FA9}"/>
                </c:ext>
              </c:extLst>
            </c:dLbl>
            <c:dLbl>
              <c:idx val="8"/>
              <c:tx>
                <c:strRef>
                  <c:f>公会計指標分析・財政指標組合せ分析表!$BX$72</c:f>
                  <c:strCache>
                    <c:ptCount val="1"/>
                    <c:pt idx="0">
                      <c:v>H26</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{0C6B2E86-9B83-4D76-8E54-C519ACD58636}</c15:txfldGUID>
                      <c15:f>公会計指標分析・財政指標組合せ分析表!$BX$72</c15:f>
                      <c15:dlblFieldTableCache>
                        <c:ptCount val="1"/>
                        <c:pt idx="0">
                          <c:v>H26</c:v>
                        </c:pt>
                      </c15:dlblFieldTableCache>
                    </c15:dlblFTEntry>
                  </c15:dlblFieldTable>
                  <c15:showDataLabelsRange val="0"/>
                </c:ext>
                <c:ext xmlns:c16="http://schemas.microsoft.com/office/drawing/2014/chart" uri="{C3380CC4-5D6E-409C-BE32-E72D297353CC}">
                  <c16:uniqueId val="{0000000F-035A-47A1-807E-AC739F9B4FA9}"/>
                </c:ext>
              </c:extLst>
            </c:dLbl>
            <c:dLbl>
              <c:idx val="16"/>
              <c:tx>
                <c:strRef>
                  <c:f>公会計指標分析・財政指標組合せ分析表!$CF$72</c:f>
                  <c:strCache>
                    <c:ptCount val="1"/>
                    <c:pt idx="0">
                      <c:v>H27</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{9F5630D2-45DF-498F-8E79-65F3B93654C4}</c15:txfldGUID>
                      <c15:f>公会計指標分析・財政指標組合せ分析表!$CF$72</c15:f>
                      <c15:dlblFieldTableCache>
                        <c:ptCount val="1"/>
                        <c:pt idx="0">
                          <c:v>H27</c:v>
                        </c:pt>
                      </c15:dlblFieldTableCache>
                    </c15:dlblFTEntry>
                  </c15:dlblFieldTable>
                  <c15:showDataLabelsRange val="0"/>
                </c:ext>
                <c:ext xmlns:c16="http://schemas.microsoft.com/office/drawing/2014/chart" uri="{C3380CC4-5D6E-409C-BE32-E72D297353CC}">
                  <c16:uniqueId val="{00000010-035A-47A1-807E-AC739F9B4FA9}"/>
                </c:ext>
              </c:extLst>
            </c:dLbl>
            <c:dLbl>
              <c:idx val="24"/>
              <c:tx>
                <c:strRef>
                  <c:f>公会計指標分析・財政指標組合せ分析表!$CN$72</c:f>
                  <c:strCache>
                    <c:ptCount val="1"/>
                    <c:pt idx="0">
                      <c:v>H28</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{22820CAD-DEE6-4B99-97A5-74AFF8F03AF3}</c15:txfldGUID>
                      <c15:f>公会計指標分析・財政指標組合せ分析表!$CN$72</c15:f>
                      <c15:dlblFieldTableCache>
                        <c:ptCount val="1"/>
                        <c:pt idx="0">
                          <c:v>H28</c:v>
                        </c:pt>
                      </c15:dlblFieldTableCache>
                    </c15:dlblFTEntry>
                  </c15:dlblFieldTable>
                  <c15:showDataLabelsRange val="0"/>
                </c:ext>
                <c:ext xmlns:c16="http://schemas.microsoft.com/office/drawing/2014/chart" uri="{C3380CC4-5D6E-409C-BE32-E72D297353CC}">
                  <c16:uniqueId val="{00000011-035A-47A1-807E-AC739F9B4FA9}"/>
                </c:ext>
              </c:extLst>
            </c:dLbl>
            <c:dLbl>
              <c:idx val="32"/>
              <c:tx>
                <c:strRef>
                  <c:f>公会計指標分析・財政指標組合せ分析表!$CV$72</c:f>
                  <c:strCache>
                    <c:ptCount val="1"/>
                    <c:pt idx="0">
                      <c:v>H29</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{94B77300-AE95-4292-B204-59DAA8C9B1B2}</c15:txfldGUID>
                      <c15:f>公会計指標分析・財政指標組合せ分析表!$CV$72</c15:f>
                      <c15:dlblFieldTableCache>
                        <c:ptCount val="1"/>
                        <c:pt idx="0">
                          <c:v>H29</c:v>
                        </c:pt>
                      </c15:dlblFieldTableCache>
                    </c15:dlblFTEntry>
                  </c15:dlblFieldTable>
                  <c15:showDataLabelsRange val="0"/>
                </c:ext>
                <c:ext xmlns:c16="http://schemas.microsoft.com/office/drawing/2014/chart" uri="{C3380CC4-5D6E-409C-BE32-E72D297353CC}">
                  <c16:uniqueId val="{00000012-035A-47A1-807E-AC739F9B4FA9}"/>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xVal>
            <c:numRef>
              <c:f>公会計指標分析・財政指標組合せ分析表!$BP$79:$DC$79</c:f>
              <c:numCache>
                <c:formatCode>#,##0.0;"▲ "#,##0.0</c:formatCode>
                <c:ptCount val="40"/>
                <c:pt idx="0">
                  <c:v>12</c:v>
                </c:pt>
                <c:pt idx="8">
                  <c:v>11.1</c:v>
                </c:pt>
                <c:pt idx="16">
                  <c:v>10.7</c:v>
                </c:pt>
                <c:pt idx="24">
                  <c:v>10</c:v>
                </c:pt>
                <c:pt idx="32">
                  <c:v>9.8000000000000007</c:v>
                </c:pt>
              </c:numCache>
            </c:numRef>
          </c:xVal>
          <c:yVal>
            <c:numRef>
              <c:f>公会計指標分析・財政指標組合せ分析表!$BP$77:$DC$77</c:f>
              <c:numCache>
                <c:formatCode>#,##0.0;"▲ "#,##0.0</c:formatCode>
                <c:ptCount val="40"/>
                <c:pt idx="0">
                  <c:v>65.3</c:v>
                </c:pt>
                <c:pt idx="8">
                  <c:v>60.8</c:v>
                </c:pt>
                <c:pt idx="16">
                  <c:v>58.5</c:v>
                </c:pt>
                <c:pt idx="24">
                  <c:v>54.6</c:v>
                </c:pt>
                <c:pt idx="32">
                  <c:v>53.2</c:v>
                </c:pt>
              </c:numCache>
            </c:numRef>
          </c:yVal>
          <c:smooth val="0"/>
          <c:extLst xmlns:c16r2="http://schemas.microsoft.com/office/drawing/2015/06/chart">
            <c:ext xmlns:c16="http://schemas.microsoft.com/office/drawing/2014/chart" uri="{C3380CC4-5D6E-409C-BE32-E72D297353CC}">
              <c16:uniqueId val="{00000013-035A-47A1-807E-AC739F9B4FA9}"/>
            </c:ext>
          </c:extLst>
        </c:ser>
        <c:dLbls>
          <c:showLegendKey val="0"/>
          <c:showVal val="1"/>
          <c:showCatName val="0"/>
          <c:showSerName val="0"/>
          <c:showPercent val="0"/>
          <c:showBubbleSize val="0"/>
        </c:dLbls>
        <c:axId val="119688576"/>
        <c:axId val="119608832"/>
      </c:scatterChart>
      <c:valAx>
        <c:axId val="119688576"/>
        <c:scaling>
          <c:orientation val="minMax"/>
          <c:max val="13.9"/>
          <c:min val="7"/>
        </c:scaling>
        <c:delete val="0"/>
        <c:axPos val="b"/>
        <c:title>
          <c:tx>
            <c:rich>
              <a:bodyPr/>
              <a:lstStyle/>
              <a:p>
                <a:pPr>
                  <a:defRPr/>
                </a:pPr>
                <a:r>
                  <a:rPr lang="ja-JP" altLang="en-US" sz="1050" b="0"/>
                  <a:t>実質公債費比率</a:t>
                </a:r>
              </a:p>
            </c:rich>
          </c:tx>
          <c:layout>
            <c:manualLayout>
              <c:xMode val="edge"/>
              <c:yMode val="edge"/>
              <c:x val="0.46792889130339793"/>
              <c:y val="0.89956963274777912"/>
            </c:manualLayout>
          </c:layout>
          <c:overlay val="0"/>
        </c:title>
        <c:numFmt formatCode="#,##0.0;&quot;▲ &quot;#,##0.0" sourceLinked="0"/>
        <c:majorTickMark val="none"/>
        <c:minorTickMark val="none"/>
        <c:tickLblPos val="low"/>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119608832"/>
        <c:crosses val="autoZero"/>
        <c:crossBetween val="midCat"/>
      </c:valAx>
      <c:valAx>
        <c:axId val="119608832"/>
        <c:scaling>
          <c:orientation val="minMax"/>
          <c:max val="69"/>
          <c:min val="41"/>
        </c:scaling>
        <c:delete val="0"/>
        <c:axPos val="l"/>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8286031088186831E-2"/>
              <c:y val="0.25115562968651656"/>
            </c:manualLayout>
          </c:layout>
          <c:overlay val="0"/>
        </c:title>
        <c:numFmt formatCode="#,##0.0;" sourceLinked="0"/>
        <c:majorTickMark val="none"/>
        <c:minorTickMark val="none"/>
        <c:tickLblPos val="low"/>
        <c:spPr>
          <a:ln>
            <a:noFill/>
          </a:ln>
        </c:spPr>
        <c:txPr>
          <a:bodyPr/>
          <a:lstStyle/>
          <a:p>
            <a:pPr>
              <a:defRPr sz="800" baseline="0">
                <a:latin typeface="ＭＳ Ｐゴシック" pitchFamily="50" charset="-128"/>
              </a:defRPr>
            </a:pPr>
            <a:endParaRPr lang="ja-JP"/>
          </a:p>
        </c:txPr>
        <c:crossAx val="119688576"/>
        <c:crosses val="autoZero"/>
        <c:crossBetween val="midCat"/>
      </c:valAx>
      <c:spPr>
        <a:solidFill>
          <a:srgbClr val="E6FFD5"/>
        </a:solidFill>
        <a:ln w="19050">
          <a:solidFill>
            <a:srgbClr val="000000"/>
          </a:solidFill>
        </a:ln>
      </c:spPr>
    </c:plotArea>
    <c:plotVisOnly val="1"/>
    <c:dispBlanksAs val="span"/>
    <c:showDLblsOverMax val="0"/>
  </c:chart>
  <c:spPr>
    <a:ln>
      <a:noFill/>
    </a:ln>
  </c:spPr>
  <c:printSettings>
    <c:headerFooter/>
    <c:pageMargins b="0.75000000000000044" l="0.7000000000000004" r="0.7000000000000004" t="0.75000000000000044" header="0.30000000000000021" footer="0.30000000000000021"/>
    <c:pageSetup/>
  </c:printSettings>
</c:chartSpace>
</file>

<file path=xl/drawings/_rels/drawing4.xml.rels><?xml version="1.0" encoding="UTF-8" standalone="yes"?>
<Relationships xmlns="http://schemas.openxmlformats.org/package/2006/relationships"><Relationship Id="rId1" Type="http://schemas.openxmlformats.org/officeDocument/2006/relationships/chart" Target="../charts/chart1.xml"/></Relationships>
</file>

<file path=xl/drawings/_rels/drawing8.xml.rels><?xml version="1.0" encoding="UTF-8" standalone="yes"?>
<Relationships xmlns="http://schemas.openxmlformats.org/package/2006/relationships"><Relationship Id="rId1" Type="http://schemas.openxmlformats.org/officeDocument/2006/relationships/chart" Target="../charts/chart2.xml"/></Relationships>
</file>

<file path=xl/drawings/_rels/drawing9.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5.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6.xml"/></Relationships>
</file>

<file path=xl/drawings/_rels/drawing13.xml.rels><?xml version="1.0" encoding="UTF-8" standalone="yes"?>
<Relationships xmlns="http://schemas.openxmlformats.org/package/2006/relationships"><Relationship Id="rId2" Type="http://schemas.openxmlformats.org/officeDocument/2006/relationships/chart" Target="../charts/chart8.xml"/><Relationship Id="rId1" Type="http://schemas.openxmlformats.org/officeDocument/2006/relationships/chart" Target="../charts/chart7.xml"/></Relationships>
</file>

<file path=xl/drawings/drawing1.xml><?xml version="1.0" encoding="utf-8"?>
<xdr:wsDr xmlns:xdr="http://schemas.openxmlformats.org/drawingml/2006/spreadsheetDrawing" xmlns:a="http://schemas.openxmlformats.org/drawingml/2006/main">
  <xdr:twoCellAnchor>
    <xdr:from>
      <xdr:col>45</xdr:col>
      <xdr:colOff>38100</xdr:colOff>
      <xdr:row>29</xdr:row>
      <xdr:rowOff>19050</xdr:rowOff>
    </xdr:from>
    <xdr:to>
      <xdr:col>47</xdr:col>
      <xdr:colOff>104775</xdr:colOff>
      <xdr:row>31</xdr:row>
      <xdr:rowOff>114300</xdr:rowOff>
    </xdr:to>
    <xdr:sp macro="" textlink="">
      <xdr:nvSpPr>
        <xdr:cNvPr id="2" name="AutoShape 1">
          <a:extLst>
            <a:ext uri="{FF2B5EF4-FFF2-40B4-BE49-F238E27FC236}">
              <a16:creationId xmlns="" xmlns:a16="http://schemas.microsoft.com/office/drawing/2014/main" id="{00000000-0008-0000-0000-000039080000}"/>
            </a:ext>
          </a:extLst>
        </xdr:cNvPr>
        <xdr:cNvSpPr>
          <a:spLocks noChangeArrowheads="1"/>
        </xdr:cNvSpPr>
      </xdr:nvSpPr>
      <xdr:spPr bwMode="auto">
        <a:xfrm rot="5400000">
          <a:off x="5576888" y="4481512"/>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38</xdr:row>
      <xdr:rowOff>28575</xdr:rowOff>
    </xdr:from>
    <xdr:to>
      <xdr:col>64</xdr:col>
      <xdr:colOff>9525</xdr:colOff>
      <xdr:row>41</xdr:row>
      <xdr:rowOff>0</xdr:rowOff>
    </xdr:to>
    <xdr:sp macro="" textlink="">
      <xdr:nvSpPr>
        <xdr:cNvPr id="3" name="AutoShape 2">
          <a:extLst>
            <a:ext uri="{FF2B5EF4-FFF2-40B4-BE49-F238E27FC236}">
              <a16:creationId xmlns="" xmlns:a16="http://schemas.microsoft.com/office/drawing/2014/main" id="{00000000-0008-0000-0000-00003A080000}"/>
            </a:ext>
          </a:extLst>
        </xdr:cNvPr>
        <xdr:cNvSpPr>
          <a:spLocks/>
        </xdr:cNvSpPr>
      </xdr:nvSpPr>
      <xdr:spPr bwMode="auto">
        <a:xfrm>
          <a:off x="7800975" y="5743575"/>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76200</xdr:rowOff>
    </xdr:from>
    <xdr:to>
      <xdr:col>64</xdr:col>
      <xdr:colOff>12700</xdr:colOff>
      <xdr:row>6</xdr:row>
      <xdr:rowOff>25400</xdr:rowOff>
    </xdr:to>
    <xdr:sp macro="" textlink="">
      <xdr:nvSpPr>
        <xdr:cNvPr id="2" name="正方形/長方形 1"/>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）市町村財政比較分析表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76200</xdr:colOff>
      <xdr:row>2</xdr:row>
      <xdr:rowOff>63500</xdr:rowOff>
    </xdr:from>
    <xdr:to>
      <xdr:col>115</xdr:col>
      <xdr:colOff>25400</xdr:colOff>
      <xdr:row>5</xdr:row>
      <xdr:rowOff>107950</xdr:rowOff>
    </xdr:to>
    <xdr:sp macro="" textlink="">
      <xdr:nvSpPr>
        <xdr:cNvPr id="3" name="正方形/長方形 2"/>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88900</xdr:rowOff>
    </xdr:from>
    <xdr:to>
      <xdr:col>115</xdr:col>
      <xdr:colOff>6350</xdr:colOff>
      <xdr:row>5</xdr:row>
      <xdr:rowOff>82550</xdr:rowOff>
    </xdr:to>
    <xdr:sp macro="" textlink="">
      <xdr:nvSpPr>
        <xdr:cNvPr id="4" name="正方形/長方形 3"/>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114300</xdr:rowOff>
    </xdr:from>
    <xdr:to>
      <xdr:col>114</xdr:col>
      <xdr:colOff>184150</xdr:colOff>
      <xdr:row>5</xdr:row>
      <xdr:rowOff>57150</xdr:rowOff>
    </xdr:to>
    <xdr:sp macro="" textlink="">
      <xdr:nvSpPr>
        <xdr:cNvPr id="5" name="正方形/長方形 4"/>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高知県南国市</a:t>
          </a:r>
        </a:p>
      </xdr:txBody>
    </xdr:sp>
    <xdr:clientData/>
  </xdr:twoCellAnchor>
  <xdr:twoCellAnchor>
    <xdr:from>
      <xdr:col>83</xdr:col>
      <xdr:colOff>6350</xdr:colOff>
      <xdr:row>2</xdr:row>
      <xdr:rowOff>63500</xdr:rowOff>
    </xdr:from>
    <xdr:to>
      <xdr:col>95</xdr:col>
      <xdr:colOff>152400</xdr:colOff>
      <xdr:row>5</xdr:row>
      <xdr:rowOff>107950</xdr:rowOff>
    </xdr:to>
    <xdr:sp macro="" textlink="">
      <xdr:nvSpPr>
        <xdr:cNvPr id="6" name="正方形/長方形 5"/>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88900</xdr:rowOff>
    </xdr:from>
    <xdr:to>
      <xdr:col>95</xdr:col>
      <xdr:colOff>133350</xdr:colOff>
      <xdr:row>5</xdr:row>
      <xdr:rowOff>82550</xdr:rowOff>
    </xdr:to>
    <xdr:sp macro="" textlink="">
      <xdr:nvSpPr>
        <xdr:cNvPr id="7" name="正方形/長方形 6"/>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114300</xdr:rowOff>
    </xdr:from>
    <xdr:to>
      <xdr:col>95</xdr:col>
      <xdr:colOff>101600</xdr:colOff>
      <xdr:row>5</xdr:row>
      <xdr:rowOff>57150</xdr:rowOff>
    </xdr:to>
    <xdr:sp macro="" textlink="">
      <xdr:nvSpPr>
        <xdr:cNvPr id="8" name="正方形/長方形 7"/>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29</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3</xdr:col>
      <xdr:colOff>196850</xdr:colOff>
      <xdr:row>7</xdr:row>
      <xdr:rowOff>6350</xdr:rowOff>
    </xdr:from>
    <xdr:to>
      <xdr:col>50</xdr:col>
      <xdr:colOff>0</xdr:colOff>
      <xdr:row>17</xdr:row>
      <xdr:rowOff>50800</xdr:rowOff>
    </xdr:to>
    <xdr:sp macro="" textlink="">
      <xdr:nvSpPr>
        <xdr:cNvPr id="9" name="正方形/長方形 8"/>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38100</xdr:rowOff>
    </xdr:from>
    <xdr:to>
      <xdr:col>11</xdr:col>
      <xdr:colOff>44450</xdr:colOff>
      <xdr:row>17</xdr:row>
      <xdr:rowOff>38100</xdr:rowOff>
    </xdr:to>
    <xdr:sp macro="" textlink="">
      <xdr:nvSpPr>
        <xdr:cNvPr id="10" name="正方形/長方形 9"/>
        <xdr:cNvSpPr/>
      </xdr:nvSpPr>
      <xdr:spPr>
        <a:xfrm>
          <a:off x="952500" y="12382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10</xdr:col>
      <xdr:colOff>190500</xdr:colOff>
      <xdr:row>7</xdr:row>
      <xdr:rowOff>38100</xdr:rowOff>
    </xdr:from>
    <xdr:to>
      <xdr:col>16</xdr:col>
      <xdr:colOff>203200</xdr:colOff>
      <xdr:row>17</xdr:row>
      <xdr:rowOff>38100</xdr:rowOff>
    </xdr:to>
    <xdr:sp macro="" textlink="">
      <xdr:nvSpPr>
        <xdr:cNvPr id="11" name="正方形/長方形 10"/>
        <xdr:cNvSpPr/>
      </xdr:nvSpPr>
      <xdr:spPr>
        <a:xfrm>
          <a:off x="2286000" y="12382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47,871
47,590
125.30
21,358,505
20,544,532
631,389
11,148,589
18,824,728</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57150</xdr:colOff>
      <xdr:row>7</xdr:row>
      <xdr:rowOff>38100</xdr:rowOff>
    </xdr:from>
    <xdr:to>
      <xdr:col>24</xdr:col>
      <xdr:colOff>114300</xdr:colOff>
      <xdr:row>17</xdr:row>
      <xdr:rowOff>38100</xdr:rowOff>
    </xdr:to>
    <xdr:sp macro="" textlink="">
      <xdr:nvSpPr>
        <xdr:cNvPr id="12" name="正方形/長方形 11"/>
        <xdr:cNvSpPr/>
      </xdr:nvSpPr>
      <xdr:spPr>
        <a:xfrm>
          <a:off x="3619500" y="12382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24</xdr:col>
      <xdr:colOff>114300</xdr:colOff>
      <xdr:row>7</xdr:row>
      <xdr:rowOff>57150</xdr:rowOff>
    </xdr:from>
    <xdr:to>
      <xdr:col>34</xdr:col>
      <xdr:colOff>50800</xdr:colOff>
      <xdr:row>13</xdr:row>
      <xdr:rowOff>44450</xdr:rowOff>
    </xdr:to>
    <xdr:sp macro="" textlink="">
      <xdr:nvSpPr>
        <xdr:cNvPr id="13" name="正方形/長方形 12"/>
        <xdr:cNvSpPr/>
      </xdr:nvSpPr>
      <xdr:spPr>
        <a:xfrm>
          <a:off x="5143500" y="12573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50800</xdr:colOff>
      <xdr:row>7</xdr:row>
      <xdr:rowOff>57150</xdr:rowOff>
    </xdr:from>
    <xdr:to>
      <xdr:col>40</xdr:col>
      <xdr:colOff>63500</xdr:colOff>
      <xdr:row>13</xdr:row>
      <xdr:rowOff>44450</xdr:rowOff>
    </xdr:to>
    <xdr:sp macro="" textlink="">
      <xdr:nvSpPr>
        <xdr:cNvPr id="14" name="正方形/長方形 13"/>
        <xdr:cNvSpPr/>
      </xdr:nvSpPr>
      <xdr:spPr>
        <a:xfrm>
          <a:off x="7175500" y="12573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7.4
62.2</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40</xdr:col>
      <xdr:colOff>127000</xdr:colOff>
      <xdr:row>7</xdr:row>
      <xdr:rowOff>57150</xdr:rowOff>
    </xdr:from>
    <xdr:to>
      <xdr:col>43</xdr:col>
      <xdr:colOff>133350</xdr:colOff>
      <xdr:row>13</xdr:row>
      <xdr:rowOff>44450</xdr:rowOff>
    </xdr:to>
    <xdr:sp macro="" textlink="">
      <xdr:nvSpPr>
        <xdr:cNvPr id="15" name="正方形/長方形 14"/>
        <xdr:cNvSpPr/>
      </xdr:nvSpPr>
      <xdr:spPr>
        <a:xfrm>
          <a:off x="8509000" y="12573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24</xdr:col>
      <xdr:colOff>114300</xdr:colOff>
      <xdr:row>12</xdr:row>
      <xdr:rowOff>38100</xdr:rowOff>
    </xdr:from>
    <xdr:to>
      <xdr:col>34</xdr:col>
      <xdr:colOff>50800</xdr:colOff>
      <xdr:row>15</xdr:row>
      <xdr:rowOff>158750</xdr:rowOff>
    </xdr:to>
    <xdr:sp macro="" textlink="">
      <xdr:nvSpPr>
        <xdr:cNvPr id="16" name="正方形/長方形 15"/>
        <xdr:cNvSpPr/>
      </xdr:nvSpPr>
      <xdr:spPr>
        <a:xfrm>
          <a:off x="5143500" y="2095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114300</xdr:colOff>
      <xdr:row>12</xdr:row>
      <xdr:rowOff>38100</xdr:rowOff>
    </xdr:from>
    <xdr:to>
      <xdr:col>50</xdr:col>
      <xdr:colOff>190500</xdr:colOff>
      <xdr:row>15</xdr:row>
      <xdr:rowOff>158750</xdr:rowOff>
    </xdr:to>
    <xdr:sp macro="" textlink="">
      <xdr:nvSpPr>
        <xdr:cNvPr id="17" name="正方形/長方形 16"/>
        <xdr:cNvSpPr/>
      </xdr:nvSpPr>
      <xdr:spPr>
        <a:xfrm>
          <a:off x="7239000" y="2095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51</xdr:col>
      <xdr:colOff>31750</xdr:colOff>
      <xdr:row>7</xdr:row>
      <xdr:rowOff>6350</xdr:rowOff>
    </xdr:from>
    <xdr:to>
      <xdr:col>58</xdr:col>
      <xdr:colOff>0</xdr:colOff>
      <xdr:row>13</xdr:row>
      <xdr:rowOff>120650</xdr:rowOff>
    </xdr:to>
    <xdr:sp macro="" textlink="">
      <xdr:nvSpPr>
        <xdr:cNvPr id="18" name="角丸四角形 17"/>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69850</xdr:rowOff>
    </xdr:from>
    <xdr:to>
      <xdr:col>58</xdr:col>
      <xdr:colOff>69850</xdr:colOff>
      <xdr:row>8</xdr:row>
      <xdr:rowOff>152400</xdr:rowOff>
    </xdr:to>
    <xdr:sp macro="" textlink="">
      <xdr:nvSpPr>
        <xdr:cNvPr id="19" name="正方形/長方形 18"/>
        <xdr:cNvSpPr/>
      </xdr:nvSpPr>
      <xdr:spPr>
        <a:xfrm>
          <a:off x="10953750" y="1270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52</xdr:col>
      <xdr:colOff>57150</xdr:colOff>
      <xdr:row>8</xdr:row>
      <xdr:rowOff>165100</xdr:rowOff>
    </xdr:from>
    <xdr:to>
      <xdr:col>58</xdr:col>
      <xdr:colOff>69850</xdr:colOff>
      <xdr:row>10</xdr:row>
      <xdr:rowOff>76200</xdr:rowOff>
    </xdr:to>
    <xdr:sp macro="" textlink="">
      <xdr:nvSpPr>
        <xdr:cNvPr id="20" name="正方形/長方形 19"/>
        <xdr:cNvSpPr/>
      </xdr:nvSpPr>
      <xdr:spPr>
        <a:xfrm>
          <a:off x="10953750" y="15367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52</xdr:col>
      <xdr:colOff>57150</xdr:colOff>
      <xdr:row>10</xdr:row>
      <xdr:rowOff>152400</xdr:rowOff>
    </xdr:from>
    <xdr:to>
      <xdr:col>58</xdr:col>
      <xdr:colOff>69850</xdr:colOff>
      <xdr:row>14</xdr:row>
      <xdr:rowOff>101600</xdr:rowOff>
    </xdr:to>
    <xdr:sp macro="" textlink="">
      <xdr:nvSpPr>
        <xdr:cNvPr id="21" name="正方形/長方形 20"/>
        <xdr:cNvSpPr/>
      </xdr:nvSpPr>
      <xdr:spPr>
        <a:xfrm>
          <a:off x="10953750" y="18669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51</xdr:col>
      <xdr:colOff>107950</xdr:colOff>
      <xdr:row>7</xdr:row>
      <xdr:rowOff>158750</xdr:rowOff>
    </xdr:from>
    <xdr:to>
      <xdr:col>52</xdr:col>
      <xdr:colOff>69850</xdr:colOff>
      <xdr:row>7</xdr:row>
      <xdr:rowOff>158750</xdr:rowOff>
    </xdr:to>
    <xdr:cxnSp macro="">
      <xdr:nvCxnSpPr>
        <xdr:cNvPr id="22" name="直線コネクタ 21"/>
        <xdr:cNvCxnSpPr/>
      </xdr:nvCxnSpPr>
      <xdr:spPr>
        <a:xfrm>
          <a:off x="10795000" y="13589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127000</xdr:rowOff>
    </xdr:from>
    <xdr:to>
      <xdr:col>51</xdr:col>
      <xdr:colOff>190500</xdr:colOff>
      <xdr:row>11</xdr:row>
      <xdr:rowOff>95250</xdr:rowOff>
    </xdr:to>
    <xdr:cxnSp macro="">
      <xdr:nvCxnSpPr>
        <xdr:cNvPr id="23" name="直線コネクタ 22"/>
        <xdr:cNvCxnSpPr/>
      </xdr:nvCxnSpPr>
      <xdr:spPr>
        <a:xfrm>
          <a:off x="10877550" y="18415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127000</xdr:rowOff>
    </xdr:from>
    <xdr:to>
      <xdr:col>52</xdr:col>
      <xdr:colOff>69850</xdr:colOff>
      <xdr:row>10</xdr:row>
      <xdr:rowOff>127000</xdr:rowOff>
    </xdr:to>
    <xdr:cxnSp macro="">
      <xdr:nvCxnSpPr>
        <xdr:cNvPr id="24" name="直線コネクタ 23"/>
        <xdr:cNvCxnSpPr/>
      </xdr:nvCxnSpPr>
      <xdr:spPr>
        <a:xfrm>
          <a:off x="10795000" y="1841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22225</xdr:rowOff>
    </xdr:from>
    <xdr:to>
      <xdr:col>51</xdr:col>
      <xdr:colOff>190500</xdr:colOff>
      <xdr:row>12</xdr:row>
      <xdr:rowOff>161925</xdr:rowOff>
    </xdr:to>
    <xdr:cxnSp macro="">
      <xdr:nvCxnSpPr>
        <xdr:cNvPr id="25" name="直線コネクタ 24"/>
        <xdr:cNvCxnSpPr/>
      </xdr:nvCxnSpPr>
      <xdr:spPr>
        <a:xfrm flipV="1">
          <a:off x="10877550" y="20796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165100</xdr:rowOff>
    </xdr:from>
    <xdr:to>
      <xdr:col>52</xdr:col>
      <xdr:colOff>69850</xdr:colOff>
      <xdr:row>12</xdr:row>
      <xdr:rowOff>165100</xdr:rowOff>
    </xdr:to>
    <xdr:cxnSp macro="">
      <xdr:nvCxnSpPr>
        <xdr:cNvPr id="26" name="直線コネクタ 25"/>
        <xdr:cNvCxnSpPr/>
      </xdr:nvCxnSpPr>
      <xdr:spPr>
        <a:xfrm>
          <a:off x="10795000" y="2222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107950</xdr:rowOff>
    </xdr:from>
    <xdr:to>
      <xdr:col>52</xdr:col>
      <xdr:colOff>34925</xdr:colOff>
      <xdr:row>8</xdr:row>
      <xdr:rowOff>38100</xdr:rowOff>
    </xdr:to>
    <xdr:sp macro="" textlink="">
      <xdr:nvSpPr>
        <xdr:cNvPr id="27" name="楕円 26"/>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31750</xdr:rowOff>
    </xdr:from>
    <xdr:to>
      <xdr:col>52</xdr:col>
      <xdr:colOff>34925</xdr:colOff>
      <xdr:row>9</xdr:row>
      <xdr:rowOff>133350</xdr:rowOff>
    </xdr:to>
    <xdr:sp macro="" textlink="">
      <xdr:nvSpPr>
        <xdr:cNvPr id="28" name="フローチャート: 判断 27"/>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95250</xdr:rowOff>
    </xdr:from>
    <xdr:ext cx="8811515" cy="259045"/>
    <xdr:sp macro="" textlink="">
      <xdr:nvSpPr>
        <xdr:cNvPr id="29" name="テキスト ボックス 28"/>
        <xdr:cNvSpPr txBox="1"/>
      </xdr:nvSpPr>
      <xdr:spPr>
        <a:xfrm>
          <a:off x="762000" y="30099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133350</xdr:colOff>
      <xdr:row>19</xdr:row>
      <xdr:rowOff>6350</xdr:rowOff>
    </xdr:from>
    <xdr:ext cx="9253302" cy="259045"/>
    <xdr:sp macro="" textlink="">
      <xdr:nvSpPr>
        <xdr:cNvPr id="30" name="テキスト ボックス 29"/>
        <xdr:cNvSpPr txBox="1"/>
      </xdr:nvSpPr>
      <xdr:spPr>
        <a:xfrm>
          <a:off x="762000" y="3263900"/>
          <a:ext cx="925330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30</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年度中に市町村合併した団体で、合併前の団体ごとの決算に基づく実質公債費比率及び将来負担比率を算出していない団体については、グラフを表記しない。</a:t>
          </a:r>
        </a:p>
      </xdr:txBody>
    </xdr:sp>
    <xdr:clientData/>
  </xdr:oneCellAnchor>
  <xdr:oneCellAnchor>
    <xdr:from>
      <xdr:col>3</xdr:col>
      <xdr:colOff>133350</xdr:colOff>
      <xdr:row>20</xdr:row>
      <xdr:rowOff>88900</xdr:rowOff>
    </xdr:from>
    <xdr:ext cx="5758692" cy="259045"/>
    <xdr:sp macro="" textlink="">
      <xdr:nvSpPr>
        <xdr:cNvPr id="31" name="テキスト ボックス 30"/>
        <xdr:cNvSpPr txBox="1"/>
      </xdr:nvSpPr>
      <xdr:spPr>
        <a:xfrm>
          <a:off x="762000" y="35179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充当可能財源等が将来負担額を上回っている団体については、将来負担比率のグラフを表記しない。</a:t>
          </a:r>
        </a:p>
      </xdr:txBody>
    </xdr:sp>
    <xdr:clientData/>
  </xdr:oneCellAnchor>
  <xdr:oneCellAnchor>
    <xdr:from>
      <xdr:col>3</xdr:col>
      <xdr:colOff>133350</xdr:colOff>
      <xdr:row>22</xdr:row>
      <xdr:rowOff>0</xdr:rowOff>
    </xdr:from>
    <xdr:ext cx="8725722" cy="259045"/>
    <xdr:sp macro="" textlink="">
      <xdr:nvSpPr>
        <xdr:cNvPr id="32" name="テキスト ボックス 31"/>
        <xdr:cNvSpPr txBox="1"/>
      </xdr:nvSpPr>
      <xdr:spPr>
        <a:xfrm>
          <a:off x="762000" y="37719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23</xdr:row>
      <xdr:rowOff>82550</xdr:rowOff>
    </xdr:from>
    <xdr:ext cx="8472319" cy="425758"/>
    <xdr:sp macro="" textlink="">
      <xdr:nvSpPr>
        <xdr:cNvPr id="33" name="テキスト ボックス 32"/>
        <xdr:cNvSpPr txBox="1"/>
      </xdr:nvSpPr>
      <xdr:spPr>
        <a:xfrm>
          <a:off x="762000" y="4025900"/>
          <a:ext cx="8472319" cy="4257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「定員管理の状況」及び「給与水準（国との比較）」は地方公務員給与実態調査に基づくものであるが、当該資料作成時点（平成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31</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月末時点）において
　 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30</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年調査結果が未公表であるため、平成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29</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年度の数値については、前年度の数値を引用している。</a:t>
          </a:r>
        </a:p>
      </xdr:txBody>
    </xdr:sp>
    <xdr:clientData/>
  </xdr:oneCellAnchor>
  <xdr:oneCellAnchor>
    <xdr:from>
      <xdr:col>3</xdr:col>
      <xdr:colOff>133350</xdr:colOff>
      <xdr:row>25</xdr:row>
      <xdr:rowOff>120650</xdr:rowOff>
    </xdr:from>
    <xdr:ext cx="5704703" cy="259045"/>
    <xdr:sp macro="" textlink="">
      <xdr:nvSpPr>
        <xdr:cNvPr id="34" name="テキスト ボックス 33"/>
        <xdr:cNvSpPr txBox="1"/>
      </xdr:nvSpPr>
      <xdr:spPr>
        <a:xfrm>
          <a:off x="762000" y="4406900"/>
          <a:ext cx="5704703"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人口については、各調査年度の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133350</xdr:colOff>
      <xdr:row>27</xdr:row>
      <xdr:rowOff>31750</xdr:rowOff>
    </xdr:from>
    <xdr:ext cx="8210774" cy="259045"/>
    <xdr:sp macro="" textlink="">
      <xdr:nvSpPr>
        <xdr:cNvPr id="35" name="テキスト ボックス 34"/>
        <xdr:cNvSpPr txBox="1"/>
      </xdr:nvSpPr>
      <xdr:spPr>
        <a:xfrm>
          <a:off x="762000" y="4660900"/>
          <a:ext cx="821077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29</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3</xdr:col>
      <xdr:colOff>133350</xdr:colOff>
      <xdr:row>29</xdr:row>
      <xdr:rowOff>44450</xdr:rowOff>
    </xdr:from>
    <xdr:to>
      <xdr:col>27</xdr:col>
      <xdr:colOff>184150</xdr:colOff>
      <xdr:row>31</xdr:row>
      <xdr:rowOff>19050</xdr:rowOff>
    </xdr:to>
    <xdr:sp macro="" textlink="">
      <xdr:nvSpPr>
        <xdr:cNvPr id="36" name="正方形/長方形 35"/>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財政力</a:t>
          </a:r>
        </a:p>
      </xdr:txBody>
    </xdr:sp>
    <xdr:clientData/>
  </xdr:twoCellAnchor>
  <xdr:oneCellAnchor>
    <xdr:from>
      <xdr:col>8</xdr:col>
      <xdr:colOff>100487</xdr:colOff>
      <xdr:row>31</xdr:row>
      <xdr:rowOff>63500</xdr:rowOff>
    </xdr:from>
    <xdr:ext cx="1272227" cy="309059"/>
    <xdr:sp macro="" textlink="">
      <xdr:nvSpPr>
        <xdr:cNvPr id="37" name="テキスト ボックス 36"/>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財政力指数</a:t>
          </a:r>
        </a:p>
      </xdr:txBody>
    </xdr:sp>
    <xdr:clientData/>
  </xdr:oneCellAnchor>
  <xdr:oneCellAnchor>
    <xdr:from>
      <xdr:col>15</xdr:col>
      <xdr:colOff>32864</xdr:colOff>
      <xdr:row>31</xdr:row>
      <xdr:rowOff>38100</xdr:rowOff>
    </xdr:from>
    <xdr:ext cx="1651000" cy="359073"/>
    <xdr:sp macro="" textlink="">
      <xdr:nvSpPr>
        <xdr:cNvPr id="38" name="テキスト ボックス 37"/>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[0.61]</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30</xdr:row>
      <xdr:rowOff>127000</xdr:rowOff>
    </xdr:from>
    <xdr:to>
      <xdr:col>35</xdr:col>
      <xdr:colOff>95250</xdr:colOff>
      <xdr:row>32</xdr:row>
      <xdr:rowOff>38100</xdr:rowOff>
    </xdr:to>
    <xdr:sp macro="" textlink="">
      <xdr:nvSpPr>
        <xdr:cNvPr id="39" name="正方形/長方形 38"/>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31</xdr:row>
      <xdr:rowOff>146050</xdr:rowOff>
    </xdr:from>
    <xdr:to>
      <xdr:col>35</xdr:col>
      <xdr:colOff>95250</xdr:colOff>
      <xdr:row>33</xdr:row>
      <xdr:rowOff>57150</xdr:rowOff>
    </xdr:to>
    <xdr:sp macro="" textlink="">
      <xdr:nvSpPr>
        <xdr:cNvPr id="40" name="正方形/長方形 39"/>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30</xdr:row>
      <xdr:rowOff>127000</xdr:rowOff>
    </xdr:from>
    <xdr:to>
      <xdr:col>42</xdr:col>
      <xdr:colOff>25400</xdr:colOff>
      <xdr:row>32</xdr:row>
      <xdr:rowOff>38100</xdr:rowOff>
    </xdr:to>
    <xdr:sp macro="" textlink="">
      <xdr:nvSpPr>
        <xdr:cNvPr id="41" name="正方形/長方形 40"/>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31</xdr:row>
      <xdr:rowOff>146050</xdr:rowOff>
    </xdr:from>
    <xdr:to>
      <xdr:col>42</xdr:col>
      <xdr:colOff>25400</xdr:colOff>
      <xdr:row>33</xdr:row>
      <xdr:rowOff>57150</xdr:rowOff>
    </xdr:to>
    <xdr:sp macro="" textlink="">
      <xdr:nvSpPr>
        <xdr:cNvPr id="42" name="正方形/長方形 41"/>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30</xdr:row>
      <xdr:rowOff>127000</xdr:rowOff>
    </xdr:from>
    <xdr:to>
      <xdr:col>49</xdr:col>
      <xdr:colOff>19050</xdr:colOff>
      <xdr:row>32</xdr:row>
      <xdr:rowOff>38100</xdr:rowOff>
    </xdr:to>
    <xdr:sp macro="" textlink="">
      <xdr:nvSpPr>
        <xdr:cNvPr id="43" name="正方形/長方形 42"/>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31</xdr:row>
      <xdr:rowOff>146050</xdr:rowOff>
    </xdr:from>
    <xdr:to>
      <xdr:col>49</xdr:col>
      <xdr:colOff>19050</xdr:colOff>
      <xdr:row>33</xdr:row>
      <xdr:rowOff>57150</xdr:rowOff>
    </xdr:to>
    <xdr:sp macro="" textlink="">
      <xdr:nvSpPr>
        <xdr:cNvPr id="44" name="正方形/長方形 43"/>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33</xdr:row>
      <xdr:rowOff>120650</xdr:rowOff>
    </xdr:from>
    <xdr:to>
      <xdr:col>27</xdr:col>
      <xdr:colOff>184150</xdr:colOff>
      <xdr:row>47</xdr:row>
      <xdr:rowOff>133350</xdr:rowOff>
    </xdr:to>
    <xdr:sp macro="" textlink="">
      <xdr:nvSpPr>
        <xdr:cNvPr id="45" name="正方形/長方形 44"/>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57</xdr:col>
      <xdr:colOff>120650</xdr:colOff>
      <xdr:row>47</xdr:row>
      <xdr:rowOff>133350</xdr:rowOff>
    </xdr:to>
    <xdr:sp macro="" textlink="">
      <xdr:nvSpPr>
        <xdr:cNvPr id="46" name="正方形/長方形 45"/>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46</xdr:col>
      <xdr:colOff>203200</xdr:colOff>
      <xdr:row>35</xdr:row>
      <xdr:rowOff>31750</xdr:rowOff>
    </xdr:to>
    <xdr:sp macro="" textlink="">
      <xdr:nvSpPr>
        <xdr:cNvPr id="47" name="正方形/長方形 46"/>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財政力指数の分析欄</a:t>
          </a:r>
        </a:p>
      </xdr:txBody>
    </xdr:sp>
    <xdr:clientData/>
  </xdr:twoCellAnchor>
  <xdr:twoCellAnchor>
    <xdr:from>
      <xdr:col>29</xdr:col>
      <xdr:colOff>82550</xdr:colOff>
      <xdr:row>35</xdr:row>
      <xdr:rowOff>95250</xdr:rowOff>
    </xdr:from>
    <xdr:to>
      <xdr:col>56</xdr:col>
      <xdr:colOff>203200</xdr:colOff>
      <xdr:row>47</xdr:row>
      <xdr:rowOff>69850</xdr:rowOff>
    </xdr:to>
    <xdr:sp macro="" textlink="" fLocksText="0">
      <xdr:nvSpPr>
        <xdr:cNvPr id="48" name="テキスト ボックス 47"/>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市民税・固定資産税については、ほぼ前年並みの収入見込みであったが、地方消費税交付金が伸びたことにより、前年と比べて＋</a:t>
          </a:r>
          <a:r>
            <a:rPr kumimoji="1" lang="en-US" altLang="ja-JP" sz="1300">
              <a:latin typeface="ＭＳ Ｐゴシック" panose="020B0600070205080204" pitchFamily="50" charset="-128"/>
              <a:ea typeface="ＭＳ Ｐゴシック" panose="020B0600070205080204" pitchFamily="50" charset="-128"/>
            </a:rPr>
            <a:t>0.2</a:t>
          </a:r>
          <a:r>
            <a:rPr kumimoji="1" lang="ja-JP" altLang="en-US" sz="1300">
              <a:latin typeface="ＭＳ Ｐゴシック" panose="020B0600070205080204" pitchFamily="50" charset="-128"/>
              <a:ea typeface="ＭＳ Ｐゴシック" panose="020B0600070205080204" pitchFamily="50" charset="-128"/>
            </a:rPr>
            <a:t>ポイント増となり、全国平均を上回り、類似団体においても上位に位置している状況である。</a:t>
          </a:r>
        </a:p>
        <a:p>
          <a:r>
            <a:rPr kumimoji="1" lang="ja-JP" altLang="en-US" sz="1300">
              <a:latin typeface="ＭＳ Ｐゴシック" panose="020B0600070205080204" pitchFamily="50" charset="-128"/>
              <a:ea typeface="ＭＳ Ｐゴシック" panose="020B0600070205080204" pitchFamily="50" charset="-128"/>
            </a:rPr>
            <a:t>今後も一層の行政の効率化を図るとともに、課税客体の把握に努め、自主財源の充実を目指し、財政の健全化を図る。</a:t>
          </a:r>
        </a:p>
      </xdr:txBody>
    </xdr:sp>
    <xdr:clientData/>
  </xdr:twoCellAnchor>
  <xdr:twoCellAnchor>
    <xdr:from>
      <xdr:col>3</xdr:col>
      <xdr:colOff>133350</xdr:colOff>
      <xdr:row>47</xdr:row>
      <xdr:rowOff>133350</xdr:rowOff>
    </xdr:from>
    <xdr:to>
      <xdr:col>27</xdr:col>
      <xdr:colOff>184150</xdr:colOff>
      <xdr:row>47</xdr:row>
      <xdr:rowOff>133350</xdr:rowOff>
    </xdr:to>
    <xdr:cxnSp macro="">
      <xdr:nvCxnSpPr>
        <xdr:cNvPr id="49" name="直線コネクタ 48"/>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46</xdr:row>
      <xdr:rowOff>162577</xdr:rowOff>
    </xdr:from>
    <xdr:ext cx="762000" cy="259045"/>
    <xdr:sp macro="" textlink="">
      <xdr:nvSpPr>
        <xdr:cNvPr id="50" name="テキスト ボックス 49"/>
        <xdr:cNvSpPr txBox="1"/>
      </xdr:nvSpPr>
      <xdr:spPr>
        <a:xfrm>
          <a:off x="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45</xdr:row>
      <xdr:rowOff>74083</xdr:rowOff>
    </xdr:from>
    <xdr:to>
      <xdr:col>27</xdr:col>
      <xdr:colOff>184150</xdr:colOff>
      <xdr:row>45</xdr:row>
      <xdr:rowOff>74083</xdr:rowOff>
    </xdr:to>
    <xdr:cxnSp macro="">
      <xdr:nvCxnSpPr>
        <xdr:cNvPr id="51" name="直線コネクタ 50"/>
        <xdr:cNvCxnSpPr/>
      </xdr:nvCxnSpPr>
      <xdr:spPr>
        <a:xfrm>
          <a:off x="762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103310</xdr:rowOff>
    </xdr:from>
    <xdr:ext cx="762000" cy="259045"/>
    <xdr:sp macro="" textlink="">
      <xdr:nvSpPr>
        <xdr:cNvPr id="52" name="テキスト ボックス 51"/>
        <xdr:cNvSpPr txBox="1"/>
      </xdr:nvSpPr>
      <xdr:spPr>
        <a:xfrm>
          <a:off x="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43</xdr:row>
      <xdr:rowOff>14817</xdr:rowOff>
    </xdr:from>
    <xdr:to>
      <xdr:col>27</xdr:col>
      <xdr:colOff>184150</xdr:colOff>
      <xdr:row>43</xdr:row>
      <xdr:rowOff>14817</xdr:rowOff>
    </xdr:to>
    <xdr:cxnSp macro="">
      <xdr:nvCxnSpPr>
        <xdr:cNvPr id="53" name="直線コネクタ 52"/>
        <xdr:cNvCxnSpPr/>
      </xdr:nvCxnSpPr>
      <xdr:spPr>
        <a:xfrm>
          <a:off x="762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42</xdr:row>
      <xdr:rowOff>44044</xdr:rowOff>
    </xdr:from>
    <xdr:ext cx="762000" cy="259045"/>
    <xdr:sp macro="" textlink="">
      <xdr:nvSpPr>
        <xdr:cNvPr id="54" name="テキスト ボックス 53"/>
        <xdr:cNvSpPr txBox="1"/>
      </xdr:nvSpPr>
      <xdr:spPr>
        <a:xfrm>
          <a:off x="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40</xdr:row>
      <xdr:rowOff>127000</xdr:rowOff>
    </xdr:from>
    <xdr:to>
      <xdr:col>27</xdr:col>
      <xdr:colOff>184150</xdr:colOff>
      <xdr:row>40</xdr:row>
      <xdr:rowOff>127000</xdr:rowOff>
    </xdr:to>
    <xdr:cxnSp macro="">
      <xdr:nvCxnSpPr>
        <xdr:cNvPr id="55" name="直線コネクタ 54"/>
        <xdr:cNvCxnSpPr/>
      </xdr:nvCxnSpPr>
      <xdr:spPr>
        <a:xfrm>
          <a:off x="762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39</xdr:row>
      <xdr:rowOff>156227</xdr:rowOff>
    </xdr:from>
    <xdr:ext cx="762000" cy="259045"/>
    <xdr:sp macro="" textlink="">
      <xdr:nvSpPr>
        <xdr:cNvPr id="56" name="テキスト ボックス 55"/>
        <xdr:cNvSpPr txBox="1"/>
      </xdr:nvSpPr>
      <xdr:spPr>
        <a:xfrm>
          <a:off x="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38</xdr:row>
      <xdr:rowOff>67733</xdr:rowOff>
    </xdr:from>
    <xdr:to>
      <xdr:col>27</xdr:col>
      <xdr:colOff>184150</xdr:colOff>
      <xdr:row>38</xdr:row>
      <xdr:rowOff>67733</xdr:rowOff>
    </xdr:to>
    <xdr:cxnSp macro="">
      <xdr:nvCxnSpPr>
        <xdr:cNvPr id="57" name="直線コネクタ 56"/>
        <xdr:cNvCxnSpPr/>
      </xdr:nvCxnSpPr>
      <xdr:spPr>
        <a:xfrm>
          <a:off x="762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37</xdr:row>
      <xdr:rowOff>96960</xdr:rowOff>
    </xdr:from>
    <xdr:ext cx="762000" cy="259045"/>
    <xdr:sp macro="" textlink="">
      <xdr:nvSpPr>
        <xdr:cNvPr id="58" name="テキスト ボックス 57"/>
        <xdr:cNvSpPr txBox="1"/>
      </xdr:nvSpPr>
      <xdr:spPr>
        <a:xfrm>
          <a:off x="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36</xdr:row>
      <xdr:rowOff>8467</xdr:rowOff>
    </xdr:from>
    <xdr:to>
      <xdr:col>27</xdr:col>
      <xdr:colOff>184150</xdr:colOff>
      <xdr:row>36</xdr:row>
      <xdr:rowOff>8467</xdr:rowOff>
    </xdr:to>
    <xdr:cxnSp macro="">
      <xdr:nvCxnSpPr>
        <xdr:cNvPr id="59" name="直線コネクタ 58"/>
        <xdr:cNvCxnSpPr/>
      </xdr:nvCxnSpPr>
      <xdr:spPr>
        <a:xfrm>
          <a:off x="762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35</xdr:row>
      <xdr:rowOff>37694</xdr:rowOff>
    </xdr:from>
    <xdr:ext cx="762000" cy="259045"/>
    <xdr:sp macro="" textlink="">
      <xdr:nvSpPr>
        <xdr:cNvPr id="60" name="テキスト ボックス 59"/>
        <xdr:cNvSpPr txBox="1"/>
      </xdr:nvSpPr>
      <xdr:spPr>
        <a:xfrm>
          <a:off x="0" y="603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33</xdr:row>
      <xdr:rowOff>120650</xdr:rowOff>
    </xdr:to>
    <xdr:cxnSp macro="">
      <xdr:nvCxnSpPr>
        <xdr:cNvPr id="61" name="直線コネクタ 60"/>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62" name="テキスト ボックス 61"/>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47</xdr:row>
      <xdr:rowOff>133350</xdr:rowOff>
    </xdr:to>
    <xdr:sp macro="" textlink="">
      <xdr:nvSpPr>
        <xdr:cNvPr id="63" name="財政力グラフ枠"/>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37</xdr:row>
      <xdr:rowOff>17992</xdr:rowOff>
    </xdr:from>
    <xdr:to>
      <xdr:col>23</xdr:col>
      <xdr:colOff>133350</xdr:colOff>
      <xdr:row>45</xdr:row>
      <xdr:rowOff>94192</xdr:rowOff>
    </xdr:to>
    <xdr:cxnSp macro="">
      <xdr:nvCxnSpPr>
        <xdr:cNvPr id="64" name="直線コネクタ 63"/>
        <xdr:cNvCxnSpPr/>
      </xdr:nvCxnSpPr>
      <xdr:spPr>
        <a:xfrm flipV="1">
          <a:off x="4953000" y="6361642"/>
          <a:ext cx="0" cy="144780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45</xdr:row>
      <xdr:rowOff>66269</xdr:rowOff>
    </xdr:from>
    <xdr:ext cx="762000" cy="259045"/>
    <xdr:sp macro="" textlink="">
      <xdr:nvSpPr>
        <xdr:cNvPr id="65" name="財政力最小値テキスト"/>
        <xdr:cNvSpPr txBox="1"/>
      </xdr:nvSpPr>
      <xdr:spPr>
        <a:xfrm>
          <a:off x="5041900" y="778151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45</xdr:row>
      <xdr:rowOff>94192</xdr:rowOff>
    </xdr:from>
    <xdr:to>
      <xdr:col>24</xdr:col>
      <xdr:colOff>12700</xdr:colOff>
      <xdr:row>45</xdr:row>
      <xdr:rowOff>94192</xdr:rowOff>
    </xdr:to>
    <xdr:cxnSp macro="">
      <xdr:nvCxnSpPr>
        <xdr:cNvPr id="66" name="直線コネクタ 65"/>
        <xdr:cNvCxnSpPr/>
      </xdr:nvCxnSpPr>
      <xdr:spPr>
        <a:xfrm>
          <a:off x="4864100" y="780944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35</xdr:row>
      <xdr:rowOff>104369</xdr:rowOff>
    </xdr:from>
    <xdr:ext cx="762000" cy="259045"/>
    <xdr:sp macro="" textlink="">
      <xdr:nvSpPr>
        <xdr:cNvPr id="67" name="財政力最大値テキスト"/>
        <xdr:cNvSpPr txBox="1"/>
      </xdr:nvSpPr>
      <xdr:spPr>
        <a:xfrm>
          <a:off x="5041900" y="610511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0.91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37</xdr:row>
      <xdr:rowOff>17992</xdr:rowOff>
    </xdr:from>
    <xdr:to>
      <xdr:col>24</xdr:col>
      <xdr:colOff>12700</xdr:colOff>
      <xdr:row>37</xdr:row>
      <xdr:rowOff>17992</xdr:rowOff>
    </xdr:to>
    <xdr:cxnSp macro="">
      <xdr:nvCxnSpPr>
        <xdr:cNvPr id="68" name="直線コネクタ 67"/>
        <xdr:cNvCxnSpPr/>
      </xdr:nvCxnSpPr>
      <xdr:spPr>
        <a:xfrm>
          <a:off x="4864100" y="636164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40</xdr:row>
      <xdr:rowOff>106892</xdr:rowOff>
    </xdr:from>
    <xdr:to>
      <xdr:col>23</xdr:col>
      <xdr:colOff>133350</xdr:colOff>
      <xdr:row>40</xdr:row>
      <xdr:rowOff>147108</xdr:rowOff>
    </xdr:to>
    <xdr:cxnSp macro="">
      <xdr:nvCxnSpPr>
        <xdr:cNvPr id="69" name="直線コネクタ 68"/>
        <xdr:cNvCxnSpPr/>
      </xdr:nvCxnSpPr>
      <xdr:spPr>
        <a:xfrm flipV="1">
          <a:off x="4114800" y="6964892"/>
          <a:ext cx="838200" cy="402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42</xdr:row>
      <xdr:rowOff>127652</xdr:rowOff>
    </xdr:from>
    <xdr:ext cx="762000" cy="259045"/>
    <xdr:sp macro="" textlink="">
      <xdr:nvSpPr>
        <xdr:cNvPr id="70" name="財政力平均値テキスト"/>
        <xdr:cNvSpPr txBox="1"/>
      </xdr:nvSpPr>
      <xdr:spPr>
        <a:xfrm>
          <a:off x="5041900" y="732855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42</xdr:row>
      <xdr:rowOff>155575</xdr:rowOff>
    </xdr:from>
    <xdr:to>
      <xdr:col>23</xdr:col>
      <xdr:colOff>184150</xdr:colOff>
      <xdr:row>43</xdr:row>
      <xdr:rowOff>85725</xdr:rowOff>
    </xdr:to>
    <xdr:sp macro="" textlink="">
      <xdr:nvSpPr>
        <xdr:cNvPr id="71" name="フローチャート: 判断 70"/>
        <xdr:cNvSpPr/>
      </xdr:nvSpPr>
      <xdr:spPr>
        <a:xfrm>
          <a:off x="4902200" y="7356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40</xdr:row>
      <xdr:rowOff>147108</xdr:rowOff>
    </xdr:from>
    <xdr:to>
      <xdr:col>19</xdr:col>
      <xdr:colOff>133350</xdr:colOff>
      <xdr:row>40</xdr:row>
      <xdr:rowOff>167217</xdr:rowOff>
    </xdr:to>
    <xdr:cxnSp macro="">
      <xdr:nvCxnSpPr>
        <xdr:cNvPr id="72" name="直線コネクタ 71"/>
        <xdr:cNvCxnSpPr/>
      </xdr:nvCxnSpPr>
      <xdr:spPr>
        <a:xfrm flipV="1">
          <a:off x="3225800" y="7005108"/>
          <a:ext cx="889000" cy="201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42</xdr:row>
      <xdr:rowOff>155575</xdr:rowOff>
    </xdr:from>
    <xdr:to>
      <xdr:col>19</xdr:col>
      <xdr:colOff>184150</xdr:colOff>
      <xdr:row>43</xdr:row>
      <xdr:rowOff>85725</xdr:rowOff>
    </xdr:to>
    <xdr:sp macro="" textlink="">
      <xdr:nvSpPr>
        <xdr:cNvPr id="73" name="フローチャート: 判断 72"/>
        <xdr:cNvSpPr/>
      </xdr:nvSpPr>
      <xdr:spPr>
        <a:xfrm>
          <a:off x="4064000" y="7356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43</xdr:row>
      <xdr:rowOff>70502</xdr:rowOff>
    </xdr:from>
    <xdr:ext cx="736600" cy="259045"/>
    <xdr:sp macro="" textlink="">
      <xdr:nvSpPr>
        <xdr:cNvPr id="74" name="テキスト ボックス 73"/>
        <xdr:cNvSpPr txBox="1"/>
      </xdr:nvSpPr>
      <xdr:spPr>
        <a:xfrm>
          <a:off x="3733800" y="744285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40</xdr:row>
      <xdr:rowOff>167217</xdr:rowOff>
    </xdr:from>
    <xdr:to>
      <xdr:col>15</xdr:col>
      <xdr:colOff>82550</xdr:colOff>
      <xdr:row>41</xdr:row>
      <xdr:rowOff>15875</xdr:rowOff>
    </xdr:to>
    <xdr:cxnSp macro="">
      <xdr:nvCxnSpPr>
        <xdr:cNvPr id="75" name="直線コネクタ 74"/>
        <xdr:cNvCxnSpPr/>
      </xdr:nvCxnSpPr>
      <xdr:spPr>
        <a:xfrm flipV="1">
          <a:off x="2336800" y="7025217"/>
          <a:ext cx="889000" cy="201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42</xdr:row>
      <xdr:rowOff>155575</xdr:rowOff>
    </xdr:from>
    <xdr:to>
      <xdr:col>15</xdr:col>
      <xdr:colOff>133350</xdr:colOff>
      <xdr:row>43</xdr:row>
      <xdr:rowOff>85725</xdr:rowOff>
    </xdr:to>
    <xdr:sp macro="" textlink="">
      <xdr:nvSpPr>
        <xdr:cNvPr id="76" name="フローチャート: 判断 75"/>
        <xdr:cNvSpPr/>
      </xdr:nvSpPr>
      <xdr:spPr>
        <a:xfrm>
          <a:off x="3175000" y="7356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43</xdr:row>
      <xdr:rowOff>70502</xdr:rowOff>
    </xdr:from>
    <xdr:ext cx="762000" cy="259045"/>
    <xdr:sp macro="" textlink="">
      <xdr:nvSpPr>
        <xdr:cNvPr id="77" name="テキスト ボックス 76"/>
        <xdr:cNvSpPr txBox="1"/>
      </xdr:nvSpPr>
      <xdr:spPr>
        <a:xfrm>
          <a:off x="2844800" y="74428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41</xdr:row>
      <xdr:rowOff>15875</xdr:rowOff>
    </xdr:from>
    <xdr:to>
      <xdr:col>11</xdr:col>
      <xdr:colOff>31750</xdr:colOff>
      <xdr:row>41</xdr:row>
      <xdr:rowOff>35983</xdr:rowOff>
    </xdr:to>
    <xdr:cxnSp macro="">
      <xdr:nvCxnSpPr>
        <xdr:cNvPr id="78" name="直線コネクタ 77"/>
        <xdr:cNvCxnSpPr/>
      </xdr:nvCxnSpPr>
      <xdr:spPr>
        <a:xfrm flipV="1">
          <a:off x="1447800" y="7045325"/>
          <a:ext cx="889000" cy="201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42</xdr:row>
      <xdr:rowOff>115358</xdr:rowOff>
    </xdr:from>
    <xdr:to>
      <xdr:col>11</xdr:col>
      <xdr:colOff>82550</xdr:colOff>
      <xdr:row>43</xdr:row>
      <xdr:rowOff>45508</xdr:rowOff>
    </xdr:to>
    <xdr:sp macro="" textlink="">
      <xdr:nvSpPr>
        <xdr:cNvPr id="79" name="フローチャート: 判断 78"/>
        <xdr:cNvSpPr/>
      </xdr:nvSpPr>
      <xdr:spPr>
        <a:xfrm>
          <a:off x="2286000" y="73162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43</xdr:row>
      <xdr:rowOff>30285</xdr:rowOff>
    </xdr:from>
    <xdr:ext cx="762000" cy="259045"/>
    <xdr:sp macro="" textlink="">
      <xdr:nvSpPr>
        <xdr:cNvPr id="80" name="テキスト ボックス 79"/>
        <xdr:cNvSpPr txBox="1"/>
      </xdr:nvSpPr>
      <xdr:spPr>
        <a:xfrm>
          <a:off x="1955800" y="740263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42</xdr:row>
      <xdr:rowOff>115358</xdr:rowOff>
    </xdr:from>
    <xdr:to>
      <xdr:col>7</xdr:col>
      <xdr:colOff>31750</xdr:colOff>
      <xdr:row>43</xdr:row>
      <xdr:rowOff>45508</xdr:rowOff>
    </xdr:to>
    <xdr:sp macro="" textlink="">
      <xdr:nvSpPr>
        <xdr:cNvPr id="81" name="フローチャート: 判断 80"/>
        <xdr:cNvSpPr/>
      </xdr:nvSpPr>
      <xdr:spPr>
        <a:xfrm>
          <a:off x="1397000" y="73162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43</xdr:row>
      <xdr:rowOff>30285</xdr:rowOff>
    </xdr:from>
    <xdr:ext cx="762000" cy="259045"/>
    <xdr:sp macro="" textlink="">
      <xdr:nvSpPr>
        <xdr:cNvPr id="82" name="テキスト ボックス 81"/>
        <xdr:cNvSpPr txBox="1"/>
      </xdr:nvSpPr>
      <xdr:spPr>
        <a:xfrm>
          <a:off x="1066800" y="740263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47</xdr:row>
      <xdr:rowOff>130827</xdr:rowOff>
    </xdr:from>
    <xdr:ext cx="762000" cy="259045"/>
    <xdr:sp macro="" textlink="">
      <xdr:nvSpPr>
        <xdr:cNvPr id="83" name="テキスト ボックス 82"/>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47</xdr:row>
      <xdr:rowOff>130827</xdr:rowOff>
    </xdr:from>
    <xdr:ext cx="762000" cy="259045"/>
    <xdr:sp macro="" textlink="">
      <xdr:nvSpPr>
        <xdr:cNvPr id="84" name="テキスト ボックス 83"/>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47</xdr:row>
      <xdr:rowOff>130827</xdr:rowOff>
    </xdr:from>
    <xdr:ext cx="762000" cy="259045"/>
    <xdr:sp macro="" textlink="">
      <xdr:nvSpPr>
        <xdr:cNvPr id="85" name="テキスト ボックス 84"/>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47</xdr:row>
      <xdr:rowOff>130827</xdr:rowOff>
    </xdr:from>
    <xdr:ext cx="762000" cy="259045"/>
    <xdr:sp macro="" textlink="">
      <xdr:nvSpPr>
        <xdr:cNvPr id="86" name="テキスト ボックス 85"/>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47</xdr:row>
      <xdr:rowOff>130827</xdr:rowOff>
    </xdr:from>
    <xdr:ext cx="762000" cy="259045"/>
    <xdr:sp macro="" textlink="">
      <xdr:nvSpPr>
        <xdr:cNvPr id="87" name="テキスト ボックス 86"/>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40</xdr:row>
      <xdr:rowOff>56092</xdr:rowOff>
    </xdr:from>
    <xdr:to>
      <xdr:col>23</xdr:col>
      <xdr:colOff>184150</xdr:colOff>
      <xdr:row>40</xdr:row>
      <xdr:rowOff>157692</xdr:rowOff>
    </xdr:to>
    <xdr:sp macro="" textlink="">
      <xdr:nvSpPr>
        <xdr:cNvPr id="88" name="楕円 87"/>
        <xdr:cNvSpPr/>
      </xdr:nvSpPr>
      <xdr:spPr>
        <a:xfrm>
          <a:off x="4902200" y="69140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39</xdr:row>
      <xdr:rowOff>72619</xdr:rowOff>
    </xdr:from>
    <xdr:ext cx="762000" cy="259045"/>
    <xdr:sp macro="" textlink="">
      <xdr:nvSpPr>
        <xdr:cNvPr id="89" name="財政力該当値テキスト"/>
        <xdr:cNvSpPr txBox="1"/>
      </xdr:nvSpPr>
      <xdr:spPr>
        <a:xfrm>
          <a:off x="5041900" y="67591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40</xdr:row>
      <xdr:rowOff>96308</xdr:rowOff>
    </xdr:from>
    <xdr:to>
      <xdr:col>19</xdr:col>
      <xdr:colOff>184150</xdr:colOff>
      <xdr:row>41</xdr:row>
      <xdr:rowOff>26458</xdr:rowOff>
    </xdr:to>
    <xdr:sp macro="" textlink="">
      <xdr:nvSpPr>
        <xdr:cNvPr id="90" name="楕円 89"/>
        <xdr:cNvSpPr/>
      </xdr:nvSpPr>
      <xdr:spPr>
        <a:xfrm>
          <a:off x="4064000" y="69543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39</xdr:row>
      <xdr:rowOff>36635</xdr:rowOff>
    </xdr:from>
    <xdr:ext cx="736600" cy="259045"/>
    <xdr:sp macro="" textlink="">
      <xdr:nvSpPr>
        <xdr:cNvPr id="91" name="テキスト ボックス 90"/>
        <xdr:cNvSpPr txBox="1"/>
      </xdr:nvSpPr>
      <xdr:spPr>
        <a:xfrm>
          <a:off x="3733800" y="672318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40</xdr:row>
      <xdr:rowOff>116417</xdr:rowOff>
    </xdr:from>
    <xdr:to>
      <xdr:col>15</xdr:col>
      <xdr:colOff>133350</xdr:colOff>
      <xdr:row>41</xdr:row>
      <xdr:rowOff>46567</xdr:rowOff>
    </xdr:to>
    <xdr:sp macro="" textlink="">
      <xdr:nvSpPr>
        <xdr:cNvPr id="92" name="楕円 91"/>
        <xdr:cNvSpPr/>
      </xdr:nvSpPr>
      <xdr:spPr>
        <a:xfrm>
          <a:off x="3175000" y="69744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39</xdr:row>
      <xdr:rowOff>56744</xdr:rowOff>
    </xdr:from>
    <xdr:ext cx="762000" cy="259045"/>
    <xdr:sp macro="" textlink="">
      <xdr:nvSpPr>
        <xdr:cNvPr id="93" name="テキスト ボックス 92"/>
        <xdr:cNvSpPr txBox="1"/>
      </xdr:nvSpPr>
      <xdr:spPr>
        <a:xfrm>
          <a:off x="2844800" y="674329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40</xdr:row>
      <xdr:rowOff>136525</xdr:rowOff>
    </xdr:from>
    <xdr:to>
      <xdr:col>11</xdr:col>
      <xdr:colOff>82550</xdr:colOff>
      <xdr:row>41</xdr:row>
      <xdr:rowOff>66675</xdr:rowOff>
    </xdr:to>
    <xdr:sp macro="" textlink="">
      <xdr:nvSpPr>
        <xdr:cNvPr id="94" name="楕円 93"/>
        <xdr:cNvSpPr/>
      </xdr:nvSpPr>
      <xdr:spPr>
        <a:xfrm>
          <a:off x="2286000" y="69945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39</xdr:row>
      <xdr:rowOff>76852</xdr:rowOff>
    </xdr:from>
    <xdr:ext cx="762000" cy="259045"/>
    <xdr:sp macro="" textlink="">
      <xdr:nvSpPr>
        <xdr:cNvPr id="95" name="テキスト ボックス 94"/>
        <xdr:cNvSpPr txBox="1"/>
      </xdr:nvSpPr>
      <xdr:spPr>
        <a:xfrm>
          <a:off x="1955800" y="67634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40</xdr:row>
      <xdr:rowOff>156633</xdr:rowOff>
    </xdr:from>
    <xdr:to>
      <xdr:col>7</xdr:col>
      <xdr:colOff>31750</xdr:colOff>
      <xdr:row>41</xdr:row>
      <xdr:rowOff>86783</xdr:rowOff>
    </xdr:to>
    <xdr:sp macro="" textlink="">
      <xdr:nvSpPr>
        <xdr:cNvPr id="96" name="楕円 95"/>
        <xdr:cNvSpPr/>
      </xdr:nvSpPr>
      <xdr:spPr>
        <a:xfrm>
          <a:off x="1397000" y="70146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39</xdr:row>
      <xdr:rowOff>96960</xdr:rowOff>
    </xdr:from>
    <xdr:ext cx="762000" cy="259045"/>
    <xdr:sp macro="" textlink="">
      <xdr:nvSpPr>
        <xdr:cNvPr id="97" name="テキスト ボックス 96"/>
        <xdr:cNvSpPr txBox="1"/>
      </xdr:nvSpPr>
      <xdr:spPr>
        <a:xfrm>
          <a:off x="1066800" y="67835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51</xdr:row>
      <xdr:rowOff>82550</xdr:rowOff>
    </xdr:from>
    <xdr:to>
      <xdr:col>27</xdr:col>
      <xdr:colOff>184150</xdr:colOff>
      <xdr:row>53</xdr:row>
      <xdr:rowOff>57150</xdr:rowOff>
    </xdr:to>
    <xdr:sp macro="" textlink="">
      <xdr:nvSpPr>
        <xdr:cNvPr id="98" name="正方形/長方形 97"/>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財政構造の弾力性</a:t>
          </a:r>
        </a:p>
      </xdr:txBody>
    </xdr:sp>
    <xdr:clientData/>
  </xdr:twoCellAnchor>
  <xdr:oneCellAnchor>
    <xdr:from>
      <xdr:col>8</xdr:col>
      <xdr:colOff>17130</xdr:colOff>
      <xdr:row>53</xdr:row>
      <xdr:rowOff>101600</xdr:rowOff>
    </xdr:from>
    <xdr:ext cx="1438940" cy="309059"/>
    <xdr:sp macro="" textlink="">
      <xdr:nvSpPr>
        <xdr:cNvPr id="99" name="テキスト ボックス 98"/>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経常収支比率</a:t>
          </a:r>
        </a:p>
      </xdr:txBody>
    </xdr:sp>
    <xdr:clientData/>
  </xdr:oneCellAnchor>
  <xdr:oneCellAnchor>
    <xdr:from>
      <xdr:col>15</xdr:col>
      <xdr:colOff>116220</xdr:colOff>
      <xdr:row>53</xdr:row>
      <xdr:rowOff>76200</xdr:rowOff>
    </xdr:from>
    <xdr:ext cx="1651000" cy="359073"/>
    <xdr:sp macro="" textlink="">
      <xdr:nvSpPr>
        <xdr:cNvPr id="100" name="テキスト ボックス 99"/>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[92.4%]</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52</xdr:row>
      <xdr:rowOff>165100</xdr:rowOff>
    </xdr:from>
    <xdr:to>
      <xdr:col>35</xdr:col>
      <xdr:colOff>95250</xdr:colOff>
      <xdr:row>54</xdr:row>
      <xdr:rowOff>76200</xdr:rowOff>
    </xdr:to>
    <xdr:sp macro="" textlink="">
      <xdr:nvSpPr>
        <xdr:cNvPr id="101" name="正方形/長方形 100"/>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54</xdr:row>
      <xdr:rowOff>12700</xdr:rowOff>
    </xdr:from>
    <xdr:to>
      <xdr:col>35</xdr:col>
      <xdr:colOff>95250</xdr:colOff>
      <xdr:row>55</xdr:row>
      <xdr:rowOff>95250</xdr:rowOff>
    </xdr:to>
    <xdr:sp macro="" textlink="">
      <xdr:nvSpPr>
        <xdr:cNvPr id="102" name="正方形/長方形 101"/>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66/128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52</xdr:row>
      <xdr:rowOff>165100</xdr:rowOff>
    </xdr:from>
    <xdr:to>
      <xdr:col>42</xdr:col>
      <xdr:colOff>25400</xdr:colOff>
      <xdr:row>54</xdr:row>
      <xdr:rowOff>76200</xdr:rowOff>
    </xdr:to>
    <xdr:sp macro="" textlink="">
      <xdr:nvSpPr>
        <xdr:cNvPr id="103" name="正方形/長方形 102"/>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54</xdr:row>
      <xdr:rowOff>12700</xdr:rowOff>
    </xdr:from>
    <xdr:to>
      <xdr:col>42</xdr:col>
      <xdr:colOff>25400</xdr:colOff>
      <xdr:row>55</xdr:row>
      <xdr:rowOff>95250</xdr:rowOff>
    </xdr:to>
    <xdr:sp macro="" textlink="">
      <xdr:nvSpPr>
        <xdr:cNvPr id="104" name="正方形/長方形 103"/>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52</xdr:row>
      <xdr:rowOff>165100</xdr:rowOff>
    </xdr:from>
    <xdr:to>
      <xdr:col>49</xdr:col>
      <xdr:colOff>19050</xdr:colOff>
      <xdr:row>54</xdr:row>
      <xdr:rowOff>76200</xdr:rowOff>
    </xdr:to>
    <xdr:sp macro="" textlink="">
      <xdr:nvSpPr>
        <xdr:cNvPr id="105" name="正方形/長方形 104"/>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54</xdr:row>
      <xdr:rowOff>12700</xdr:rowOff>
    </xdr:from>
    <xdr:to>
      <xdr:col>49</xdr:col>
      <xdr:colOff>19050</xdr:colOff>
      <xdr:row>55</xdr:row>
      <xdr:rowOff>95250</xdr:rowOff>
    </xdr:to>
    <xdr:sp macro="" textlink="">
      <xdr:nvSpPr>
        <xdr:cNvPr id="106" name="正方形/長方形 105"/>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55</xdr:row>
      <xdr:rowOff>158750</xdr:rowOff>
    </xdr:from>
    <xdr:to>
      <xdr:col>27</xdr:col>
      <xdr:colOff>184150</xdr:colOff>
      <xdr:row>70</xdr:row>
      <xdr:rowOff>0</xdr:rowOff>
    </xdr:to>
    <xdr:sp macro="" textlink="">
      <xdr:nvSpPr>
        <xdr:cNvPr id="107" name="正方形/長方形 106"/>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57</xdr:col>
      <xdr:colOff>120650</xdr:colOff>
      <xdr:row>70</xdr:row>
      <xdr:rowOff>0</xdr:rowOff>
    </xdr:to>
    <xdr:sp macro="" textlink="">
      <xdr:nvSpPr>
        <xdr:cNvPr id="108" name="正方形/長方形 107"/>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46</xdr:col>
      <xdr:colOff>203200</xdr:colOff>
      <xdr:row>57</xdr:row>
      <xdr:rowOff>69850</xdr:rowOff>
    </xdr:to>
    <xdr:sp macro="" textlink="">
      <xdr:nvSpPr>
        <xdr:cNvPr id="109" name="正方形/長方形 108"/>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経常収支比率の分析欄</a:t>
          </a:r>
        </a:p>
      </xdr:txBody>
    </xdr:sp>
    <xdr:clientData/>
  </xdr:twoCellAnchor>
  <xdr:twoCellAnchor>
    <xdr:from>
      <xdr:col>29</xdr:col>
      <xdr:colOff>82550</xdr:colOff>
      <xdr:row>57</xdr:row>
      <xdr:rowOff>133350</xdr:rowOff>
    </xdr:from>
    <xdr:to>
      <xdr:col>56</xdr:col>
      <xdr:colOff>203200</xdr:colOff>
      <xdr:row>69</xdr:row>
      <xdr:rowOff>107950</xdr:rowOff>
    </xdr:to>
    <xdr:sp macro="" textlink="" fLocksText="0">
      <xdr:nvSpPr>
        <xdr:cNvPr id="110" name="テキスト ボックス 109"/>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50">
              <a:latin typeface="ＭＳ Ｐゴシック" panose="020B0600070205080204" pitchFamily="50" charset="-128"/>
              <a:ea typeface="ＭＳ Ｐゴシック" panose="020B0600070205080204" pitchFamily="50" charset="-128"/>
            </a:rPr>
            <a:t>平成</a:t>
          </a:r>
          <a:r>
            <a:rPr kumimoji="1" lang="en-US" altLang="ja-JP" sz="1150">
              <a:latin typeface="ＭＳ Ｐゴシック" panose="020B0600070205080204" pitchFamily="50" charset="-128"/>
              <a:ea typeface="ＭＳ Ｐゴシック" panose="020B0600070205080204" pitchFamily="50" charset="-128"/>
            </a:rPr>
            <a:t>16</a:t>
          </a:r>
          <a:r>
            <a:rPr kumimoji="1" lang="ja-JP" altLang="en-US" sz="1150">
              <a:latin typeface="ＭＳ Ｐゴシック" panose="020B0600070205080204" pitchFamily="50" charset="-128"/>
              <a:ea typeface="ＭＳ Ｐゴシック" panose="020B0600070205080204" pitchFamily="50" charset="-128"/>
            </a:rPr>
            <a:t>年度から</a:t>
          </a:r>
          <a:r>
            <a:rPr kumimoji="1" lang="en-US" altLang="ja-JP" sz="1150">
              <a:latin typeface="ＭＳ Ｐゴシック" panose="020B0600070205080204" pitchFamily="50" charset="-128"/>
              <a:ea typeface="ＭＳ Ｐゴシック" panose="020B0600070205080204" pitchFamily="50" charset="-128"/>
            </a:rPr>
            <a:t>21</a:t>
          </a:r>
          <a:r>
            <a:rPr kumimoji="1" lang="ja-JP" altLang="en-US" sz="1150">
              <a:latin typeface="ＭＳ Ｐゴシック" panose="020B0600070205080204" pitchFamily="50" charset="-128"/>
              <a:ea typeface="ＭＳ Ｐゴシック" panose="020B0600070205080204" pitchFamily="50" charset="-128"/>
            </a:rPr>
            <a:t>年度の間に実施した公的資金補償金免除繰上償還による高利率の地方債の繰上償還や借換により後年度の公債費が減少し、平成</a:t>
          </a:r>
          <a:r>
            <a:rPr kumimoji="1" lang="en-US" altLang="ja-JP" sz="1150">
              <a:latin typeface="ＭＳ Ｐゴシック" panose="020B0600070205080204" pitchFamily="50" charset="-128"/>
              <a:ea typeface="ＭＳ Ｐゴシック" panose="020B0600070205080204" pitchFamily="50" charset="-128"/>
            </a:rPr>
            <a:t>22</a:t>
          </a:r>
          <a:r>
            <a:rPr kumimoji="1" lang="ja-JP" altLang="en-US" sz="1150">
              <a:latin typeface="ＭＳ Ｐゴシック" panose="020B0600070205080204" pitchFamily="50" charset="-128"/>
              <a:ea typeface="ＭＳ Ｐゴシック" panose="020B0600070205080204" pitchFamily="50" charset="-128"/>
            </a:rPr>
            <a:t>年度には大きく改善された。</a:t>
          </a:r>
        </a:p>
        <a:p>
          <a:r>
            <a:rPr kumimoji="1" lang="ja-JP" altLang="en-US" sz="1150">
              <a:latin typeface="ＭＳ Ｐゴシック" panose="020B0600070205080204" pitchFamily="50" charset="-128"/>
              <a:ea typeface="ＭＳ Ｐゴシック" panose="020B0600070205080204" pitchFamily="50" charset="-128"/>
            </a:rPr>
            <a:t>平成</a:t>
          </a:r>
          <a:r>
            <a:rPr kumimoji="1" lang="en-US" altLang="ja-JP" sz="1150">
              <a:latin typeface="ＭＳ Ｐゴシック" panose="020B0600070205080204" pitchFamily="50" charset="-128"/>
              <a:ea typeface="ＭＳ Ｐゴシック" panose="020B0600070205080204" pitchFamily="50" charset="-128"/>
            </a:rPr>
            <a:t>24</a:t>
          </a:r>
          <a:r>
            <a:rPr kumimoji="1" lang="ja-JP" altLang="en-US" sz="1150">
              <a:latin typeface="ＭＳ Ｐゴシック" panose="020B0600070205080204" pitchFamily="50" charset="-128"/>
              <a:ea typeface="ＭＳ Ｐゴシック" panose="020B0600070205080204" pitchFamily="50" charset="-128"/>
            </a:rPr>
            <a:t>年度は市税、地方交付税の減少による経常一般財源の減少と扶助費の増加により比率が悪化したが、その後は公債費が減少し、平成</a:t>
          </a:r>
          <a:r>
            <a:rPr kumimoji="1" lang="en-US" altLang="ja-JP" sz="1150">
              <a:latin typeface="ＭＳ Ｐゴシック" panose="020B0600070205080204" pitchFamily="50" charset="-128"/>
              <a:ea typeface="ＭＳ Ｐゴシック" panose="020B0600070205080204" pitchFamily="50" charset="-128"/>
            </a:rPr>
            <a:t>27</a:t>
          </a:r>
          <a:r>
            <a:rPr kumimoji="1" lang="ja-JP" altLang="en-US" sz="1150">
              <a:latin typeface="ＭＳ Ｐゴシック" panose="020B0600070205080204" pitchFamily="50" charset="-128"/>
              <a:ea typeface="ＭＳ Ｐゴシック" panose="020B0600070205080204" pitchFamily="50" charset="-128"/>
            </a:rPr>
            <a:t>年度は</a:t>
          </a:r>
          <a:r>
            <a:rPr kumimoji="1" lang="en-US" altLang="ja-JP" sz="1150">
              <a:latin typeface="ＭＳ Ｐゴシック" panose="020B0600070205080204" pitchFamily="50" charset="-128"/>
              <a:ea typeface="ＭＳ Ｐゴシック" panose="020B0600070205080204" pitchFamily="50" charset="-128"/>
            </a:rPr>
            <a:t>87.6%</a:t>
          </a:r>
          <a:r>
            <a:rPr kumimoji="1" lang="ja-JP" altLang="en-US" sz="1150">
              <a:latin typeface="ＭＳ Ｐゴシック" panose="020B0600070205080204" pitchFamily="50" charset="-128"/>
              <a:ea typeface="ＭＳ Ｐゴシック" panose="020B0600070205080204" pitchFamily="50" charset="-128"/>
            </a:rPr>
            <a:t>となった。しかし、平成</a:t>
          </a:r>
          <a:r>
            <a:rPr kumimoji="1" lang="en-US" altLang="ja-JP" sz="1150">
              <a:latin typeface="ＭＳ Ｐゴシック" panose="020B0600070205080204" pitchFamily="50" charset="-128"/>
              <a:ea typeface="ＭＳ Ｐゴシック" panose="020B0600070205080204" pitchFamily="50" charset="-128"/>
            </a:rPr>
            <a:t>28</a:t>
          </a:r>
          <a:r>
            <a:rPr kumimoji="1" lang="ja-JP" altLang="en-US" sz="1150">
              <a:latin typeface="ＭＳ Ｐゴシック" panose="020B0600070205080204" pitchFamily="50" charset="-128"/>
              <a:ea typeface="ＭＳ Ｐゴシック" panose="020B0600070205080204" pitchFamily="50" charset="-128"/>
            </a:rPr>
            <a:t>年度から公債費元金が増加傾向となり、平成</a:t>
          </a:r>
          <a:r>
            <a:rPr kumimoji="1" lang="en-US" altLang="ja-JP" sz="1150">
              <a:latin typeface="ＭＳ Ｐゴシック" panose="020B0600070205080204" pitchFamily="50" charset="-128"/>
              <a:ea typeface="ＭＳ Ｐゴシック" panose="020B0600070205080204" pitchFamily="50" charset="-128"/>
            </a:rPr>
            <a:t>29</a:t>
          </a:r>
          <a:r>
            <a:rPr kumimoji="1" lang="ja-JP" altLang="en-US" sz="1150">
              <a:latin typeface="ＭＳ Ｐゴシック" panose="020B0600070205080204" pitchFamily="50" charset="-128"/>
              <a:ea typeface="ＭＳ Ｐゴシック" panose="020B0600070205080204" pitchFamily="50" charset="-128"/>
            </a:rPr>
            <a:t>年度は</a:t>
          </a:r>
          <a:r>
            <a:rPr kumimoji="1" lang="en-US" altLang="ja-JP" sz="1150">
              <a:latin typeface="ＭＳ Ｐゴシック" panose="020B0600070205080204" pitchFamily="50" charset="-128"/>
              <a:ea typeface="ＭＳ Ｐゴシック" panose="020B0600070205080204" pitchFamily="50" charset="-128"/>
            </a:rPr>
            <a:t>92.4%</a:t>
          </a:r>
          <a:r>
            <a:rPr kumimoji="1" lang="ja-JP" altLang="en-US" sz="1150">
              <a:latin typeface="ＭＳ Ｐゴシック" panose="020B0600070205080204" pitchFamily="50" charset="-128"/>
              <a:ea typeface="ＭＳ Ｐゴシック" panose="020B0600070205080204" pitchFamily="50" charset="-128"/>
            </a:rPr>
            <a:t>となり前年度比</a:t>
          </a:r>
          <a:r>
            <a:rPr kumimoji="1" lang="en-US" altLang="ja-JP" sz="1150">
              <a:latin typeface="ＭＳ Ｐゴシック" panose="020B0600070205080204" pitchFamily="50" charset="-128"/>
              <a:ea typeface="ＭＳ Ｐゴシック" panose="020B0600070205080204" pitchFamily="50" charset="-128"/>
            </a:rPr>
            <a:t>2.2</a:t>
          </a:r>
          <a:r>
            <a:rPr kumimoji="1" lang="ja-JP" altLang="en-US" sz="1150">
              <a:latin typeface="ＭＳ Ｐゴシック" panose="020B0600070205080204" pitchFamily="50" charset="-128"/>
              <a:ea typeface="ＭＳ Ｐゴシック" panose="020B0600070205080204" pitchFamily="50" charset="-128"/>
            </a:rPr>
            <a:t>ポイントの悪化となった。</a:t>
          </a:r>
        </a:p>
        <a:p>
          <a:r>
            <a:rPr kumimoji="1" lang="ja-JP" altLang="en-US" sz="1150">
              <a:latin typeface="ＭＳ Ｐゴシック" panose="020B0600070205080204" pitchFamily="50" charset="-128"/>
              <a:ea typeface="ＭＳ Ｐゴシック" panose="020B0600070205080204" pitchFamily="50" charset="-128"/>
            </a:rPr>
            <a:t>引き続き公債費負担適正化計画による公債費の管理、中期財政収支ビジョン等による人件費、物件費の抑制を図り、財政構造の弾力性確保に努める。</a:t>
          </a:r>
        </a:p>
      </xdr:txBody>
    </xdr:sp>
    <xdr:clientData/>
  </xdr:twoCellAnchor>
  <xdr:oneCellAnchor>
    <xdr:from>
      <xdr:col>3</xdr:col>
      <xdr:colOff>95250</xdr:colOff>
      <xdr:row>54</xdr:row>
      <xdr:rowOff>139700</xdr:rowOff>
    </xdr:from>
    <xdr:ext cx="298543" cy="225703"/>
    <xdr:sp macro="" textlink="">
      <xdr:nvSpPr>
        <xdr:cNvPr id="111" name="テキスト ボックス 110"/>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12" name="直線コネクタ 111"/>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13" name="テキスト ボックス 112"/>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67</xdr:row>
      <xdr:rowOff>112183</xdr:rowOff>
    </xdr:from>
    <xdr:to>
      <xdr:col>27</xdr:col>
      <xdr:colOff>184150</xdr:colOff>
      <xdr:row>67</xdr:row>
      <xdr:rowOff>112183</xdr:rowOff>
    </xdr:to>
    <xdr:cxnSp macro="">
      <xdr:nvCxnSpPr>
        <xdr:cNvPr id="114" name="直線コネクタ 113"/>
        <xdr:cNvCxnSpPr/>
      </xdr:nvCxnSpPr>
      <xdr:spPr>
        <a:xfrm>
          <a:off x="762000" y="1159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66</xdr:row>
      <xdr:rowOff>141410</xdr:rowOff>
    </xdr:from>
    <xdr:ext cx="762000" cy="259045"/>
    <xdr:sp macro="" textlink="">
      <xdr:nvSpPr>
        <xdr:cNvPr id="115" name="テキスト ボックス 114"/>
        <xdr:cNvSpPr txBox="1"/>
      </xdr:nvSpPr>
      <xdr:spPr>
        <a:xfrm>
          <a:off x="0" y="1145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65</xdr:row>
      <xdr:rowOff>52917</xdr:rowOff>
    </xdr:from>
    <xdr:to>
      <xdr:col>27</xdr:col>
      <xdr:colOff>184150</xdr:colOff>
      <xdr:row>65</xdr:row>
      <xdr:rowOff>52917</xdr:rowOff>
    </xdr:to>
    <xdr:cxnSp macro="">
      <xdr:nvCxnSpPr>
        <xdr:cNvPr id="116" name="直線コネクタ 115"/>
        <xdr:cNvCxnSpPr/>
      </xdr:nvCxnSpPr>
      <xdr:spPr>
        <a:xfrm>
          <a:off x="762000" y="1119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64</xdr:row>
      <xdr:rowOff>82144</xdr:rowOff>
    </xdr:from>
    <xdr:ext cx="762000" cy="259045"/>
    <xdr:sp macro="" textlink="">
      <xdr:nvSpPr>
        <xdr:cNvPr id="117" name="テキスト ボックス 116"/>
        <xdr:cNvSpPr txBox="1"/>
      </xdr:nvSpPr>
      <xdr:spPr>
        <a:xfrm>
          <a:off x="0" y="1105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62</xdr:row>
      <xdr:rowOff>165100</xdr:rowOff>
    </xdr:from>
    <xdr:to>
      <xdr:col>27</xdr:col>
      <xdr:colOff>184150</xdr:colOff>
      <xdr:row>62</xdr:row>
      <xdr:rowOff>165100</xdr:rowOff>
    </xdr:to>
    <xdr:cxnSp macro="">
      <xdr:nvCxnSpPr>
        <xdr:cNvPr id="118" name="直線コネクタ 117"/>
        <xdr:cNvCxnSpPr/>
      </xdr:nvCxnSpPr>
      <xdr:spPr>
        <a:xfrm>
          <a:off x="762000" y="1079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62</xdr:row>
      <xdr:rowOff>22877</xdr:rowOff>
    </xdr:from>
    <xdr:ext cx="762000" cy="259045"/>
    <xdr:sp macro="" textlink="">
      <xdr:nvSpPr>
        <xdr:cNvPr id="119" name="テキスト ボックス 118"/>
        <xdr:cNvSpPr txBox="1"/>
      </xdr:nvSpPr>
      <xdr:spPr>
        <a:xfrm>
          <a:off x="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60</xdr:row>
      <xdr:rowOff>105833</xdr:rowOff>
    </xdr:from>
    <xdr:to>
      <xdr:col>27</xdr:col>
      <xdr:colOff>184150</xdr:colOff>
      <xdr:row>60</xdr:row>
      <xdr:rowOff>105833</xdr:rowOff>
    </xdr:to>
    <xdr:cxnSp macro="">
      <xdr:nvCxnSpPr>
        <xdr:cNvPr id="120" name="直線コネクタ 119"/>
        <xdr:cNvCxnSpPr/>
      </xdr:nvCxnSpPr>
      <xdr:spPr>
        <a:xfrm>
          <a:off x="762000" y="1039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59</xdr:row>
      <xdr:rowOff>135060</xdr:rowOff>
    </xdr:from>
    <xdr:ext cx="762000" cy="259045"/>
    <xdr:sp macro="" textlink="">
      <xdr:nvSpPr>
        <xdr:cNvPr id="121" name="テキスト ボックス 120"/>
        <xdr:cNvSpPr txBox="1"/>
      </xdr:nvSpPr>
      <xdr:spPr>
        <a:xfrm>
          <a:off x="0" y="1025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58</xdr:row>
      <xdr:rowOff>46567</xdr:rowOff>
    </xdr:from>
    <xdr:to>
      <xdr:col>27</xdr:col>
      <xdr:colOff>184150</xdr:colOff>
      <xdr:row>58</xdr:row>
      <xdr:rowOff>46567</xdr:rowOff>
    </xdr:to>
    <xdr:cxnSp macro="">
      <xdr:nvCxnSpPr>
        <xdr:cNvPr id="122" name="直線コネクタ 121"/>
        <xdr:cNvCxnSpPr/>
      </xdr:nvCxnSpPr>
      <xdr:spPr>
        <a:xfrm>
          <a:off x="762000" y="999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75794</xdr:rowOff>
    </xdr:from>
    <xdr:ext cx="762000" cy="259045"/>
    <xdr:sp macro="" textlink="">
      <xdr:nvSpPr>
        <xdr:cNvPr id="123" name="テキスト ボックス 122"/>
        <xdr:cNvSpPr txBox="1"/>
      </xdr:nvSpPr>
      <xdr:spPr>
        <a:xfrm>
          <a:off x="0" y="984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55</xdr:row>
      <xdr:rowOff>158750</xdr:rowOff>
    </xdr:to>
    <xdr:cxnSp macro="">
      <xdr:nvCxnSpPr>
        <xdr:cNvPr id="124" name="直線コネクタ 123"/>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5" name="テキスト ボックス 124"/>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70</xdr:row>
      <xdr:rowOff>0</xdr:rowOff>
    </xdr:to>
    <xdr:sp macro="" textlink="">
      <xdr:nvSpPr>
        <xdr:cNvPr id="126" name="財政構造の弾力性グラフ枠"/>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59</xdr:row>
      <xdr:rowOff>15875</xdr:rowOff>
    </xdr:from>
    <xdr:to>
      <xdr:col>23</xdr:col>
      <xdr:colOff>133350</xdr:colOff>
      <xdr:row>68</xdr:row>
      <xdr:rowOff>13123</xdr:rowOff>
    </xdr:to>
    <xdr:cxnSp macro="">
      <xdr:nvCxnSpPr>
        <xdr:cNvPr id="127" name="直線コネクタ 126"/>
        <xdr:cNvCxnSpPr/>
      </xdr:nvCxnSpPr>
      <xdr:spPr>
        <a:xfrm flipV="1">
          <a:off x="4953000" y="10131425"/>
          <a:ext cx="0" cy="1540298"/>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67</xdr:row>
      <xdr:rowOff>156650</xdr:rowOff>
    </xdr:from>
    <xdr:ext cx="762000" cy="259045"/>
    <xdr:sp macro="" textlink="">
      <xdr:nvSpPr>
        <xdr:cNvPr id="128" name="財政構造の弾力性最小値テキスト"/>
        <xdr:cNvSpPr txBox="1"/>
      </xdr:nvSpPr>
      <xdr:spPr>
        <a:xfrm>
          <a:off x="5041900" y="1164380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68</xdr:row>
      <xdr:rowOff>13123</xdr:rowOff>
    </xdr:from>
    <xdr:to>
      <xdr:col>24</xdr:col>
      <xdr:colOff>12700</xdr:colOff>
      <xdr:row>68</xdr:row>
      <xdr:rowOff>13123</xdr:rowOff>
    </xdr:to>
    <xdr:cxnSp macro="">
      <xdr:nvCxnSpPr>
        <xdr:cNvPr id="129" name="直線コネクタ 128"/>
        <xdr:cNvCxnSpPr/>
      </xdr:nvCxnSpPr>
      <xdr:spPr>
        <a:xfrm>
          <a:off x="4864100" y="1167172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57</xdr:row>
      <xdr:rowOff>102252</xdr:rowOff>
    </xdr:from>
    <xdr:ext cx="762000" cy="259045"/>
    <xdr:sp macro="" textlink="">
      <xdr:nvSpPr>
        <xdr:cNvPr id="130" name="財政構造の弾力性最大値テキスト"/>
        <xdr:cNvSpPr txBox="1"/>
      </xdr:nvSpPr>
      <xdr:spPr>
        <a:xfrm>
          <a:off x="5041900" y="98749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83.5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59</xdr:row>
      <xdr:rowOff>15875</xdr:rowOff>
    </xdr:from>
    <xdr:to>
      <xdr:col>24</xdr:col>
      <xdr:colOff>12700</xdr:colOff>
      <xdr:row>59</xdr:row>
      <xdr:rowOff>15875</xdr:rowOff>
    </xdr:to>
    <xdr:cxnSp macro="">
      <xdr:nvCxnSpPr>
        <xdr:cNvPr id="131" name="直線コネクタ 130"/>
        <xdr:cNvCxnSpPr/>
      </xdr:nvCxnSpPr>
      <xdr:spPr>
        <a:xfrm>
          <a:off x="4864100" y="1013142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60</xdr:row>
      <xdr:rowOff>113877</xdr:rowOff>
    </xdr:from>
    <xdr:to>
      <xdr:col>23</xdr:col>
      <xdr:colOff>133350</xdr:colOff>
      <xdr:row>61</xdr:row>
      <xdr:rowOff>30904</xdr:rowOff>
    </xdr:to>
    <xdr:cxnSp macro="">
      <xdr:nvCxnSpPr>
        <xdr:cNvPr id="132" name="直線コネクタ 131"/>
        <xdr:cNvCxnSpPr/>
      </xdr:nvCxnSpPr>
      <xdr:spPr>
        <a:xfrm>
          <a:off x="4114800" y="10400877"/>
          <a:ext cx="838200" cy="884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59</xdr:row>
      <xdr:rowOff>160037</xdr:rowOff>
    </xdr:from>
    <xdr:ext cx="762000" cy="259045"/>
    <xdr:sp macro="" textlink="">
      <xdr:nvSpPr>
        <xdr:cNvPr id="133" name="財政構造の弾力性平均値テキスト"/>
        <xdr:cNvSpPr txBox="1"/>
      </xdr:nvSpPr>
      <xdr:spPr>
        <a:xfrm>
          <a:off x="5041900" y="1027558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60</xdr:row>
      <xdr:rowOff>143510</xdr:rowOff>
    </xdr:from>
    <xdr:to>
      <xdr:col>23</xdr:col>
      <xdr:colOff>184150</xdr:colOff>
      <xdr:row>61</xdr:row>
      <xdr:rowOff>73660</xdr:rowOff>
    </xdr:to>
    <xdr:sp macro="" textlink="">
      <xdr:nvSpPr>
        <xdr:cNvPr id="134" name="フローチャート: 判断 133"/>
        <xdr:cNvSpPr/>
      </xdr:nvSpPr>
      <xdr:spPr>
        <a:xfrm>
          <a:off x="4902200" y="104305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60</xdr:row>
      <xdr:rowOff>9313</xdr:rowOff>
    </xdr:from>
    <xdr:to>
      <xdr:col>19</xdr:col>
      <xdr:colOff>133350</xdr:colOff>
      <xdr:row>60</xdr:row>
      <xdr:rowOff>113877</xdr:rowOff>
    </xdr:to>
    <xdr:cxnSp macro="">
      <xdr:nvCxnSpPr>
        <xdr:cNvPr id="135" name="直線コネクタ 134"/>
        <xdr:cNvCxnSpPr/>
      </xdr:nvCxnSpPr>
      <xdr:spPr>
        <a:xfrm>
          <a:off x="3225800" y="10296313"/>
          <a:ext cx="889000" cy="1045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60</xdr:row>
      <xdr:rowOff>95250</xdr:rowOff>
    </xdr:from>
    <xdr:to>
      <xdr:col>19</xdr:col>
      <xdr:colOff>184150</xdr:colOff>
      <xdr:row>61</xdr:row>
      <xdr:rowOff>25400</xdr:rowOff>
    </xdr:to>
    <xdr:sp macro="" textlink="">
      <xdr:nvSpPr>
        <xdr:cNvPr id="136" name="フローチャート: 判断 135"/>
        <xdr:cNvSpPr/>
      </xdr:nvSpPr>
      <xdr:spPr>
        <a:xfrm>
          <a:off x="4064000" y="103822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61</xdr:row>
      <xdr:rowOff>10177</xdr:rowOff>
    </xdr:from>
    <xdr:ext cx="736600" cy="259045"/>
    <xdr:sp macro="" textlink="">
      <xdr:nvSpPr>
        <xdr:cNvPr id="137" name="テキスト ボックス 136"/>
        <xdr:cNvSpPr txBox="1"/>
      </xdr:nvSpPr>
      <xdr:spPr>
        <a:xfrm>
          <a:off x="3733800" y="1046862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60</xdr:row>
      <xdr:rowOff>9313</xdr:rowOff>
    </xdr:from>
    <xdr:to>
      <xdr:col>15</xdr:col>
      <xdr:colOff>82550</xdr:colOff>
      <xdr:row>60</xdr:row>
      <xdr:rowOff>105833</xdr:rowOff>
    </xdr:to>
    <xdr:cxnSp macro="">
      <xdr:nvCxnSpPr>
        <xdr:cNvPr id="138" name="直線コネクタ 137"/>
        <xdr:cNvCxnSpPr/>
      </xdr:nvCxnSpPr>
      <xdr:spPr>
        <a:xfrm flipV="1">
          <a:off x="2336800" y="10296313"/>
          <a:ext cx="889000" cy="965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60</xdr:row>
      <xdr:rowOff>10795</xdr:rowOff>
    </xdr:from>
    <xdr:to>
      <xdr:col>15</xdr:col>
      <xdr:colOff>133350</xdr:colOff>
      <xdr:row>60</xdr:row>
      <xdr:rowOff>112395</xdr:rowOff>
    </xdr:to>
    <xdr:sp macro="" textlink="">
      <xdr:nvSpPr>
        <xdr:cNvPr id="139" name="フローチャート: 判断 138"/>
        <xdr:cNvSpPr/>
      </xdr:nvSpPr>
      <xdr:spPr>
        <a:xfrm>
          <a:off x="3175000" y="102977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60</xdr:row>
      <xdr:rowOff>97172</xdr:rowOff>
    </xdr:from>
    <xdr:ext cx="762000" cy="259045"/>
    <xdr:sp macro="" textlink="">
      <xdr:nvSpPr>
        <xdr:cNvPr id="140" name="テキスト ボックス 139"/>
        <xdr:cNvSpPr txBox="1"/>
      </xdr:nvSpPr>
      <xdr:spPr>
        <a:xfrm>
          <a:off x="2844800" y="103841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60</xdr:row>
      <xdr:rowOff>105833</xdr:rowOff>
    </xdr:from>
    <xdr:to>
      <xdr:col>11</xdr:col>
      <xdr:colOff>31750</xdr:colOff>
      <xdr:row>60</xdr:row>
      <xdr:rowOff>158115</xdr:rowOff>
    </xdr:to>
    <xdr:cxnSp macro="">
      <xdr:nvCxnSpPr>
        <xdr:cNvPr id="141" name="直線コネクタ 140"/>
        <xdr:cNvCxnSpPr/>
      </xdr:nvCxnSpPr>
      <xdr:spPr>
        <a:xfrm flipV="1">
          <a:off x="1447800" y="10392833"/>
          <a:ext cx="889000" cy="522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60</xdr:row>
      <xdr:rowOff>59055</xdr:rowOff>
    </xdr:from>
    <xdr:to>
      <xdr:col>11</xdr:col>
      <xdr:colOff>82550</xdr:colOff>
      <xdr:row>60</xdr:row>
      <xdr:rowOff>160655</xdr:rowOff>
    </xdr:to>
    <xdr:sp macro="" textlink="">
      <xdr:nvSpPr>
        <xdr:cNvPr id="142" name="フローチャート: 判断 141"/>
        <xdr:cNvSpPr/>
      </xdr:nvSpPr>
      <xdr:spPr>
        <a:xfrm>
          <a:off x="2286000" y="103460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60</xdr:row>
      <xdr:rowOff>145432</xdr:rowOff>
    </xdr:from>
    <xdr:ext cx="762000" cy="259045"/>
    <xdr:sp macro="" textlink="">
      <xdr:nvSpPr>
        <xdr:cNvPr id="143" name="テキスト ボックス 142"/>
        <xdr:cNvSpPr txBox="1"/>
      </xdr:nvSpPr>
      <xdr:spPr>
        <a:xfrm>
          <a:off x="1955800" y="104324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60</xdr:row>
      <xdr:rowOff>2752</xdr:rowOff>
    </xdr:from>
    <xdr:to>
      <xdr:col>7</xdr:col>
      <xdr:colOff>31750</xdr:colOff>
      <xdr:row>60</xdr:row>
      <xdr:rowOff>104352</xdr:rowOff>
    </xdr:to>
    <xdr:sp macro="" textlink="">
      <xdr:nvSpPr>
        <xdr:cNvPr id="144" name="フローチャート: 判断 143"/>
        <xdr:cNvSpPr/>
      </xdr:nvSpPr>
      <xdr:spPr>
        <a:xfrm>
          <a:off x="1397000" y="102897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58</xdr:row>
      <xdr:rowOff>114529</xdr:rowOff>
    </xdr:from>
    <xdr:ext cx="762000" cy="259045"/>
    <xdr:sp macro="" textlink="">
      <xdr:nvSpPr>
        <xdr:cNvPr id="145" name="テキスト ボックス 144"/>
        <xdr:cNvSpPr txBox="1"/>
      </xdr:nvSpPr>
      <xdr:spPr>
        <a:xfrm>
          <a:off x="1066800" y="100586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69</xdr:row>
      <xdr:rowOff>168927</xdr:rowOff>
    </xdr:from>
    <xdr:ext cx="762000" cy="259045"/>
    <xdr:sp macro="" textlink="">
      <xdr:nvSpPr>
        <xdr:cNvPr id="146" name="テキスト ボックス 145"/>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69</xdr:row>
      <xdr:rowOff>168927</xdr:rowOff>
    </xdr:from>
    <xdr:ext cx="762000" cy="259045"/>
    <xdr:sp macro="" textlink="">
      <xdr:nvSpPr>
        <xdr:cNvPr id="147" name="テキスト ボックス 146"/>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69</xdr:row>
      <xdr:rowOff>168927</xdr:rowOff>
    </xdr:from>
    <xdr:ext cx="762000" cy="259045"/>
    <xdr:sp macro="" textlink="">
      <xdr:nvSpPr>
        <xdr:cNvPr id="148" name="テキスト ボックス 147"/>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69</xdr:row>
      <xdr:rowOff>168927</xdr:rowOff>
    </xdr:from>
    <xdr:ext cx="762000" cy="259045"/>
    <xdr:sp macro="" textlink="">
      <xdr:nvSpPr>
        <xdr:cNvPr id="149" name="テキスト ボックス 148"/>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69</xdr:row>
      <xdr:rowOff>168927</xdr:rowOff>
    </xdr:from>
    <xdr:ext cx="762000" cy="259045"/>
    <xdr:sp macro="" textlink="">
      <xdr:nvSpPr>
        <xdr:cNvPr id="150" name="テキスト ボックス 149"/>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60</xdr:row>
      <xdr:rowOff>151554</xdr:rowOff>
    </xdr:from>
    <xdr:to>
      <xdr:col>23</xdr:col>
      <xdr:colOff>184150</xdr:colOff>
      <xdr:row>61</xdr:row>
      <xdr:rowOff>81704</xdr:rowOff>
    </xdr:to>
    <xdr:sp macro="" textlink="">
      <xdr:nvSpPr>
        <xdr:cNvPr id="151" name="楕円 150"/>
        <xdr:cNvSpPr/>
      </xdr:nvSpPr>
      <xdr:spPr>
        <a:xfrm>
          <a:off x="4902200" y="104385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60</xdr:row>
      <xdr:rowOff>123631</xdr:rowOff>
    </xdr:from>
    <xdr:ext cx="762000" cy="259045"/>
    <xdr:sp macro="" textlink="">
      <xdr:nvSpPr>
        <xdr:cNvPr id="152" name="財政構造の弾力性該当値テキスト"/>
        <xdr:cNvSpPr txBox="1"/>
      </xdr:nvSpPr>
      <xdr:spPr>
        <a:xfrm>
          <a:off x="5041900" y="1041063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60</xdr:row>
      <xdr:rowOff>63077</xdr:rowOff>
    </xdr:from>
    <xdr:to>
      <xdr:col>19</xdr:col>
      <xdr:colOff>184150</xdr:colOff>
      <xdr:row>60</xdr:row>
      <xdr:rowOff>164677</xdr:rowOff>
    </xdr:to>
    <xdr:sp macro="" textlink="">
      <xdr:nvSpPr>
        <xdr:cNvPr id="153" name="楕円 152"/>
        <xdr:cNvSpPr/>
      </xdr:nvSpPr>
      <xdr:spPr>
        <a:xfrm>
          <a:off x="4064000" y="103500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59</xdr:row>
      <xdr:rowOff>3404</xdr:rowOff>
    </xdr:from>
    <xdr:ext cx="736600" cy="259045"/>
    <xdr:sp macro="" textlink="">
      <xdr:nvSpPr>
        <xdr:cNvPr id="154" name="テキスト ボックス 153"/>
        <xdr:cNvSpPr txBox="1"/>
      </xdr:nvSpPr>
      <xdr:spPr>
        <a:xfrm>
          <a:off x="3733800" y="1011895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59</xdr:row>
      <xdr:rowOff>129963</xdr:rowOff>
    </xdr:from>
    <xdr:to>
      <xdr:col>15</xdr:col>
      <xdr:colOff>133350</xdr:colOff>
      <xdr:row>60</xdr:row>
      <xdr:rowOff>60113</xdr:rowOff>
    </xdr:to>
    <xdr:sp macro="" textlink="">
      <xdr:nvSpPr>
        <xdr:cNvPr id="155" name="楕円 154"/>
        <xdr:cNvSpPr/>
      </xdr:nvSpPr>
      <xdr:spPr>
        <a:xfrm>
          <a:off x="3175000" y="102455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58</xdr:row>
      <xdr:rowOff>70290</xdr:rowOff>
    </xdr:from>
    <xdr:ext cx="762000" cy="259045"/>
    <xdr:sp macro="" textlink="">
      <xdr:nvSpPr>
        <xdr:cNvPr id="156" name="テキスト ボックス 155"/>
        <xdr:cNvSpPr txBox="1"/>
      </xdr:nvSpPr>
      <xdr:spPr>
        <a:xfrm>
          <a:off x="2844800" y="100143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60</xdr:row>
      <xdr:rowOff>55033</xdr:rowOff>
    </xdr:from>
    <xdr:to>
      <xdr:col>11</xdr:col>
      <xdr:colOff>82550</xdr:colOff>
      <xdr:row>60</xdr:row>
      <xdr:rowOff>156633</xdr:rowOff>
    </xdr:to>
    <xdr:sp macro="" textlink="">
      <xdr:nvSpPr>
        <xdr:cNvPr id="157" name="楕円 156"/>
        <xdr:cNvSpPr/>
      </xdr:nvSpPr>
      <xdr:spPr>
        <a:xfrm>
          <a:off x="2286000" y="103420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58</xdr:row>
      <xdr:rowOff>166810</xdr:rowOff>
    </xdr:from>
    <xdr:ext cx="762000" cy="259045"/>
    <xdr:sp macro="" textlink="">
      <xdr:nvSpPr>
        <xdr:cNvPr id="158" name="テキスト ボックス 157"/>
        <xdr:cNvSpPr txBox="1"/>
      </xdr:nvSpPr>
      <xdr:spPr>
        <a:xfrm>
          <a:off x="1955800" y="101109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60</xdr:row>
      <xdr:rowOff>107315</xdr:rowOff>
    </xdr:from>
    <xdr:to>
      <xdr:col>7</xdr:col>
      <xdr:colOff>31750</xdr:colOff>
      <xdr:row>61</xdr:row>
      <xdr:rowOff>37465</xdr:rowOff>
    </xdr:to>
    <xdr:sp macro="" textlink="">
      <xdr:nvSpPr>
        <xdr:cNvPr id="159" name="楕円 158"/>
        <xdr:cNvSpPr/>
      </xdr:nvSpPr>
      <xdr:spPr>
        <a:xfrm>
          <a:off x="1397000" y="103943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61</xdr:row>
      <xdr:rowOff>22242</xdr:rowOff>
    </xdr:from>
    <xdr:ext cx="762000" cy="259045"/>
    <xdr:sp macro="" textlink="">
      <xdr:nvSpPr>
        <xdr:cNvPr id="160" name="テキスト ボックス 159"/>
        <xdr:cNvSpPr txBox="1"/>
      </xdr:nvSpPr>
      <xdr:spPr>
        <a:xfrm>
          <a:off x="1066800" y="104806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73</xdr:row>
      <xdr:rowOff>120650</xdr:rowOff>
    </xdr:from>
    <xdr:to>
      <xdr:col>27</xdr:col>
      <xdr:colOff>184150</xdr:colOff>
      <xdr:row>75</xdr:row>
      <xdr:rowOff>95250</xdr:rowOff>
    </xdr:to>
    <xdr:sp macro="" textlink="">
      <xdr:nvSpPr>
        <xdr:cNvPr id="161" name="正方形/長方形 160"/>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人件費・物件費等の状況</a:t>
          </a:r>
        </a:p>
      </xdr:txBody>
    </xdr:sp>
    <xdr:clientData/>
  </xdr:twoCellAnchor>
  <xdr:oneCellAnchor>
    <xdr:from>
      <xdr:col>3</xdr:col>
      <xdr:colOff>175053</xdr:colOff>
      <xdr:row>75</xdr:row>
      <xdr:rowOff>139700</xdr:rowOff>
    </xdr:from>
    <xdr:ext cx="3218594" cy="309059"/>
    <xdr:sp macro="" textlink="">
      <xdr:nvSpPr>
        <xdr:cNvPr id="162" name="テキスト ボックス 161"/>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a:t>
          </a:r>
          <a:r>
            <a:rPr kumimoji="1" lang="ja-JP" altLang="en-US" sz="1300" b="1">
              <a:latin typeface="ＭＳ Ｐゴシック" panose="020B0600070205080204" pitchFamily="50" charset="-128"/>
              <a:ea typeface="ＭＳ Ｐゴシック" panose="020B0600070205080204" pitchFamily="50" charset="-128"/>
            </a:rPr>
            <a:t>人当たり人件費・物件費等決算額</a:t>
          </a:r>
        </a:p>
      </xdr:txBody>
    </xdr:sp>
    <xdr:clientData/>
  </xdr:oneCellAnchor>
  <xdr:oneCellAnchor>
    <xdr:from>
      <xdr:col>19</xdr:col>
      <xdr:colOff>167847</xdr:colOff>
      <xdr:row>75</xdr:row>
      <xdr:rowOff>114300</xdr:rowOff>
    </xdr:from>
    <xdr:ext cx="1651000" cy="359073"/>
    <xdr:sp macro="" textlink="">
      <xdr:nvSpPr>
        <xdr:cNvPr id="163" name="テキスト ボックス 162"/>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[125,149</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円</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75</xdr:row>
      <xdr:rowOff>31750</xdr:rowOff>
    </xdr:from>
    <xdr:to>
      <xdr:col>35</xdr:col>
      <xdr:colOff>95250</xdr:colOff>
      <xdr:row>76</xdr:row>
      <xdr:rowOff>114300</xdr:rowOff>
    </xdr:to>
    <xdr:sp macro="" textlink="">
      <xdr:nvSpPr>
        <xdr:cNvPr id="164" name="正方形/長方形 163"/>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76</xdr:row>
      <xdr:rowOff>50800</xdr:rowOff>
    </xdr:from>
    <xdr:to>
      <xdr:col>35</xdr:col>
      <xdr:colOff>95250</xdr:colOff>
      <xdr:row>77</xdr:row>
      <xdr:rowOff>133350</xdr:rowOff>
    </xdr:to>
    <xdr:sp macro="" textlink="">
      <xdr:nvSpPr>
        <xdr:cNvPr id="165" name="正方形/長方形 164"/>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75</xdr:row>
      <xdr:rowOff>31750</xdr:rowOff>
    </xdr:from>
    <xdr:to>
      <xdr:col>42</xdr:col>
      <xdr:colOff>25400</xdr:colOff>
      <xdr:row>76</xdr:row>
      <xdr:rowOff>114300</xdr:rowOff>
    </xdr:to>
    <xdr:sp macro="" textlink="">
      <xdr:nvSpPr>
        <xdr:cNvPr id="166" name="正方形/長方形 165"/>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76</xdr:row>
      <xdr:rowOff>50800</xdr:rowOff>
    </xdr:from>
    <xdr:to>
      <xdr:col>42</xdr:col>
      <xdr:colOff>25400</xdr:colOff>
      <xdr:row>77</xdr:row>
      <xdr:rowOff>133350</xdr:rowOff>
    </xdr:to>
    <xdr:sp macro="" textlink="">
      <xdr:nvSpPr>
        <xdr:cNvPr id="167" name="正方形/長方形 166"/>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131,654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75</xdr:row>
      <xdr:rowOff>31750</xdr:rowOff>
    </xdr:from>
    <xdr:to>
      <xdr:col>49</xdr:col>
      <xdr:colOff>19050</xdr:colOff>
      <xdr:row>76</xdr:row>
      <xdr:rowOff>114300</xdr:rowOff>
    </xdr:to>
    <xdr:sp macro="" textlink="">
      <xdr:nvSpPr>
        <xdr:cNvPr id="168" name="正方形/長方形 167"/>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76</xdr:row>
      <xdr:rowOff>50800</xdr:rowOff>
    </xdr:from>
    <xdr:to>
      <xdr:col>49</xdr:col>
      <xdr:colOff>19050</xdr:colOff>
      <xdr:row>77</xdr:row>
      <xdr:rowOff>133350</xdr:rowOff>
    </xdr:to>
    <xdr:sp macro="" textlink="">
      <xdr:nvSpPr>
        <xdr:cNvPr id="169" name="正方形/長方形 168"/>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157,142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78</xdr:row>
      <xdr:rowOff>25400</xdr:rowOff>
    </xdr:from>
    <xdr:to>
      <xdr:col>27</xdr:col>
      <xdr:colOff>184150</xdr:colOff>
      <xdr:row>92</xdr:row>
      <xdr:rowOff>38100</xdr:rowOff>
    </xdr:to>
    <xdr:sp macro="" textlink="">
      <xdr:nvSpPr>
        <xdr:cNvPr id="170" name="正方形/長方形 169"/>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57</xdr:col>
      <xdr:colOff>120650</xdr:colOff>
      <xdr:row>92</xdr:row>
      <xdr:rowOff>38100</xdr:rowOff>
    </xdr:to>
    <xdr:sp macro="" textlink="">
      <xdr:nvSpPr>
        <xdr:cNvPr id="171" name="正方形/長方形 170"/>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46</xdr:col>
      <xdr:colOff>203200</xdr:colOff>
      <xdr:row>79</xdr:row>
      <xdr:rowOff>107950</xdr:rowOff>
    </xdr:to>
    <xdr:sp macro="" textlink="">
      <xdr:nvSpPr>
        <xdr:cNvPr id="172" name="正方形/長方形 171"/>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人当たり人件費・物件費等決算額の分析欄</a:t>
          </a:r>
        </a:p>
      </xdr:txBody>
    </xdr:sp>
    <xdr:clientData/>
  </xdr:twoCellAnchor>
  <xdr:twoCellAnchor>
    <xdr:from>
      <xdr:col>29</xdr:col>
      <xdr:colOff>82550</xdr:colOff>
      <xdr:row>80</xdr:row>
      <xdr:rowOff>0</xdr:rowOff>
    </xdr:from>
    <xdr:to>
      <xdr:col>56</xdr:col>
      <xdr:colOff>203200</xdr:colOff>
      <xdr:row>91</xdr:row>
      <xdr:rowOff>146050</xdr:rowOff>
    </xdr:to>
    <xdr:sp macro="" textlink="" fLocksText="0">
      <xdr:nvSpPr>
        <xdr:cNvPr id="173" name="テキスト ボックス 172"/>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集中改革プラン等の実施により人件費の抑制を図ってきたこと及び物件費の抑制に努めてきたことにより、全国平均を下回る額となっている。</a:t>
          </a:r>
        </a:p>
        <a:p>
          <a:r>
            <a:rPr kumimoji="1" lang="ja-JP" altLang="en-US" sz="1300">
              <a:latin typeface="ＭＳ Ｐゴシック" panose="020B0600070205080204" pitchFamily="50" charset="-128"/>
              <a:ea typeface="ＭＳ Ｐゴシック" panose="020B0600070205080204" pitchFamily="50" charset="-128"/>
            </a:rPr>
            <a:t>人件費については、大幅な削減は難しく、電算システム保守委託料などの民間委託業務の増加により物件費等は増加傾向にあるため適正な管理を行い健全な財政運営に努める。</a:t>
          </a:r>
        </a:p>
      </xdr:txBody>
    </xdr:sp>
    <xdr:clientData/>
  </xdr:twoCellAnchor>
  <xdr:oneCellAnchor>
    <xdr:from>
      <xdr:col>3</xdr:col>
      <xdr:colOff>95250</xdr:colOff>
      <xdr:row>77</xdr:row>
      <xdr:rowOff>6350</xdr:rowOff>
    </xdr:from>
    <xdr:ext cx="349839" cy="225703"/>
    <xdr:sp macro="" textlink="">
      <xdr:nvSpPr>
        <xdr:cNvPr id="174" name="テキスト ボックス 173"/>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92</xdr:row>
      <xdr:rowOff>38100</xdr:rowOff>
    </xdr:from>
    <xdr:to>
      <xdr:col>27</xdr:col>
      <xdr:colOff>184150</xdr:colOff>
      <xdr:row>92</xdr:row>
      <xdr:rowOff>38100</xdr:rowOff>
    </xdr:to>
    <xdr:cxnSp macro="">
      <xdr:nvCxnSpPr>
        <xdr:cNvPr id="175" name="直線コネクタ 174"/>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6" name="テキスト ボックス 175"/>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89</xdr:row>
      <xdr:rowOff>150284</xdr:rowOff>
    </xdr:from>
    <xdr:to>
      <xdr:col>27</xdr:col>
      <xdr:colOff>184150</xdr:colOff>
      <xdr:row>89</xdr:row>
      <xdr:rowOff>150284</xdr:rowOff>
    </xdr:to>
    <xdr:cxnSp macro="">
      <xdr:nvCxnSpPr>
        <xdr:cNvPr id="177" name="直線コネクタ 176"/>
        <xdr:cNvCxnSpPr/>
      </xdr:nvCxnSpPr>
      <xdr:spPr>
        <a:xfrm>
          <a:off x="762000" y="154093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89</xdr:row>
      <xdr:rowOff>8061</xdr:rowOff>
    </xdr:from>
    <xdr:ext cx="762000" cy="259045"/>
    <xdr:sp macro="" textlink="">
      <xdr:nvSpPr>
        <xdr:cNvPr id="178" name="テキスト ボックス 177"/>
        <xdr:cNvSpPr txBox="1"/>
      </xdr:nvSpPr>
      <xdr:spPr>
        <a:xfrm>
          <a:off x="0" y="152671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87</xdr:row>
      <xdr:rowOff>91016</xdr:rowOff>
    </xdr:from>
    <xdr:to>
      <xdr:col>27</xdr:col>
      <xdr:colOff>184150</xdr:colOff>
      <xdr:row>87</xdr:row>
      <xdr:rowOff>91016</xdr:rowOff>
    </xdr:to>
    <xdr:cxnSp macro="">
      <xdr:nvCxnSpPr>
        <xdr:cNvPr id="179" name="直線コネクタ 178"/>
        <xdr:cNvCxnSpPr/>
      </xdr:nvCxnSpPr>
      <xdr:spPr>
        <a:xfrm>
          <a:off x="762000" y="150071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86</xdr:row>
      <xdr:rowOff>120243</xdr:rowOff>
    </xdr:from>
    <xdr:ext cx="762000" cy="259045"/>
    <xdr:sp macro="" textlink="">
      <xdr:nvSpPr>
        <xdr:cNvPr id="180" name="テキスト ボックス 179"/>
        <xdr:cNvSpPr txBox="1"/>
      </xdr:nvSpPr>
      <xdr:spPr>
        <a:xfrm>
          <a:off x="0" y="148649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85</xdr:row>
      <xdr:rowOff>31750</xdr:rowOff>
    </xdr:from>
    <xdr:to>
      <xdr:col>27</xdr:col>
      <xdr:colOff>184150</xdr:colOff>
      <xdr:row>85</xdr:row>
      <xdr:rowOff>31750</xdr:rowOff>
    </xdr:to>
    <xdr:cxnSp macro="">
      <xdr:nvCxnSpPr>
        <xdr:cNvPr id="181" name="直線コネクタ 180"/>
        <xdr:cNvCxnSpPr/>
      </xdr:nvCxnSpPr>
      <xdr:spPr>
        <a:xfrm>
          <a:off x="762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84</xdr:row>
      <xdr:rowOff>60977</xdr:rowOff>
    </xdr:from>
    <xdr:ext cx="762000" cy="259045"/>
    <xdr:sp macro="" textlink="">
      <xdr:nvSpPr>
        <xdr:cNvPr id="182" name="テキスト ボックス 181"/>
        <xdr:cNvSpPr txBox="1"/>
      </xdr:nvSpPr>
      <xdr:spPr>
        <a:xfrm>
          <a:off x="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82</xdr:row>
      <xdr:rowOff>143934</xdr:rowOff>
    </xdr:from>
    <xdr:to>
      <xdr:col>27</xdr:col>
      <xdr:colOff>184150</xdr:colOff>
      <xdr:row>82</xdr:row>
      <xdr:rowOff>143934</xdr:rowOff>
    </xdr:to>
    <xdr:cxnSp macro="">
      <xdr:nvCxnSpPr>
        <xdr:cNvPr id="183" name="直線コネクタ 182"/>
        <xdr:cNvCxnSpPr/>
      </xdr:nvCxnSpPr>
      <xdr:spPr>
        <a:xfrm>
          <a:off x="762000" y="142028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82</xdr:row>
      <xdr:rowOff>1711</xdr:rowOff>
    </xdr:from>
    <xdr:ext cx="762000" cy="259045"/>
    <xdr:sp macro="" textlink="">
      <xdr:nvSpPr>
        <xdr:cNvPr id="184" name="テキスト ボックス 183"/>
        <xdr:cNvSpPr txBox="1"/>
      </xdr:nvSpPr>
      <xdr:spPr>
        <a:xfrm>
          <a:off x="0" y="140606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80</xdr:row>
      <xdr:rowOff>84666</xdr:rowOff>
    </xdr:from>
    <xdr:to>
      <xdr:col>27</xdr:col>
      <xdr:colOff>184150</xdr:colOff>
      <xdr:row>80</xdr:row>
      <xdr:rowOff>84666</xdr:rowOff>
    </xdr:to>
    <xdr:cxnSp macro="">
      <xdr:nvCxnSpPr>
        <xdr:cNvPr id="185" name="直線コネクタ 184"/>
        <xdr:cNvCxnSpPr/>
      </xdr:nvCxnSpPr>
      <xdr:spPr>
        <a:xfrm>
          <a:off x="762000" y="138006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79</xdr:row>
      <xdr:rowOff>113893</xdr:rowOff>
    </xdr:from>
    <xdr:ext cx="762000" cy="259045"/>
    <xdr:sp macro="" textlink="">
      <xdr:nvSpPr>
        <xdr:cNvPr id="186" name="テキスト ボックス 185"/>
        <xdr:cNvSpPr txBox="1"/>
      </xdr:nvSpPr>
      <xdr:spPr>
        <a:xfrm>
          <a:off x="0" y="136584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78</xdr:row>
      <xdr:rowOff>25400</xdr:rowOff>
    </xdr:to>
    <xdr:cxnSp macro="">
      <xdr:nvCxnSpPr>
        <xdr:cNvPr id="187" name="直線コネクタ 186"/>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77</xdr:row>
      <xdr:rowOff>54627</xdr:rowOff>
    </xdr:from>
    <xdr:ext cx="762000" cy="259045"/>
    <xdr:sp macro="" textlink="">
      <xdr:nvSpPr>
        <xdr:cNvPr id="188" name="テキスト ボックス 187"/>
        <xdr:cNvSpPr txBox="1"/>
      </xdr:nvSpPr>
      <xdr:spPr>
        <a:xfrm>
          <a:off x="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92</xdr:row>
      <xdr:rowOff>38100</xdr:rowOff>
    </xdr:to>
    <xdr:sp macro="" textlink="">
      <xdr:nvSpPr>
        <xdr:cNvPr id="189" name="人件費・物件費等の状況グラフ枠"/>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80</xdr:row>
      <xdr:rowOff>30752</xdr:rowOff>
    </xdr:from>
    <xdr:to>
      <xdr:col>23</xdr:col>
      <xdr:colOff>133350</xdr:colOff>
      <xdr:row>89</xdr:row>
      <xdr:rowOff>83403</xdr:rowOff>
    </xdr:to>
    <xdr:cxnSp macro="">
      <xdr:nvCxnSpPr>
        <xdr:cNvPr id="190" name="直線コネクタ 189"/>
        <xdr:cNvCxnSpPr/>
      </xdr:nvCxnSpPr>
      <xdr:spPr>
        <a:xfrm flipV="1">
          <a:off x="4953000" y="13746752"/>
          <a:ext cx="0" cy="1595701"/>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89</xdr:row>
      <xdr:rowOff>55480</xdr:rowOff>
    </xdr:from>
    <xdr:ext cx="762000" cy="259045"/>
    <xdr:sp macro="" textlink="">
      <xdr:nvSpPr>
        <xdr:cNvPr id="191" name="人件費・物件費等の状況最小値テキスト"/>
        <xdr:cNvSpPr txBox="1"/>
      </xdr:nvSpPr>
      <xdr:spPr>
        <a:xfrm>
          <a:off x="5041900" y="1531453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291,685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89</xdr:row>
      <xdr:rowOff>83403</xdr:rowOff>
    </xdr:from>
    <xdr:to>
      <xdr:col>24</xdr:col>
      <xdr:colOff>12700</xdr:colOff>
      <xdr:row>89</xdr:row>
      <xdr:rowOff>83403</xdr:rowOff>
    </xdr:to>
    <xdr:cxnSp macro="">
      <xdr:nvCxnSpPr>
        <xdr:cNvPr id="192" name="直線コネクタ 191"/>
        <xdr:cNvCxnSpPr/>
      </xdr:nvCxnSpPr>
      <xdr:spPr>
        <a:xfrm>
          <a:off x="4864100" y="1534245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78</xdr:row>
      <xdr:rowOff>117129</xdr:rowOff>
    </xdr:from>
    <xdr:ext cx="762000" cy="259045"/>
    <xdr:sp macro="" textlink="">
      <xdr:nvSpPr>
        <xdr:cNvPr id="193" name="人件費・物件費等の状況最大値テキスト"/>
        <xdr:cNvSpPr txBox="1"/>
      </xdr:nvSpPr>
      <xdr:spPr>
        <a:xfrm>
          <a:off x="5041900" y="134902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93,297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80</xdr:row>
      <xdr:rowOff>30752</xdr:rowOff>
    </xdr:from>
    <xdr:to>
      <xdr:col>24</xdr:col>
      <xdr:colOff>12700</xdr:colOff>
      <xdr:row>80</xdr:row>
      <xdr:rowOff>30752</xdr:rowOff>
    </xdr:to>
    <xdr:cxnSp macro="">
      <xdr:nvCxnSpPr>
        <xdr:cNvPr id="194" name="直線コネクタ 193"/>
        <xdr:cNvCxnSpPr/>
      </xdr:nvCxnSpPr>
      <xdr:spPr>
        <a:xfrm>
          <a:off x="4864100" y="137467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81</xdr:row>
      <xdr:rowOff>67818</xdr:rowOff>
    </xdr:from>
    <xdr:to>
      <xdr:col>23</xdr:col>
      <xdr:colOff>133350</xdr:colOff>
      <xdr:row>81</xdr:row>
      <xdr:rowOff>115498</xdr:rowOff>
    </xdr:to>
    <xdr:cxnSp macro="">
      <xdr:nvCxnSpPr>
        <xdr:cNvPr id="195" name="直線コネクタ 194"/>
        <xdr:cNvCxnSpPr/>
      </xdr:nvCxnSpPr>
      <xdr:spPr>
        <a:xfrm>
          <a:off x="4114800" y="13955268"/>
          <a:ext cx="838200" cy="476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83</xdr:row>
      <xdr:rowOff>39127</xdr:rowOff>
    </xdr:from>
    <xdr:ext cx="762000" cy="259045"/>
    <xdr:sp macro="" textlink="">
      <xdr:nvSpPr>
        <xdr:cNvPr id="196" name="人件費・物件費等の状況平均値テキスト"/>
        <xdr:cNvSpPr txBox="1"/>
      </xdr:nvSpPr>
      <xdr:spPr>
        <a:xfrm>
          <a:off x="5041900" y="142694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168,073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83</xdr:row>
      <xdr:rowOff>67050</xdr:rowOff>
    </xdr:from>
    <xdr:to>
      <xdr:col>23</xdr:col>
      <xdr:colOff>184150</xdr:colOff>
      <xdr:row>83</xdr:row>
      <xdr:rowOff>168650</xdr:rowOff>
    </xdr:to>
    <xdr:sp macro="" textlink="">
      <xdr:nvSpPr>
        <xdr:cNvPr id="197" name="フローチャート: 判断 196"/>
        <xdr:cNvSpPr/>
      </xdr:nvSpPr>
      <xdr:spPr>
        <a:xfrm>
          <a:off x="4902200" y="14297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81</xdr:row>
      <xdr:rowOff>67424</xdr:rowOff>
    </xdr:from>
    <xdr:to>
      <xdr:col>19</xdr:col>
      <xdr:colOff>133350</xdr:colOff>
      <xdr:row>81</xdr:row>
      <xdr:rowOff>67818</xdr:rowOff>
    </xdr:to>
    <xdr:cxnSp macro="">
      <xdr:nvCxnSpPr>
        <xdr:cNvPr id="198" name="直線コネクタ 197"/>
        <xdr:cNvCxnSpPr/>
      </xdr:nvCxnSpPr>
      <xdr:spPr>
        <a:xfrm>
          <a:off x="3225800" y="13954874"/>
          <a:ext cx="889000" cy="3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83</xdr:row>
      <xdr:rowOff>34483</xdr:rowOff>
    </xdr:from>
    <xdr:to>
      <xdr:col>19</xdr:col>
      <xdr:colOff>184150</xdr:colOff>
      <xdr:row>83</xdr:row>
      <xdr:rowOff>136083</xdr:rowOff>
    </xdr:to>
    <xdr:sp macro="" textlink="">
      <xdr:nvSpPr>
        <xdr:cNvPr id="199" name="フローチャート: 判断 198"/>
        <xdr:cNvSpPr/>
      </xdr:nvSpPr>
      <xdr:spPr>
        <a:xfrm>
          <a:off x="4064000" y="142648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83</xdr:row>
      <xdr:rowOff>120860</xdr:rowOff>
    </xdr:from>
    <xdr:ext cx="736600" cy="259045"/>
    <xdr:sp macro="" textlink="">
      <xdr:nvSpPr>
        <xdr:cNvPr id="200" name="テキスト ボックス 199"/>
        <xdr:cNvSpPr txBox="1"/>
      </xdr:nvSpPr>
      <xdr:spPr>
        <a:xfrm>
          <a:off x="3733800" y="1435121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164,024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81</xdr:row>
      <xdr:rowOff>51056</xdr:rowOff>
    </xdr:from>
    <xdr:to>
      <xdr:col>15</xdr:col>
      <xdr:colOff>82550</xdr:colOff>
      <xdr:row>81</xdr:row>
      <xdr:rowOff>67424</xdr:rowOff>
    </xdr:to>
    <xdr:cxnSp macro="">
      <xdr:nvCxnSpPr>
        <xdr:cNvPr id="201" name="直線コネクタ 200"/>
        <xdr:cNvCxnSpPr/>
      </xdr:nvCxnSpPr>
      <xdr:spPr>
        <a:xfrm>
          <a:off x="2336800" y="13938506"/>
          <a:ext cx="889000" cy="163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82</xdr:row>
      <xdr:rowOff>150016</xdr:rowOff>
    </xdr:from>
    <xdr:to>
      <xdr:col>15</xdr:col>
      <xdr:colOff>133350</xdr:colOff>
      <xdr:row>83</xdr:row>
      <xdr:rowOff>80166</xdr:rowOff>
    </xdr:to>
    <xdr:sp macro="" textlink="">
      <xdr:nvSpPr>
        <xdr:cNvPr id="202" name="フローチャート: 判断 201"/>
        <xdr:cNvSpPr/>
      </xdr:nvSpPr>
      <xdr:spPr>
        <a:xfrm>
          <a:off x="3175000" y="142089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83</xdr:row>
      <xdr:rowOff>64943</xdr:rowOff>
    </xdr:from>
    <xdr:ext cx="762000" cy="259045"/>
    <xdr:sp macro="" textlink="">
      <xdr:nvSpPr>
        <xdr:cNvPr id="203" name="テキスト ボックス 202"/>
        <xdr:cNvSpPr txBox="1"/>
      </xdr:nvSpPr>
      <xdr:spPr>
        <a:xfrm>
          <a:off x="2844800" y="142952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157,072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81</xdr:row>
      <xdr:rowOff>22413</xdr:rowOff>
    </xdr:from>
    <xdr:to>
      <xdr:col>11</xdr:col>
      <xdr:colOff>31750</xdr:colOff>
      <xdr:row>81</xdr:row>
      <xdr:rowOff>51056</xdr:rowOff>
    </xdr:to>
    <xdr:cxnSp macro="">
      <xdr:nvCxnSpPr>
        <xdr:cNvPr id="204" name="直線コネクタ 203"/>
        <xdr:cNvCxnSpPr/>
      </xdr:nvCxnSpPr>
      <xdr:spPr>
        <a:xfrm>
          <a:off x="1447800" y="13909863"/>
          <a:ext cx="889000" cy="286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82</xdr:row>
      <xdr:rowOff>110499</xdr:rowOff>
    </xdr:from>
    <xdr:to>
      <xdr:col>11</xdr:col>
      <xdr:colOff>82550</xdr:colOff>
      <xdr:row>83</xdr:row>
      <xdr:rowOff>40649</xdr:rowOff>
    </xdr:to>
    <xdr:sp macro="" textlink="">
      <xdr:nvSpPr>
        <xdr:cNvPr id="205" name="フローチャート: 判断 204"/>
        <xdr:cNvSpPr/>
      </xdr:nvSpPr>
      <xdr:spPr>
        <a:xfrm>
          <a:off x="2286000" y="141693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83</xdr:row>
      <xdr:rowOff>25426</xdr:rowOff>
    </xdr:from>
    <xdr:ext cx="762000" cy="259045"/>
    <xdr:sp macro="" textlink="">
      <xdr:nvSpPr>
        <xdr:cNvPr id="206" name="テキスト ボックス 205"/>
        <xdr:cNvSpPr txBox="1"/>
      </xdr:nvSpPr>
      <xdr:spPr>
        <a:xfrm>
          <a:off x="1955800" y="1425577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152,159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82</xdr:row>
      <xdr:rowOff>72599</xdr:rowOff>
    </xdr:from>
    <xdr:to>
      <xdr:col>7</xdr:col>
      <xdr:colOff>31750</xdr:colOff>
      <xdr:row>83</xdr:row>
      <xdr:rowOff>2749</xdr:rowOff>
    </xdr:to>
    <xdr:sp macro="" textlink="">
      <xdr:nvSpPr>
        <xdr:cNvPr id="207" name="フローチャート: 判断 206"/>
        <xdr:cNvSpPr/>
      </xdr:nvSpPr>
      <xdr:spPr>
        <a:xfrm>
          <a:off x="1397000" y="141314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82</xdr:row>
      <xdr:rowOff>158976</xdr:rowOff>
    </xdr:from>
    <xdr:ext cx="762000" cy="259045"/>
    <xdr:sp macro="" textlink="">
      <xdr:nvSpPr>
        <xdr:cNvPr id="208" name="テキスト ボックス 207"/>
        <xdr:cNvSpPr txBox="1"/>
      </xdr:nvSpPr>
      <xdr:spPr>
        <a:xfrm>
          <a:off x="1066800" y="1421787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147,447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92</xdr:row>
      <xdr:rowOff>35577</xdr:rowOff>
    </xdr:from>
    <xdr:ext cx="762000" cy="259045"/>
    <xdr:sp macro="" textlink="">
      <xdr:nvSpPr>
        <xdr:cNvPr id="209" name="テキスト ボックス 208"/>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92</xdr:row>
      <xdr:rowOff>35577</xdr:rowOff>
    </xdr:from>
    <xdr:ext cx="762000" cy="259045"/>
    <xdr:sp macro="" textlink="">
      <xdr:nvSpPr>
        <xdr:cNvPr id="210" name="テキスト ボックス 209"/>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92</xdr:row>
      <xdr:rowOff>35577</xdr:rowOff>
    </xdr:from>
    <xdr:ext cx="762000" cy="259045"/>
    <xdr:sp macro="" textlink="">
      <xdr:nvSpPr>
        <xdr:cNvPr id="211" name="テキスト ボックス 210"/>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92</xdr:row>
      <xdr:rowOff>35577</xdr:rowOff>
    </xdr:from>
    <xdr:ext cx="762000" cy="259045"/>
    <xdr:sp macro="" textlink="">
      <xdr:nvSpPr>
        <xdr:cNvPr id="212" name="テキスト ボックス 211"/>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92</xdr:row>
      <xdr:rowOff>35577</xdr:rowOff>
    </xdr:from>
    <xdr:ext cx="762000" cy="259045"/>
    <xdr:sp macro="" textlink="">
      <xdr:nvSpPr>
        <xdr:cNvPr id="213" name="テキスト ボックス 212"/>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81</xdr:row>
      <xdr:rowOff>64698</xdr:rowOff>
    </xdr:from>
    <xdr:to>
      <xdr:col>23</xdr:col>
      <xdr:colOff>184150</xdr:colOff>
      <xdr:row>81</xdr:row>
      <xdr:rowOff>166298</xdr:rowOff>
    </xdr:to>
    <xdr:sp macro="" textlink="">
      <xdr:nvSpPr>
        <xdr:cNvPr id="214" name="楕円 213"/>
        <xdr:cNvSpPr/>
      </xdr:nvSpPr>
      <xdr:spPr>
        <a:xfrm>
          <a:off x="4902200" y="139521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80</xdr:row>
      <xdr:rowOff>81225</xdr:rowOff>
    </xdr:from>
    <xdr:ext cx="762000" cy="259045"/>
    <xdr:sp macro="" textlink="">
      <xdr:nvSpPr>
        <xdr:cNvPr id="215" name="人件費・物件費等の状況該当値テキスト"/>
        <xdr:cNvSpPr txBox="1"/>
      </xdr:nvSpPr>
      <xdr:spPr>
        <a:xfrm>
          <a:off x="5041900" y="137972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125,149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81</xdr:row>
      <xdr:rowOff>17018</xdr:rowOff>
    </xdr:from>
    <xdr:to>
      <xdr:col>19</xdr:col>
      <xdr:colOff>184150</xdr:colOff>
      <xdr:row>81</xdr:row>
      <xdr:rowOff>118618</xdr:rowOff>
    </xdr:to>
    <xdr:sp macro="" textlink="">
      <xdr:nvSpPr>
        <xdr:cNvPr id="216" name="楕円 215"/>
        <xdr:cNvSpPr/>
      </xdr:nvSpPr>
      <xdr:spPr>
        <a:xfrm>
          <a:off x="4064000" y="139044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79</xdr:row>
      <xdr:rowOff>128795</xdr:rowOff>
    </xdr:from>
    <xdr:ext cx="736600" cy="259045"/>
    <xdr:sp macro="" textlink="">
      <xdr:nvSpPr>
        <xdr:cNvPr id="217" name="テキスト ボックス 216"/>
        <xdr:cNvSpPr txBox="1"/>
      </xdr:nvSpPr>
      <xdr:spPr>
        <a:xfrm>
          <a:off x="3733800" y="1367334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119,221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81</xdr:row>
      <xdr:rowOff>16624</xdr:rowOff>
    </xdr:from>
    <xdr:to>
      <xdr:col>15</xdr:col>
      <xdr:colOff>133350</xdr:colOff>
      <xdr:row>81</xdr:row>
      <xdr:rowOff>118224</xdr:rowOff>
    </xdr:to>
    <xdr:sp macro="" textlink="">
      <xdr:nvSpPr>
        <xdr:cNvPr id="218" name="楕円 217"/>
        <xdr:cNvSpPr/>
      </xdr:nvSpPr>
      <xdr:spPr>
        <a:xfrm>
          <a:off x="3175000" y="139040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79</xdr:row>
      <xdr:rowOff>128401</xdr:rowOff>
    </xdr:from>
    <xdr:ext cx="762000" cy="259045"/>
    <xdr:sp macro="" textlink="">
      <xdr:nvSpPr>
        <xdr:cNvPr id="219" name="テキスト ボックス 218"/>
        <xdr:cNvSpPr txBox="1"/>
      </xdr:nvSpPr>
      <xdr:spPr>
        <a:xfrm>
          <a:off x="2844800" y="1367295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119,172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81</xdr:row>
      <xdr:rowOff>256</xdr:rowOff>
    </xdr:from>
    <xdr:to>
      <xdr:col>11</xdr:col>
      <xdr:colOff>82550</xdr:colOff>
      <xdr:row>81</xdr:row>
      <xdr:rowOff>101856</xdr:rowOff>
    </xdr:to>
    <xdr:sp macro="" textlink="">
      <xdr:nvSpPr>
        <xdr:cNvPr id="220" name="楕円 219"/>
        <xdr:cNvSpPr/>
      </xdr:nvSpPr>
      <xdr:spPr>
        <a:xfrm>
          <a:off x="2286000" y="138877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79</xdr:row>
      <xdr:rowOff>112033</xdr:rowOff>
    </xdr:from>
    <xdr:ext cx="762000" cy="259045"/>
    <xdr:sp macro="" textlink="">
      <xdr:nvSpPr>
        <xdr:cNvPr id="221" name="テキスト ボックス 220"/>
        <xdr:cNvSpPr txBox="1"/>
      </xdr:nvSpPr>
      <xdr:spPr>
        <a:xfrm>
          <a:off x="1955800" y="136565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117,137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80</xdr:row>
      <xdr:rowOff>143063</xdr:rowOff>
    </xdr:from>
    <xdr:to>
      <xdr:col>7</xdr:col>
      <xdr:colOff>31750</xdr:colOff>
      <xdr:row>81</xdr:row>
      <xdr:rowOff>73213</xdr:rowOff>
    </xdr:to>
    <xdr:sp macro="" textlink="">
      <xdr:nvSpPr>
        <xdr:cNvPr id="222" name="楕円 221"/>
        <xdr:cNvSpPr/>
      </xdr:nvSpPr>
      <xdr:spPr>
        <a:xfrm>
          <a:off x="1397000" y="138590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79</xdr:row>
      <xdr:rowOff>83390</xdr:rowOff>
    </xdr:from>
    <xdr:ext cx="762000" cy="259045"/>
    <xdr:sp macro="" textlink="">
      <xdr:nvSpPr>
        <xdr:cNvPr id="223" name="テキスト ボックス 222"/>
        <xdr:cNvSpPr txBox="1"/>
      </xdr:nvSpPr>
      <xdr:spPr>
        <a:xfrm>
          <a:off x="1066800" y="136279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113,576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73</xdr:row>
      <xdr:rowOff>120650</xdr:rowOff>
    </xdr:from>
    <xdr:to>
      <xdr:col>85</xdr:col>
      <xdr:colOff>95250</xdr:colOff>
      <xdr:row>75</xdr:row>
      <xdr:rowOff>95250</xdr:rowOff>
    </xdr:to>
    <xdr:sp macro="" textlink="">
      <xdr:nvSpPr>
        <xdr:cNvPr id="224" name="正方形/長方形 223"/>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給与水準   （国との比較）</a:t>
          </a:r>
        </a:p>
      </xdr:txBody>
    </xdr:sp>
    <xdr:clientData/>
  </xdr:twoCellAnchor>
  <xdr:oneCellAnchor>
    <xdr:from>
      <xdr:col>65</xdr:col>
      <xdr:colOff>30347</xdr:colOff>
      <xdr:row>75</xdr:row>
      <xdr:rowOff>139700</xdr:rowOff>
    </xdr:from>
    <xdr:ext cx="1653807" cy="309059"/>
    <xdr:sp macro="" textlink="">
      <xdr:nvSpPr>
        <xdr:cNvPr id="225" name="テキスト ボックス 224"/>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ラスパイレス指数</a:t>
          </a:r>
        </a:p>
      </xdr:txBody>
    </xdr:sp>
    <xdr:clientData/>
  </xdr:oneCellAnchor>
  <xdr:oneCellAnchor>
    <xdr:from>
      <xdr:col>73</xdr:col>
      <xdr:colOff>134755</xdr:colOff>
      <xdr:row>75</xdr:row>
      <xdr:rowOff>114300</xdr:rowOff>
    </xdr:from>
    <xdr:ext cx="1651000" cy="359073"/>
    <xdr:sp macro="" textlink="">
      <xdr:nvSpPr>
        <xdr:cNvPr id="226" name="テキスト ボックス 225"/>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[97.2]</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75</xdr:row>
      <xdr:rowOff>31750</xdr:rowOff>
    </xdr:from>
    <xdr:to>
      <xdr:col>93</xdr:col>
      <xdr:colOff>6350</xdr:colOff>
      <xdr:row>76</xdr:row>
      <xdr:rowOff>114300</xdr:rowOff>
    </xdr:to>
    <xdr:sp macro="" textlink="">
      <xdr:nvSpPr>
        <xdr:cNvPr id="227" name="正方形/長方形 226"/>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76</xdr:row>
      <xdr:rowOff>50800</xdr:rowOff>
    </xdr:from>
    <xdr:to>
      <xdr:col>93</xdr:col>
      <xdr:colOff>6350</xdr:colOff>
      <xdr:row>77</xdr:row>
      <xdr:rowOff>133350</xdr:rowOff>
    </xdr:to>
    <xdr:sp macro="" textlink="">
      <xdr:nvSpPr>
        <xdr:cNvPr id="228" name="正方形/長方形 227"/>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75</xdr:row>
      <xdr:rowOff>31750</xdr:rowOff>
    </xdr:from>
    <xdr:to>
      <xdr:col>99</xdr:col>
      <xdr:colOff>146050</xdr:colOff>
      <xdr:row>76</xdr:row>
      <xdr:rowOff>114300</xdr:rowOff>
    </xdr:to>
    <xdr:sp macro="" textlink="">
      <xdr:nvSpPr>
        <xdr:cNvPr id="229" name="正方形/長方形 228"/>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全国市平均</a:t>
          </a:r>
        </a:p>
      </xdr:txBody>
    </xdr:sp>
    <xdr:clientData/>
  </xdr:twoCellAnchor>
  <xdr:twoCellAnchor>
    <xdr:from>
      <xdr:col>93</xdr:col>
      <xdr:colOff>133350</xdr:colOff>
      <xdr:row>76</xdr:row>
      <xdr:rowOff>50800</xdr:rowOff>
    </xdr:from>
    <xdr:to>
      <xdr:col>99</xdr:col>
      <xdr:colOff>146050</xdr:colOff>
      <xdr:row>77</xdr:row>
      <xdr:rowOff>133350</xdr:rowOff>
    </xdr:to>
    <xdr:sp macro="" textlink="">
      <xdr:nvSpPr>
        <xdr:cNvPr id="230" name="正方形/長方形 229"/>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75</xdr:row>
      <xdr:rowOff>31750</xdr:rowOff>
    </xdr:from>
    <xdr:to>
      <xdr:col>106</xdr:col>
      <xdr:colOff>139700</xdr:colOff>
      <xdr:row>76</xdr:row>
      <xdr:rowOff>114300</xdr:rowOff>
    </xdr:to>
    <xdr:sp macro="" textlink="">
      <xdr:nvSpPr>
        <xdr:cNvPr id="231" name="正方形/長方形 230"/>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全国町村平均</a:t>
          </a:r>
        </a:p>
      </xdr:txBody>
    </xdr:sp>
    <xdr:clientData/>
  </xdr:twoCellAnchor>
  <xdr:twoCellAnchor>
    <xdr:from>
      <xdr:col>100</xdr:col>
      <xdr:colOff>127000</xdr:colOff>
      <xdr:row>76</xdr:row>
      <xdr:rowOff>50800</xdr:rowOff>
    </xdr:from>
    <xdr:to>
      <xdr:col>106</xdr:col>
      <xdr:colOff>139700</xdr:colOff>
      <xdr:row>77</xdr:row>
      <xdr:rowOff>133350</xdr:rowOff>
    </xdr:to>
    <xdr:sp macro="" textlink="">
      <xdr:nvSpPr>
        <xdr:cNvPr id="232" name="正方形/長方形 231"/>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78</xdr:row>
      <xdr:rowOff>25400</xdr:rowOff>
    </xdr:from>
    <xdr:to>
      <xdr:col>85</xdr:col>
      <xdr:colOff>95250</xdr:colOff>
      <xdr:row>92</xdr:row>
      <xdr:rowOff>38100</xdr:rowOff>
    </xdr:to>
    <xdr:sp macro="" textlink="">
      <xdr:nvSpPr>
        <xdr:cNvPr id="233" name="正方形/長方形 232"/>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115</xdr:col>
      <xdr:colOff>31750</xdr:colOff>
      <xdr:row>92</xdr:row>
      <xdr:rowOff>38100</xdr:rowOff>
    </xdr:to>
    <xdr:sp macro="" textlink="">
      <xdr:nvSpPr>
        <xdr:cNvPr id="234" name="正方形/長方形 233"/>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104</xdr:col>
      <xdr:colOff>114300</xdr:colOff>
      <xdr:row>79</xdr:row>
      <xdr:rowOff>107950</xdr:rowOff>
    </xdr:to>
    <xdr:sp macro="" textlink="">
      <xdr:nvSpPr>
        <xdr:cNvPr id="235" name="正方形/長方形 234"/>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ラスパイレス指数の分析欄</a:t>
          </a:r>
        </a:p>
      </xdr:txBody>
    </xdr:sp>
    <xdr:clientData/>
  </xdr:twoCellAnchor>
  <xdr:twoCellAnchor>
    <xdr:from>
      <xdr:col>86</xdr:col>
      <xdr:colOff>203200</xdr:colOff>
      <xdr:row>80</xdr:row>
      <xdr:rowOff>0</xdr:rowOff>
    </xdr:from>
    <xdr:to>
      <xdr:col>114</xdr:col>
      <xdr:colOff>114300</xdr:colOff>
      <xdr:row>91</xdr:row>
      <xdr:rowOff>146050</xdr:rowOff>
    </xdr:to>
    <xdr:sp macro="" textlink="" fLocksText="0">
      <xdr:nvSpPr>
        <xdr:cNvPr id="236" name="テキスト ボックス 235"/>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国に準拠した給与制度の適正な実施により、全国市平均を下回り類似団体平均とほぼ同じ指数であるが、国家公務員の給与改定特例法による措置のため平成</a:t>
          </a:r>
          <a:r>
            <a:rPr kumimoji="1" lang="en-US" altLang="ja-JP" sz="1300">
              <a:latin typeface="ＭＳ Ｐゴシック" panose="020B0600070205080204" pitchFamily="50" charset="-128"/>
              <a:ea typeface="ＭＳ Ｐゴシック" panose="020B0600070205080204" pitchFamily="50" charset="-128"/>
            </a:rPr>
            <a:t>23</a:t>
          </a:r>
          <a:r>
            <a:rPr kumimoji="1" lang="ja-JP" altLang="en-US" sz="1300">
              <a:latin typeface="ＭＳ Ｐゴシック" panose="020B0600070205080204" pitchFamily="50" charset="-128"/>
              <a:ea typeface="ＭＳ Ｐゴシック" panose="020B0600070205080204" pitchFamily="50" charset="-128"/>
            </a:rPr>
            <a:t>・</a:t>
          </a:r>
          <a:r>
            <a:rPr kumimoji="1" lang="en-US" altLang="ja-JP" sz="1300">
              <a:latin typeface="ＭＳ Ｐゴシック" panose="020B0600070205080204" pitchFamily="50" charset="-128"/>
              <a:ea typeface="ＭＳ Ｐゴシック" panose="020B0600070205080204" pitchFamily="50" charset="-128"/>
            </a:rPr>
            <a:t>24</a:t>
          </a:r>
          <a:r>
            <a:rPr kumimoji="1" lang="ja-JP" altLang="en-US" sz="1300">
              <a:latin typeface="ＭＳ Ｐゴシック" panose="020B0600070205080204" pitchFamily="50" charset="-128"/>
              <a:ea typeface="ＭＳ Ｐゴシック" panose="020B0600070205080204" pitchFamily="50" charset="-128"/>
            </a:rPr>
            <a:t>年度は指数が</a:t>
          </a:r>
          <a:r>
            <a:rPr kumimoji="1" lang="en-US" altLang="ja-JP" sz="1300">
              <a:latin typeface="ＭＳ Ｐゴシック" panose="020B0600070205080204" pitchFamily="50" charset="-128"/>
              <a:ea typeface="ＭＳ Ｐゴシック" panose="020B0600070205080204" pitchFamily="50" charset="-128"/>
            </a:rPr>
            <a:t>100</a:t>
          </a:r>
          <a:r>
            <a:rPr kumimoji="1" lang="ja-JP" altLang="en-US" sz="1300">
              <a:latin typeface="ＭＳ Ｐゴシック" panose="020B0600070205080204" pitchFamily="50" charset="-128"/>
              <a:ea typeface="ＭＳ Ｐゴシック" panose="020B0600070205080204" pitchFamily="50" charset="-128"/>
            </a:rPr>
            <a:t>を超えることとなった。</a:t>
          </a:r>
        </a:p>
        <a:p>
          <a:r>
            <a:rPr kumimoji="1" lang="ja-JP" altLang="en-US" sz="1300">
              <a:latin typeface="ＭＳ Ｐゴシック" panose="020B0600070205080204" pitchFamily="50" charset="-128"/>
              <a:ea typeface="ＭＳ Ｐゴシック" panose="020B0600070205080204" pitchFamily="50" charset="-128"/>
            </a:rPr>
            <a:t>平成</a:t>
          </a:r>
          <a:r>
            <a:rPr kumimoji="1" lang="en-US" altLang="ja-JP" sz="1300">
              <a:latin typeface="ＭＳ Ｐゴシック" panose="020B0600070205080204" pitchFamily="50" charset="-128"/>
              <a:ea typeface="ＭＳ Ｐゴシック" panose="020B0600070205080204" pitchFamily="50" charset="-128"/>
            </a:rPr>
            <a:t>25</a:t>
          </a:r>
          <a:r>
            <a:rPr kumimoji="1" lang="ja-JP" altLang="en-US" sz="1300">
              <a:latin typeface="ＭＳ Ｐゴシック" panose="020B0600070205080204" pitchFamily="50" charset="-128"/>
              <a:ea typeface="ＭＳ Ｐゴシック" panose="020B0600070205080204" pitchFamily="50" charset="-128"/>
            </a:rPr>
            <a:t>年度からは平成</a:t>
          </a:r>
          <a:r>
            <a:rPr kumimoji="1" lang="en-US" altLang="ja-JP" sz="1300">
              <a:latin typeface="ＭＳ Ｐゴシック" panose="020B0600070205080204" pitchFamily="50" charset="-128"/>
              <a:ea typeface="ＭＳ Ｐゴシック" panose="020B0600070205080204" pitchFamily="50" charset="-128"/>
            </a:rPr>
            <a:t>23</a:t>
          </a:r>
          <a:r>
            <a:rPr kumimoji="1" lang="ja-JP" altLang="en-US" sz="1300">
              <a:latin typeface="ＭＳ Ｐゴシック" panose="020B0600070205080204" pitchFamily="50" charset="-128"/>
              <a:ea typeface="ＭＳ Ｐゴシック" panose="020B0600070205080204" pitchFamily="50" charset="-128"/>
            </a:rPr>
            <a:t>年度以前と同程度の指数となり、平成</a:t>
          </a:r>
          <a:r>
            <a:rPr kumimoji="1" lang="en-US" altLang="ja-JP" sz="1300">
              <a:latin typeface="ＭＳ Ｐゴシック" panose="020B0600070205080204" pitchFamily="50" charset="-128"/>
              <a:ea typeface="ＭＳ Ｐゴシック" panose="020B0600070205080204" pitchFamily="50" charset="-128"/>
            </a:rPr>
            <a:t>29</a:t>
          </a:r>
          <a:r>
            <a:rPr kumimoji="1" lang="ja-JP" altLang="en-US" sz="1300">
              <a:latin typeface="ＭＳ Ｐゴシック" panose="020B0600070205080204" pitchFamily="50" charset="-128"/>
              <a:ea typeface="ＭＳ Ｐゴシック" panose="020B0600070205080204" pitchFamily="50" charset="-128"/>
            </a:rPr>
            <a:t>年度は類似団体平均を若干下回ることとなっているが、今後も引き続き給与の適正化に努める。</a:t>
          </a:r>
        </a:p>
      </xdr:txBody>
    </xdr:sp>
    <xdr:clientData/>
  </xdr:twoCellAnchor>
  <xdr:twoCellAnchor>
    <xdr:from>
      <xdr:col>61</xdr:col>
      <xdr:colOff>44450</xdr:colOff>
      <xdr:row>92</xdr:row>
      <xdr:rowOff>38100</xdr:rowOff>
    </xdr:from>
    <xdr:to>
      <xdr:col>85</xdr:col>
      <xdr:colOff>95250</xdr:colOff>
      <xdr:row>92</xdr:row>
      <xdr:rowOff>38100</xdr:rowOff>
    </xdr:to>
    <xdr:cxnSp macro="">
      <xdr:nvCxnSpPr>
        <xdr:cNvPr id="237" name="直線コネクタ 236"/>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67327</xdr:rowOff>
    </xdr:from>
    <xdr:ext cx="762000" cy="259045"/>
    <xdr:sp macro="" textlink="">
      <xdr:nvSpPr>
        <xdr:cNvPr id="238" name="テキスト ボックス 237"/>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89</xdr:row>
      <xdr:rowOff>150284</xdr:rowOff>
    </xdr:from>
    <xdr:to>
      <xdr:col>85</xdr:col>
      <xdr:colOff>95250</xdr:colOff>
      <xdr:row>89</xdr:row>
      <xdr:rowOff>150284</xdr:rowOff>
    </xdr:to>
    <xdr:cxnSp macro="">
      <xdr:nvCxnSpPr>
        <xdr:cNvPr id="239" name="直線コネクタ 238"/>
        <xdr:cNvCxnSpPr/>
      </xdr:nvCxnSpPr>
      <xdr:spPr>
        <a:xfrm>
          <a:off x="12827000" y="154093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89</xdr:row>
      <xdr:rowOff>8061</xdr:rowOff>
    </xdr:from>
    <xdr:ext cx="762000" cy="259045"/>
    <xdr:sp macro="" textlink="">
      <xdr:nvSpPr>
        <xdr:cNvPr id="240" name="テキスト ボックス 239"/>
        <xdr:cNvSpPr txBox="1"/>
      </xdr:nvSpPr>
      <xdr:spPr>
        <a:xfrm>
          <a:off x="12065000" y="152671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87</xdr:row>
      <xdr:rowOff>91016</xdr:rowOff>
    </xdr:from>
    <xdr:to>
      <xdr:col>85</xdr:col>
      <xdr:colOff>95250</xdr:colOff>
      <xdr:row>87</xdr:row>
      <xdr:rowOff>91016</xdr:rowOff>
    </xdr:to>
    <xdr:cxnSp macro="">
      <xdr:nvCxnSpPr>
        <xdr:cNvPr id="241" name="直線コネクタ 240"/>
        <xdr:cNvCxnSpPr/>
      </xdr:nvCxnSpPr>
      <xdr:spPr>
        <a:xfrm>
          <a:off x="12827000" y="150071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86</xdr:row>
      <xdr:rowOff>120243</xdr:rowOff>
    </xdr:from>
    <xdr:ext cx="762000" cy="259045"/>
    <xdr:sp macro="" textlink="">
      <xdr:nvSpPr>
        <xdr:cNvPr id="242" name="テキスト ボックス 241"/>
        <xdr:cNvSpPr txBox="1"/>
      </xdr:nvSpPr>
      <xdr:spPr>
        <a:xfrm>
          <a:off x="12065000" y="148649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85</xdr:row>
      <xdr:rowOff>31750</xdr:rowOff>
    </xdr:from>
    <xdr:to>
      <xdr:col>85</xdr:col>
      <xdr:colOff>95250</xdr:colOff>
      <xdr:row>85</xdr:row>
      <xdr:rowOff>31750</xdr:rowOff>
    </xdr:to>
    <xdr:cxnSp macro="">
      <xdr:nvCxnSpPr>
        <xdr:cNvPr id="243" name="直線コネクタ 242"/>
        <xdr:cNvCxnSpPr/>
      </xdr:nvCxnSpPr>
      <xdr:spPr>
        <a:xfrm>
          <a:off x="12827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84</xdr:row>
      <xdr:rowOff>60977</xdr:rowOff>
    </xdr:from>
    <xdr:ext cx="762000" cy="259045"/>
    <xdr:sp macro="" textlink="">
      <xdr:nvSpPr>
        <xdr:cNvPr id="244" name="テキスト ボックス 243"/>
        <xdr:cNvSpPr txBox="1"/>
      </xdr:nvSpPr>
      <xdr:spPr>
        <a:xfrm>
          <a:off x="1206500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82</xdr:row>
      <xdr:rowOff>143934</xdr:rowOff>
    </xdr:from>
    <xdr:to>
      <xdr:col>85</xdr:col>
      <xdr:colOff>95250</xdr:colOff>
      <xdr:row>82</xdr:row>
      <xdr:rowOff>143934</xdr:rowOff>
    </xdr:to>
    <xdr:cxnSp macro="">
      <xdr:nvCxnSpPr>
        <xdr:cNvPr id="245" name="直線コネクタ 244"/>
        <xdr:cNvCxnSpPr/>
      </xdr:nvCxnSpPr>
      <xdr:spPr>
        <a:xfrm>
          <a:off x="12827000" y="142028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82</xdr:row>
      <xdr:rowOff>1711</xdr:rowOff>
    </xdr:from>
    <xdr:ext cx="762000" cy="259045"/>
    <xdr:sp macro="" textlink="">
      <xdr:nvSpPr>
        <xdr:cNvPr id="246" name="テキスト ボックス 245"/>
        <xdr:cNvSpPr txBox="1"/>
      </xdr:nvSpPr>
      <xdr:spPr>
        <a:xfrm>
          <a:off x="12065000" y="140606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80</xdr:row>
      <xdr:rowOff>84666</xdr:rowOff>
    </xdr:from>
    <xdr:to>
      <xdr:col>85</xdr:col>
      <xdr:colOff>95250</xdr:colOff>
      <xdr:row>80</xdr:row>
      <xdr:rowOff>84666</xdr:rowOff>
    </xdr:to>
    <xdr:cxnSp macro="">
      <xdr:nvCxnSpPr>
        <xdr:cNvPr id="247" name="直線コネクタ 246"/>
        <xdr:cNvCxnSpPr/>
      </xdr:nvCxnSpPr>
      <xdr:spPr>
        <a:xfrm>
          <a:off x="12827000" y="138006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79</xdr:row>
      <xdr:rowOff>113893</xdr:rowOff>
    </xdr:from>
    <xdr:ext cx="762000" cy="259045"/>
    <xdr:sp macro="" textlink="">
      <xdr:nvSpPr>
        <xdr:cNvPr id="248" name="テキスト ボックス 247"/>
        <xdr:cNvSpPr txBox="1"/>
      </xdr:nvSpPr>
      <xdr:spPr>
        <a:xfrm>
          <a:off x="12065000" y="136584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78</xdr:row>
      <xdr:rowOff>25400</xdr:rowOff>
    </xdr:to>
    <xdr:cxnSp macro="">
      <xdr:nvCxnSpPr>
        <xdr:cNvPr id="249" name="直線コネクタ 248"/>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54627</xdr:rowOff>
    </xdr:from>
    <xdr:ext cx="762000" cy="259045"/>
    <xdr:sp macro="" textlink="">
      <xdr:nvSpPr>
        <xdr:cNvPr id="250" name="テキスト ボックス 249"/>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92</xdr:row>
      <xdr:rowOff>38100</xdr:rowOff>
    </xdr:to>
    <xdr:sp macro="" textlink="">
      <xdr:nvSpPr>
        <xdr:cNvPr id="251" name="給与水準   （国との比較）グラフ枠"/>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81</xdr:row>
      <xdr:rowOff>98213</xdr:rowOff>
    </xdr:from>
    <xdr:to>
      <xdr:col>81</xdr:col>
      <xdr:colOff>44450</xdr:colOff>
      <xdr:row>88</xdr:row>
      <xdr:rowOff>152823</xdr:rowOff>
    </xdr:to>
    <xdr:cxnSp macro="">
      <xdr:nvCxnSpPr>
        <xdr:cNvPr id="252" name="直線コネクタ 251"/>
        <xdr:cNvCxnSpPr/>
      </xdr:nvCxnSpPr>
      <xdr:spPr>
        <a:xfrm flipV="1">
          <a:off x="17018000" y="13985663"/>
          <a:ext cx="0" cy="125476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88</xdr:row>
      <xdr:rowOff>124900</xdr:rowOff>
    </xdr:from>
    <xdr:ext cx="762000" cy="259045"/>
    <xdr:sp macro="" textlink="">
      <xdr:nvSpPr>
        <xdr:cNvPr id="253" name="給与水準   （国との比較）最小値テキスト"/>
        <xdr:cNvSpPr txBox="1"/>
      </xdr:nvSpPr>
      <xdr:spPr>
        <a:xfrm>
          <a:off x="17106900" y="1521250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102.9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88</xdr:row>
      <xdr:rowOff>152823</xdr:rowOff>
    </xdr:from>
    <xdr:to>
      <xdr:col>81</xdr:col>
      <xdr:colOff>133350</xdr:colOff>
      <xdr:row>88</xdr:row>
      <xdr:rowOff>152823</xdr:rowOff>
    </xdr:to>
    <xdr:cxnSp macro="">
      <xdr:nvCxnSpPr>
        <xdr:cNvPr id="254" name="直線コネクタ 253"/>
        <xdr:cNvCxnSpPr/>
      </xdr:nvCxnSpPr>
      <xdr:spPr>
        <a:xfrm>
          <a:off x="16929100" y="1524042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80</xdr:row>
      <xdr:rowOff>13140</xdr:rowOff>
    </xdr:from>
    <xdr:ext cx="762000" cy="259045"/>
    <xdr:sp macro="" textlink="">
      <xdr:nvSpPr>
        <xdr:cNvPr id="255" name="給与水準   （国との比較）最大値テキスト"/>
        <xdr:cNvSpPr txBox="1"/>
      </xdr:nvSpPr>
      <xdr:spPr>
        <a:xfrm>
          <a:off x="17106900" y="137291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81</xdr:row>
      <xdr:rowOff>98213</xdr:rowOff>
    </xdr:from>
    <xdr:to>
      <xdr:col>81</xdr:col>
      <xdr:colOff>133350</xdr:colOff>
      <xdr:row>81</xdr:row>
      <xdr:rowOff>98213</xdr:rowOff>
    </xdr:to>
    <xdr:cxnSp macro="">
      <xdr:nvCxnSpPr>
        <xdr:cNvPr id="256" name="直線コネクタ 255"/>
        <xdr:cNvCxnSpPr/>
      </xdr:nvCxnSpPr>
      <xdr:spPr>
        <a:xfrm>
          <a:off x="16929100" y="139856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86</xdr:row>
      <xdr:rowOff>37254</xdr:rowOff>
    </xdr:from>
    <xdr:to>
      <xdr:col>81</xdr:col>
      <xdr:colOff>44450</xdr:colOff>
      <xdr:row>86</xdr:row>
      <xdr:rowOff>37254</xdr:rowOff>
    </xdr:to>
    <xdr:cxnSp macro="">
      <xdr:nvCxnSpPr>
        <xdr:cNvPr id="257" name="直線コネクタ 256"/>
        <xdr:cNvCxnSpPr/>
      </xdr:nvCxnSpPr>
      <xdr:spPr>
        <a:xfrm>
          <a:off x="16179800" y="14781954"/>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86</xdr:row>
      <xdr:rowOff>6790</xdr:rowOff>
    </xdr:from>
    <xdr:ext cx="762000" cy="259045"/>
    <xdr:sp macro="" textlink="">
      <xdr:nvSpPr>
        <xdr:cNvPr id="258" name="給与水準   （国との比較）平均値テキスト"/>
        <xdr:cNvSpPr txBox="1"/>
      </xdr:nvSpPr>
      <xdr:spPr>
        <a:xfrm>
          <a:off x="17106900" y="1475149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86</xdr:row>
      <xdr:rowOff>34713</xdr:rowOff>
    </xdr:from>
    <xdr:to>
      <xdr:col>81</xdr:col>
      <xdr:colOff>95250</xdr:colOff>
      <xdr:row>86</xdr:row>
      <xdr:rowOff>136313</xdr:rowOff>
    </xdr:to>
    <xdr:sp macro="" textlink="">
      <xdr:nvSpPr>
        <xdr:cNvPr id="259" name="フローチャート: 判断 258"/>
        <xdr:cNvSpPr/>
      </xdr:nvSpPr>
      <xdr:spPr>
        <a:xfrm>
          <a:off x="16967200" y="147794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86</xdr:row>
      <xdr:rowOff>37254</xdr:rowOff>
    </xdr:from>
    <xdr:to>
      <xdr:col>77</xdr:col>
      <xdr:colOff>44450</xdr:colOff>
      <xdr:row>86</xdr:row>
      <xdr:rowOff>93557</xdr:rowOff>
    </xdr:to>
    <xdr:cxnSp macro="">
      <xdr:nvCxnSpPr>
        <xdr:cNvPr id="260" name="直線コネクタ 259"/>
        <xdr:cNvCxnSpPr/>
      </xdr:nvCxnSpPr>
      <xdr:spPr>
        <a:xfrm flipV="1">
          <a:off x="15290800" y="14781954"/>
          <a:ext cx="889000" cy="563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86</xdr:row>
      <xdr:rowOff>34713</xdr:rowOff>
    </xdr:from>
    <xdr:to>
      <xdr:col>77</xdr:col>
      <xdr:colOff>95250</xdr:colOff>
      <xdr:row>86</xdr:row>
      <xdr:rowOff>136313</xdr:rowOff>
    </xdr:to>
    <xdr:sp macro="" textlink="">
      <xdr:nvSpPr>
        <xdr:cNvPr id="261" name="フローチャート: 判断 260"/>
        <xdr:cNvSpPr/>
      </xdr:nvSpPr>
      <xdr:spPr>
        <a:xfrm>
          <a:off x="16129000" y="147794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86</xdr:row>
      <xdr:rowOff>121090</xdr:rowOff>
    </xdr:from>
    <xdr:ext cx="736600" cy="259045"/>
    <xdr:sp macro="" textlink="">
      <xdr:nvSpPr>
        <xdr:cNvPr id="262" name="テキスト ボックス 261"/>
        <xdr:cNvSpPr txBox="1"/>
      </xdr:nvSpPr>
      <xdr:spPr>
        <a:xfrm>
          <a:off x="15798800" y="1486579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86</xdr:row>
      <xdr:rowOff>53339</xdr:rowOff>
    </xdr:from>
    <xdr:to>
      <xdr:col>72</xdr:col>
      <xdr:colOff>203200</xdr:colOff>
      <xdr:row>86</xdr:row>
      <xdr:rowOff>93557</xdr:rowOff>
    </xdr:to>
    <xdr:cxnSp macro="">
      <xdr:nvCxnSpPr>
        <xdr:cNvPr id="263" name="直線コネクタ 262"/>
        <xdr:cNvCxnSpPr/>
      </xdr:nvCxnSpPr>
      <xdr:spPr>
        <a:xfrm>
          <a:off x="14401800" y="14798039"/>
          <a:ext cx="889000" cy="402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86</xdr:row>
      <xdr:rowOff>34713</xdr:rowOff>
    </xdr:from>
    <xdr:to>
      <xdr:col>73</xdr:col>
      <xdr:colOff>44450</xdr:colOff>
      <xdr:row>86</xdr:row>
      <xdr:rowOff>136313</xdr:rowOff>
    </xdr:to>
    <xdr:sp macro="" textlink="">
      <xdr:nvSpPr>
        <xdr:cNvPr id="264" name="フローチャート: 判断 263"/>
        <xdr:cNvSpPr/>
      </xdr:nvSpPr>
      <xdr:spPr>
        <a:xfrm>
          <a:off x="15240000" y="147794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84</xdr:row>
      <xdr:rowOff>146490</xdr:rowOff>
    </xdr:from>
    <xdr:ext cx="762000" cy="259045"/>
    <xdr:sp macro="" textlink="">
      <xdr:nvSpPr>
        <xdr:cNvPr id="265" name="テキスト ボックス 264"/>
        <xdr:cNvSpPr txBox="1"/>
      </xdr:nvSpPr>
      <xdr:spPr>
        <a:xfrm>
          <a:off x="14909800" y="145482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86</xdr:row>
      <xdr:rowOff>53339</xdr:rowOff>
    </xdr:from>
    <xdr:to>
      <xdr:col>68</xdr:col>
      <xdr:colOff>152400</xdr:colOff>
      <xdr:row>86</xdr:row>
      <xdr:rowOff>93557</xdr:rowOff>
    </xdr:to>
    <xdr:cxnSp macro="">
      <xdr:nvCxnSpPr>
        <xdr:cNvPr id="266" name="直線コネクタ 265"/>
        <xdr:cNvCxnSpPr/>
      </xdr:nvCxnSpPr>
      <xdr:spPr>
        <a:xfrm flipV="1">
          <a:off x="13512800" y="14798039"/>
          <a:ext cx="889000" cy="402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85</xdr:row>
      <xdr:rowOff>141816</xdr:rowOff>
    </xdr:from>
    <xdr:to>
      <xdr:col>68</xdr:col>
      <xdr:colOff>203200</xdr:colOff>
      <xdr:row>86</xdr:row>
      <xdr:rowOff>71966</xdr:rowOff>
    </xdr:to>
    <xdr:sp macro="" textlink="">
      <xdr:nvSpPr>
        <xdr:cNvPr id="267" name="フローチャート: 判断 266"/>
        <xdr:cNvSpPr/>
      </xdr:nvSpPr>
      <xdr:spPr>
        <a:xfrm>
          <a:off x="14351000" y="147150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84</xdr:row>
      <xdr:rowOff>82143</xdr:rowOff>
    </xdr:from>
    <xdr:ext cx="762000" cy="259045"/>
    <xdr:sp macro="" textlink="">
      <xdr:nvSpPr>
        <xdr:cNvPr id="268" name="テキスト ボックス 267"/>
        <xdr:cNvSpPr txBox="1"/>
      </xdr:nvSpPr>
      <xdr:spPr>
        <a:xfrm>
          <a:off x="14020800" y="144839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85</xdr:row>
      <xdr:rowOff>125730</xdr:rowOff>
    </xdr:from>
    <xdr:to>
      <xdr:col>64</xdr:col>
      <xdr:colOff>152400</xdr:colOff>
      <xdr:row>86</xdr:row>
      <xdr:rowOff>55880</xdr:rowOff>
    </xdr:to>
    <xdr:sp macro="" textlink="">
      <xdr:nvSpPr>
        <xdr:cNvPr id="269" name="フローチャート: 判断 268"/>
        <xdr:cNvSpPr/>
      </xdr:nvSpPr>
      <xdr:spPr>
        <a:xfrm>
          <a:off x="13462000" y="14698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84</xdr:row>
      <xdr:rowOff>66057</xdr:rowOff>
    </xdr:from>
    <xdr:ext cx="762000" cy="259045"/>
    <xdr:sp macro="" textlink="">
      <xdr:nvSpPr>
        <xdr:cNvPr id="270" name="テキスト ボックス 269"/>
        <xdr:cNvSpPr txBox="1"/>
      </xdr:nvSpPr>
      <xdr:spPr>
        <a:xfrm>
          <a:off x="13131800" y="144678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92</xdr:row>
      <xdr:rowOff>35577</xdr:rowOff>
    </xdr:from>
    <xdr:ext cx="762000" cy="259045"/>
    <xdr:sp macro="" textlink="">
      <xdr:nvSpPr>
        <xdr:cNvPr id="271" name="テキスト ボックス 270"/>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92</xdr:row>
      <xdr:rowOff>35577</xdr:rowOff>
    </xdr:from>
    <xdr:ext cx="762000" cy="259045"/>
    <xdr:sp macro="" textlink="">
      <xdr:nvSpPr>
        <xdr:cNvPr id="272" name="テキスト ボックス 271"/>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92</xdr:row>
      <xdr:rowOff>35577</xdr:rowOff>
    </xdr:from>
    <xdr:ext cx="762000" cy="259045"/>
    <xdr:sp macro="" textlink="">
      <xdr:nvSpPr>
        <xdr:cNvPr id="273" name="テキスト ボックス 272"/>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92</xdr:row>
      <xdr:rowOff>35577</xdr:rowOff>
    </xdr:from>
    <xdr:ext cx="762000" cy="259045"/>
    <xdr:sp macro="" textlink="">
      <xdr:nvSpPr>
        <xdr:cNvPr id="274" name="テキスト ボックス 273"/>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92</xdr:row>
      <xdr:rowOff>35577</xdr:rowOff>
    </xdr:from>
    <xdr:ext cx="762000" cy="259045"/>
    <xdr:sp macro="" textlink="">
      <xdr:nvSpPr>
        <xdr:cNvPr id="275" name="テキスト ボックス 274"/>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85</xdr:row>
      <xdr:rowOff>157904</xdr:rowOff>
    </xdr:from>
    <xdr:to>
      <xdr:col>81</xdr:col>
      <xdr:colOff>95250</xdr:colOff>
      <xdr:row>86</xdr:row>
      <xdr:rowOff>88054</xdr:rowOff>
    </xdr:to>
    <xdr:sp macro="" textlink="">
      <xdr:nvSpPr>
        <xdr:cNvPr id="276" name="楕円 275"/>
        <xdr:cNvSpPr/>
      </xdr:nvSpPr>
      <xdr:spPr>
        <a:xfrm>
          <a:off x="16967200" y="147311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85</xdr:row>
      <xdr:rowOff>2981</xdr:rowOff>
    </xdr:from>
    <xdr:ext cx="762000" cy="259045"/>
    <xdr:sp macro="" textlink="">
      <xdr:nvSpPr>
        <xdr:cNvPr id="277" name="給与水準   （国との比較）該当値テキスト"/>
        <xdr:cNvSpPr txBox="1"/>
      </xdr:nvSpPr>
      <xdr:spPr>
        <a:xfrm>
          <a:off x="17106900" y="1457623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85</xdr:row>
      <xdr:rowOff>157904</xdr:rowOff>
    </xdr:from>
    <xdr:to>
      <xdr:col>77</xdr:col>
      <xdr:colOff>95250</xdr:colOff>
      <xdr:row>86</xdr:row>
      <xdr:rowOff>88054</xdr:rowOff>
    </xdr:to>
    <xdr:sp macro="" textlink="">
      <xdr:nvSpPr>
        <xdr:cNvPr id="278" name="楕円 277"/>
        <xdr:cNvSpPr/>
      </xdr:nvSpPr>
      <xdr:spPr>
        <a:xfrm>
          <a:off x="16129000" y="147311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84</xdr:row>
      <xdr:rowOff>98231</xdr:rowOff>
    </xdr:from>
    <xdr:ext cx="736600" cy="259045"/>
    <xdr:sp macro="" textlink="">
      <xdr:nvSpPr>
        <xdr:cNvPr id="279" name="テキスト ボックス 278"/>
        <xdr:cNvSpPr txBox="1"/>
      </xdr:nvSpPr>
      <xdr:spPr>
        <a:xfrm>
          <a:off x="15798800" y="1450003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86</xdr:row>
      <xdr:rowOff>42757</xdr:rowOff>
    </xdr:from>
    <xdr:to>
      <xdr:col>73</xdr:col>
      <xdr:colOff>44450</xdr:colOff>
      <xdr:row>86</xdr:row>
      <xdr:rowOff>144357</xdr:rowOff>
    </xdr:to>
    <xdr:sp macro="" textlink="">
      <xdr:nvSpPr>
        <xdr:cNvPr id="280" name="楕円 279"/>
        <xdr:cNvSpPr/>
      </xdr:nvSpPr>
      <xdr:spPr>
        <a:xfrm>
          <a:off x="15240000" y="147874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86</xdr:row>
      <xdr:rowOff>129134</xdr:rowOff>
    </xdr:from>
    <xdr:ext cx="762000" cy="259045"/>
    <xdr:sp macro="" textlink="">
      <xdr:nvSpPr>
        <xdr:cNvPr id="281" name="テキスト ボックス 280"/>
        <xdr:cNvSpPr txBox="1"/>
      </xdr:nvSpPr>
      <xdr:spPr>
        <a:xfrm>
          <a:off x="14909800" y="148738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86</xdr:row>
      <xdr:rowOff>2539</xdr:rowOff>
    </xdr:from>
    <xdr:to>
      <xdr:col>68</xdr:col>
      <xdr:colOff>203200</xdr:colOff>
      <xdr:row>86</xdr:row>
      <xdr:rowOff>104139</xdr:rowOff>
    </xdr:to>
    <xdr:sp macro="" textlink="">
      <xdr:nvSpPr>
        <xdr:cNvPr id="282" name="楕円 281"/>
        <xdr:cNvSpPr/>
      </xdr:nvSpPr>
      <xdr:spPr>
        <a:xfrm>
          <a:off x="14351000" y="147472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86</xdr:row>
      <xdr:rowOff>88916</xdr:rowOff>
    </xdr:from>
    <xdr:ext cx="762000" cy="259045"/>
    <xdr:sp macro="" textlink="">
      <xdr:nvSpPr>
        <xdr:cNvPr id="283" name="テキスト ボックス 282"/>
        <xdr:cNvSpPr txBox="1"/>
      </xdr:nvSpPr>
      <xdr:spPr>
        <a:xfrm>
          <a:off x="14020800" y="148336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86</xdr:row>
      <xdr:rowOff>42757</xdr:rowOff>
    </xdr:from>
    <xdr:to>
      <xdr:col>64</xdr:col>
      <xdr:colOff>152400</xdr:colOff>
      <xdr:row>86</xdr:row>
      <xdr:rowOff>144357</xdr:rowOff>
    </xdr:to>
    <xdr:sp macro="" textlink="">
      <xdr:nvSpPr>
        <xdr:cNvPr id="284" name="楕円 283"/>
        <xdr:cNvSpPr/>
      </xdr:nvSpPr>
      <xdr:spPr>
        <a:xfrm>
          <a:off x="13462000" y="147874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86</xdr:row>
      <xdr:rowOff>129134</xdr:rowOff>
    </xdr:from>
    <xdr:ext cx="762000" cy="259045"/>
    <xdr:sp macro="" textlink="">
      <xdr:nvSpPr>
        <xdr:cNvPr id="285" name="テキスト ボックス 284"/>
        <xdr:cNvSpPr txBox="1"/>
      </xdr:nvSpPr>
      <xdr:spPr>
        <a:xfrm>
          <a:off x="13131800" y="148738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51</xdr:row>
      <xdr:rowOff>82550</xdr:rowOff>
    </xdr:from>
    <xdr:to>
      <xdr:col>85</xdr:col>
      <xdr:colOff>95250</xdr:colOff>
      <xdr:row>53</xdr:row>
      <xdr:rowOff>57150</xdr:rowOff>
    </xdr:to>
    <xdr:sp macro="" textlink="">
      <xdr:nvSpPr>
        <xdr:cNvPr id="286" name="正方形/長方形 285"/>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定員管理の状況</a:t>
          </a:r>
        </a:p>
      </xdr:txBody>
    </xdr:sp>
    <xdr:clientData/>
  </xdr:twoCellAnchor>
  <xdr:oneCellAnchor>
    <xdr:from>
      <xdr:col>64</xdr:col>
      <xdr:colOff>41573</xdr:colOff>
      <xdr:row>53</xdr:row>
      <xdr:rowOff>101600</xdr:rowOff>
    </xdr:from>
    <xdr:ext cx="2050454" cy="309059"/>
    <xdr:sp macro="" textlink="">
      <xdr:nvSpPr>
        <xdr:cNvPr id="287" name="テキスト ボックス 286"/>
        <xdr:cNvSpPr txBox="1"/>
      </xdr:nvSpPr>
      <xdr:spPr>
        <a:xfrm>
          <a:off x="13452773" y="9188450"/>
          <a:ext cx="205045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人口千人当たり職員数</a:t>
          </a:r>
        </a:p>
      </xdr:txBody>
    </xdr:sp>
    <xdr:clientData/>
  </xdr:oneCellAnchor>
  <xdr:oneCellAnchor>
    <xdr:from>
      <xdr:col>74</xdr:col>
      <xdr:colOff>123528</xdr:colOff>
      <xdr:row>53</xdr:row>
      <xdr:rowOff>76200</xdr:rowOff>
    </xdr:from>
    <xdr:ext cx="1651000" cy="359073"/>
    <xdr:sp macro="" textlink="">
      <xdr:nvSpPr>
        <xdr:cNvPr id="288" name="テキスト ボックス 287"/>
        <xdr:cNvSpPr txBox="1"/>
      </xdr:nvSpPr>
      <xdr:spPr>
        <a:xfrm>
          <a:off x="15630228"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[8.19</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人</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52</xdr:row>
      <xdr:rowOff>165100</xdr:rowOff>
    </xdr:from>
    <xdr:to>
      <xdr:col>93</xdr:col>
      <xdr:colOff>6350</xdr:colOff>
      <xdr:row>54</xdr:row>
      <xdr:rowOff>76200</xdr:rowOff>
    </xdr:to>
    <xdr:sp macro="" textlink="">
      <xdr:nvSpPr>
        <xdr:cNvPr id="289" name="正方形/長方形 288"/>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54</xdr:row>
      <xdr:rowOff>12700</xdr:rowOff>
    </xdr:from>
    <xdr:to>
      <xdr:col>93</xdr:col>
      <xdr:colOff>6350</xdr:colOff>
      <xdr:row>55</xdr:row>
      <xdr:rowOff>95250</xdr:rowOff>
    </xdr:to>
    <xdr:sp macro="" textlink="">
      <xdr:nvSpPr>
        <xdr:cNvPr id="290" name="正方形/長方形 289"/>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52</xdr:row>
      <xdr:rowOff>165100</xdr:rowOff>
    </xdr:from>
    <xdr:to>
      <xdr:col>99</xdr:col>
      <xdr:colOff>146050</xdr:colOff>
      <xdr:row>54</xdr:row>
      <xdr:rowOff>76200</xdr:rowOff>
    </xdr:to>
    <xdr:sp macro="" textlink="">
      <xdr:nvSpPr>
        <xdr:cNvPr id="291" name="正方形/長方形 290"/>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54</xdr:row>
      <xdr:rowOff>12700</xdr:rowOff>
    </xdr:from>
    <xdr:to>
      <xdr:col>99</xdr:col>
      <xdr:colOff>146050</xdr:colOff>
      <xdr:row>55</xdr:row>
      <xdr:rowOff>95250</xdr:rowOff>
    </xdr:to>
    <xdr:sp macro="" textlink="">
      <xdr:nvSpPr>
        <xdr:cNvPr id="292" name="正方形/長方形 291"/>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52</xdr:row>
      <xdr:rowOff>165100</xdr:rowOff>
    </xdr:from>
    <xdr:to>
      <xdr:col>106</xdr:col>
      <xdr:colOff>139700</xdr:colOff>
      <xdr:row>54</xdr:row>
      <xdr:rowOff>76200</xdr:rowOff>
    </xdr:to>
    <xdr:sp macro="" textlink="">
      <xdr:nvSpPr>
        <xdr:cNvPr id="293" name="正方形/長方形 292"/>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54</xdr:row>
      <xdr:rowOff>12700</xdr:rowOff>
    </xdr:from>
    <xdr:to>
      <xdr:col>106</xdr:col>
      <xdr:colOff>139700</xdr:colOff>
      <xdr:row>55</xdr:row>
      <xdr:rowOff>95250</xdr:rowOff>
    </xdr:to>
    <xdr:sp macro="" textlink="">
      <xdr:nvSpPr>
        <xdr:cNvPr id="294" name="正方形/長方形 293"/>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55</xdr:row>
      <xdr:rowOff>158750</xdr:rowOff>
    </xdr:from>
    <xdr:to>
      <xdr:col>85</xdr:col>
      <xdr:colOff>95250</xdr:colOff>
      <xdr:row>70</xdr:row>
      <xdr:rowOff>0</xdr:rowOff>
    </xdr:to>
    <xdr:sp macro="" textlink="">
      <xdr:nvSpPr>
        <xdr:cNvPr id="295" name="正方形/長方形 294"/>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115</xdr:col>
      <xdr:colOff>31750</xdr:colOff>
      <xdr:row>70</xdr:row>
      <xdr:rowOff>0</xdr:rowOff>
    </xdr:to>
    <xdr:sp macro="" textlink="">
      <xdr:nvSpPr>
        <xdr:cNvPr id="296" name="正方形/長方形 295"/>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104</xdr:col>
      <xdr:colOff>114300</xdr:colOff>
      <xdr:row>57</xdr:row>
      <xdr:rowOff>69850</xdr:rowOff>
    </xdr:to>
    <xdr:sp macro="" textlink="">
      <xdr:nvSpPr>
        <xdr:cNvPr id="297" name="正方形/長方形 296"/>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人口千人当たり職員数の分析欄</a:t>
          </a:r>
        </a:p>
      </xdr:txBody>
    </xdr:sp>
    <xdr:clientData/>
  </xdr:twoCellAnchor>
  <xdr:twoCellAnchor>
    <xdr:from>
      <xdr:col>86</xdr:col>
      <xdr:colOff>203200</xdr:colOff>
      <xdr:row>57</xdr:row>
      <xdr:rowOff>133350</xdr:rowOff>
    </xdr:from>
    <xdr:to>
      <xdr:col>114</xdr:col>
      <xdr:colOff>114300</xdr:colOff>
      <xdr:row>69</xdr:row>
      <xdr:rowOff>107950</xdr:rowOff>
    </xdr:to>
    <xdr:sp macro="" textlink="" fLocksText="0">
      <xdr:nvSpPr>
        <xdr:cNvPr id="298" name="テキスト ボックス 297"/>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集中改革プランに基づき、退職不補充や民間委託の推進、課の統合等により職員数を着実に減少し、類似団体平均を</a:t>
          </a:r>
          <a:r>
            <a:rPr kumimoji="1" lang="en-US" altLang="ja-JP" sz="1300">
              <a:latin typeface="ＭＳ Ｐゴシック" panose="020B0600070205080204" pitchFamily="50" charset="-128"/>
              <a:ea typeface="ＭＳ Ｐゴシック" panose="020B0600070205080204" pitchFamily="50" charset="-128"/>
            </a:rPr>
            <a:t>1.8</a:t>
          </a:r>
          <a:r>
            <a:rPr kumimoji="1" lang="ja-JP" altLang="en-US" sz="1300">
              <a:latin typeface="ＭＳ Ｐゴシック" panose="020B0600070205080204" pitchFamily="50" charset="-128"/>
              <a:ea typeface="ＭＳ Ｐゴシック" panose="020B0600070205080204" pitchFamily="50" charset="-128"/>
            </a:rPr>
            <a:t>人下回る職員数となっている。</a:t>
          </a:r>
        </a:p>
        <a:p>
          <a:r>
            <a:rPr kumimoji="1" lang="ja-JP" altLang="en-US" sz="1300">
              <a:latin typeface="ＭＳ Ｐゴシック" panose="020B0600070205080204" pitchFamily="50" charset="-128"/>
              <a:ea typeface="ＭＳ Ｐゴシック" panose="020B0600070205080204" pitchFamily="50" charset="-128"/>
            </a:rPr>
            <a:t>平成</a:t>
          </a:r>
          <a:r>
            <a:rPr kumimoji="1" lang="en-US" altLang="ja-JP" sz="1300">
              <a:latin typeface="ＭＳ Ｐゴシック" panose="020B0600070205080204" pitchFamily="50" charset="-128"/>
              <a:ea typeface="ＭＳ Ｐゴシック" panose="020B0600070205080204" pitchFamily="50" charset="-128"/>
            </a:rPr>
            <a:t>29</a:t>
          </a:r>
          <a:r>
            <a:rPr kumimoji="1" lang="ja-JP" altLang="en-US" sz="1300">
              <a:latin typeface="ＭＳ Ｐゴシック" panose="020B0600070205080204" pitchFamily="50" charset="-128"/>
              <a:ea typeface="ＭＳ Ｐゴシック" panose="020B0600070205080204" pitchFamily="50" charset="-128"/>
            </a:rPr>
            <a:t>年度の職員数は</a:t>
          </a:r>
          <a:r>
            <a:rPr kumimoji="1" lang="en-US" altLang="ja-JP" sz="1300">
              <a:latin typeface="ＭＳ Ｐゴシック" panose="020B0600070205080204" pitchFamily="50" charset="-128"/>
              <a:ea typeface="ＭＳ Ｐゴシック" panose="020B0600070205080204" pitchFamily="50" charset="-128"/>
            </a:rPr>
            <a:t>392</a:t>
          </a:r>
          <a:r>
            <a:rPr kumimoji="1" lang="ja-JP" altLang="en-US" sz="1300">
              <a:latin typeface="ＭＳ Ｐゴシック" panose="020B0600070205080204" pitchFamily="50" charset="-128"/>
              <a:ea typeface="ＭＳ Ｐゴシック" panose="020B0600070205080204" pitchFamily="50" charset="-128"/>
            </a:rPr>
            <a:t>人で前年度より８人増となったが、引き続き定員適正化計画に基づく事務事業の見直しによる機構改革や保育所民営化等の民間委託を引き続き検討し、職員数の適正管理に努める。</a:t>
          </a:r>
        </a:p>
      </xdr:txBody>
    </xdr:sp>
    <xdr:clientData/>
  </xdr:twoCellAnchor>
  <xdr:oneCellAnchor>
    <xdr:from>
      <xdr:col>61</xdr:col>
      <xdr:colOff>6350</xdr:colOff>
      <xdr:row>54</xdr:row>
      <xdr:rowOff>139700</xdr:rowOff>
    </xdr:from>
    <xdr:ext cx="349839" cy="225703"/>
    <xdr:sp macro="" textlink="">
      <xdr:nvSpPr>
        <xdr:cNvPr id="299" name="テキスト ボックス 298"/>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人</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300" name="直線コネクタ 299"/>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29227</xdr:rowOff>
    </xdr:from>
    <xdr:ext cx="762000" cy="259045"/>
    <xdr:sp macro="" textlink="">
      <xdr:nvSpPr>
        <xdr:cNvPr id="301" name="テキスト ボックス 300"/>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67</xdr:row>
      <xdr:rowOff>169635</xdr:rowOff>
    </xdr:from>
    <xdr:to>
      <xdr:col>85</xdr:col>
      <xdr:colOff>95250</xdr:colOff>
      <xdr:row>67</xdr:row>
      <xdr:rowOff>169635</xdr:rowOff>
    </xdr:to>
    <xdr:cxnSp macro="">
      <xdr:nvCxnSpPr>
        <xdr:cNvPr id="302" name="直線コネクタ 301"/>
        <xdr:cNvCxnSpPr/>
      </xdr:nvCxnSpPr>
      <xdr:spPr>
        <a:xfrm>
          <a:off x="12827000" y="1165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67</xdr:row>
      <xdr:rowOff>27412</xdr:rowOff>
    </xdr:from>
    <xdr:ext cx="762000" cy="259045"/>
    <xdr:sp macro="" textlink="">
      <xdr:nvSpPr>
        <xdr:cNvPr id="303" name="テキスト ボックス 302"/>
        <xdr:cNvSpPr txBox="1"/>
      </xdr:nvSpPr>
      <xdr:spPr>
        <a:xfrm>
          <a:off x="12065000" y="1151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65</xdr:row>
      <xdr:rowOff>167822</xdr:rowOff>
    </xdr:from>
    <xdr:to>
      <xdr:col>85</xdr:col>
      <xdr:colOff>95250</xdr:colOff>
      <xdr:row>65</xdr:row>
      <xdr:rowOff>167822</xdr:rowOff>
    </xdr:to>
    <xdr:cxnSp macro="">
      <xdr:nvCxnSpPr>
        <xdr:cNvPr id="304" name="直線コネクタ 303"/>
        <xdr:cNvCxnSpPr/>
      </xdr:nvCxnSpPr>
      <xdr:spPr>
        <a:xfrm>
          <a:off x="12827000" y="1131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65</xdr:row>
      <xdr:rowOff>25599</xdr:rowOff>
    </xdr:from>
    <xdr:ext cx="762000" cy="259045"/>
    <xdr:sp macro="" textlink="">
      <xdr:nvSpPr>
        <xdr:cNvPr id="305" name="テキスト ボックス 304"/>
        <xdr:cNvSpPr txBox="1"/>
      </xdr:nvSpPr>
      <xdr:spPr>
        <a:xfrm>
          <a:off x="12065000" y="1116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63</xdr:row>
      <xdr:rowOff>166007</xdr:rowOff>
    </xdr:from>
    <xdr:to>
      <xdr:col>85</xdr:col>
      <xdr:colOff>95250</xdr:colOff>
      <xdr:row>63</xdr:row>
      <xdr:rowOff>166007</xdr:rowOff>
    </xdr:to>
    <xdr:cxnSp macro="">
      <xdr:nvCxnSpPr>
        <xdr:cNvPr id="306" name="直線コネクタ 305"/>
        <xdr:cNvCxnSpPr/>
      </xdr:nvCxnSpPr>
      <xdr:spPr>
        <a:xfrm>
          <a:off x="12827000" y="1096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63</xdr:row>
      <xdr:rowOff>23784</xdr:rowOff>
    </xdr:from>
    <xdr:ext cx="762000" cy="259045"/>
    <xdr:sp macro="" textlink="">
      <xdr:nvSpPr>
        <xdr:cNvPr id="307" name="テキスト ボックス 306"/>
        <xdr:cNvSpPr txBox="1"/>
      </xdr:nvSpPr>
      <xdr:spPr>
        <a:xfrm>
          <a:off x="12065000" y="1082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61</xdr:row>
      <xdr:rowOff>164193</xdr:rowOff>
    </xdr:from>
    <xdr:to>
      <xdr:col>85</xdr:col>
      <xdr:colOff>95250</xdr:colOff>
      <xdr:row>61</xdr:row>
      <xdr:rowOff>164193</xdr:rowOff>
    </xdr:to>
    <xdr:cxnSp macro="">
      <xdr:nvCxnSpPr>
        <xdr:cNvPr id="308" name="直線コネクタ 307"/>
        <xdr:cNvCxnSpPr/>
      </xdr:nvCxnSpPr>
      <xdr:spPr>
        <a:xfrm>
          <a:off x="12827000" y="1062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61</xdr:row>
      <xdr:rowOff>21970</xdr:rowOff>
    </xdr:from>
    <xdr:ext cx="762000" cy="259045"/>
    <xdr:sp macro="" textlink="">
      <xdr:nvSpPr>
        <xdr:cNvPr id="309" name="テキスト ボックス 308"/>
        <xdr:cNvSpPr txBox="1"/>
      </xdr:nvSpPr>
      <xdr:spPr>
        <a:xfrm>
          <a:off x="12065000" y="1048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59</xdr:row>
      <xdr:rowOff>162378</xdr:rowOff>
    </xdr:from>
    <xdr:to>
      <xdr:col>85</xdr:col>
      <xdr:colOff>95250</xdr:colOff>
      <xdr:row>59</xdr:row>
      <xdr:rowOff>162378</xdr:rowOff>
    </xdr:to>
    <xdr:cxnSp macro="">
      <xdr:nvCxnSpPr>
        <xdr:cNvPr id="310" name="直線コネクタ 309"/>
        <xdr:cNvCxnSpPr/>
      </xdr:nvCxnSpPr>
      <xdr:spPr>
        <a:xfrm>
          <a:off x="12827000" y="1027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59</xdr:row>
      <xdr:rowOff>20155</xdr:rowOff>
    </xdr:from>
    <xdr:ext cx="762000" cy="259045"/>
    <xdr:sp macro="" textlink="">
      <xdr:nvSpPr>
        <xdr:cNvPr id="311" name="テキスト ボックス 310"/>
        <xdr:cNvSpPr txBox="1"/>
      </xdr:nvSpPr>
      <xdr:spPr>
        <a:xfrm>
          <a:off x="12065000" y="1013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57</xdr:row>
      <xdr:rowOff>160565</xdr:rowOff>
    </xdr:from>
    <xdr:to>
      <xdr:col>85</xdr:col>
      <xdr:colOff>95250</xdr:colOff>
      <xdr:row>57</xdr:row>
      <xdr:rowOff>160565</xdr:rowOff>
    </xdr:to>
    <xdr:cxnSp macro="">
      <xdr:nvCxnSpPr>
        <xdr:cNvPr id="312" name="直線コネクタ 311"/>
        <xdr:cNvCxnSpPr/>
      </xdr:nvCxnSpPr>
      <xdr:spPr>
        <a:xfrm>
          <a:off x="12827000" y="993321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57</xdr:row>
      <xdr:rowOff>18342</xdr:rowOff>
    </xdr:from>
    <xdr:ext cx="762000" cy="259045"/>
    <xdr:sp macro="" textlink="">
      <xdr:nvSpPr>
        <xdr:cNvPr id="313" name="テキスト ボックス 312"/>
        <xdr:cNvSpPr txBox="1"/>
      </xdr:nvSpPr>
      <xdr:spPr>
        <a:xfrm>
          <a:off x="12065000" y="9790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55</xdr:row>
      <xdr:rowOff>158750</xdr:rowOff>
    </xdr:to>
    <xdr:cxnSp macro="">
      <xdr:nvCxnSpPr>
        <xdr:cNvPr id="314" name="直線コネクタ 313"/>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55</xdr:row>
      <xdr:rowOff>16527</xdr:rowOff>
    </xdr:from>
    <xdr:ext cx="762000" cy="259045"/>
    <xdr:sp macro="" textlink="">
      <xdr:nvSpPr>
        <xdr:cNvPr id="315" name="テキスト ボックス 314"/>
        <xdr:cNvSpPr txBox="1"/>
      </xdr:nvSpPr>
      <xdr:spPr>
        <a:xfrm>
          <a:off x="1206500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70</xdr:row>
      <xdr:rowOff>0</xdr:rowOff>
    </xdr:to>
    <xdr:sp macro="" textlink="">
      <xdr:nvSpPr>
        <xdr:cNvPr id="316" name="定員管理の状況グラフ枠"/>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59</xdr:row>
      <xdr:rowOff>4959</xdr:rowOff>
    </xdr:from>
    <xdr:to>
      <xdr:col>81</xdr:col>
      <xdr:colOff>44450</xdr:colOff>
      <xdr:row>66</xdr:row>
      <xdr:rowOff>168728</xdr:rowOff>
    </xdr:to>
    <xdr:cxnSp macro="">
      <xdr:nvCxnSpPr>
        <xdr:cNvPr id="317" name="直線コネクタ 316"/>
        <xdr:cNvCxnSpPr/>
      </xdr:nvCxnSpPr>
      <xdr:spPr>
        <a:xfrm flipV="1">
          <a:off x="17018000" y="10120509"/>
          <a:ext cx="0" cy="1363919"/>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66</xdr:row>
      <xdr:rowOff>140805</xdr:rowOff>
    </xdr:from>
    <xdr:ext cx="762000" cy="259045"/>
    <xdr:sp macro="" textlink="">
      <xdr:nvSpPr>
        <xdr:cNvPr id="318" name="定員管理の状況最小値テキスト"/>
        <xdr:cNvSpPr txBox="1"/>
      </xdr:nvSpPr>
      <xdr:spPr>
        <a:xfrm>
          <a:off x="17106900" y="114565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16.50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66</xdr:row>
      <xdr:rowOff>168728</xdr:rowOff>
    </xdr:from>
    <xdr:to>
      <xdr:col>81</xdr:col>
      <xdr:colOff>133350</xdr:colOff>
      <xdr:row>66</xdr:row>
      <xdr:rowOff>168728</xdr:rowOff>
    </xdr:to>
    <xdr:cxnSp macro="">
      <xdr:nvCxnSpPr>
        <xdr:cNvPr id="319" name="直線コネクタ 318"/>
        <xdr:cNvCxnSpPr/>
      </xdr:nvCxnSpPr>
      <xdr:spPr>
        <a:xfrm>
          <a:off x="16929100" y="11484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57</xdr:row>
      <xdr:rowOff>91336</xdr:rowOff>
    </xdr:from>
    <xdr:ext cx="762000" cy="259045"/>
    <xdr:sp macro="" textlink="">
      <xdr:nvSpPr>
        <xdr:cNvPr id="320" name="定員管理の状況最大値テキスト"/>
        <xdr:cNvSpPr txBox="1"/>
      </xdr:nvSpPr>
      <xdr:spPr>
        <a:xfrm>
          <a:off x="17106900" y="986398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59</xdr:row>
      <xdr:rowOff>4959</xdr:rowOff>
    </xdr:from>
    <xdr:to>
      <xdr:col>81</xdr:col>
      <xdr:colOff>133350</xdr:colOff>
      <xdr:row>59</xdr:row>
      <xdr:rowOff>4959</xdr:rowOff>
    </xdr:to>
    <xdr:cxnSp macro="">
      <xdr:nvCxnSpPr>
        <xdr:cNvPr id="321" name="直線コネクタ 320"/>
        <xdr:cNvCxnSpPr/>
      </xdr:nvCxnSpPr>
      <xdr:spPr>
        <a:xfrm>
          <a:off x="16929100" y="1012050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61</xdr:row>
      <xdr:rowOff>67673</xdr:rowOff>
    </xdr:from>
    <xdr:to>
      <xdr:col>81</xdr:col>
      <xdr:colOff>44450</xdr:colOff>
      <xdr:row>61</xdr:row>
      <xdr:rowOff>71120</xdr:rowOff>
    </xdr:to>
    <xdr:cxnSp macro="">
      <xdr:nvCxnSpPr>
        <xdr:cNvPr id="322" name="直線コネクタ 321"/>
        <xdr:cNvCxnSpPr/>
      </xdr:nvCxnSpPr>
      <xdr:spPr>
        <a:xfrm>
          <a:off x="16179800" y="10526123"/>
          <a:ext cx="838200" cy="34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62</xdr:row>
      <xdr:rowOff>39266</xdr:rowOff>
    </xdr:from>
    <xdr:ext cx="762000" cy="259045"/>
    <xdr:sp macro="" textlink="">
      <xdr:nvSpPr>
        <xdr:cNvPr id="323" name="定員管理の状況平均値テキスト"/>
        <xdr:cNvSpPr txBox="1"/>
      </xdr:nvSpPr>
      <xdr:spPr>
        <a:xfrm>
          <a:off x="17106900" y="10669166"/>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62</xdr:row>
      <xdr:rowOff>67189</xdr:rowOff>
    </xdr:from>
    <xdr:to>
      <xdr:col>81</xdr:col>
      <xdr:colOff>95250</xdr:colOff>
      <xdr:row>62</xdr:row>
      <xdr:rowOff>168789</xdr:rowOff>
    </xdr:to>
    <xdr:sp macro="" textlink="">
      <xdr:nvSpPr>
        <xdr:cNvPr id="324" name="フローチャート: 判断 323"/>
        <xdr:cNvSpPr/>
      </xdr:nvSpPr>
      <xdr:spPr>
        <a:xfrm>
          <a:off x="16967200" y="106970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61</xdr:row>
      <xdr:rowOff>43543</xdr:rowOff>
    </xdr:from>
    <xdr:to>
      <xdr:col>77</xdr:col>
      <xdr:colOff>44450</xdr:colOff>
      <xdr:row>61</xdr:row>
      <xdr:rowOff>67673</xdr:rowOff>
    </xdr:to>
    <xdr:cxnSp macro="">
      <xdr:nvCxnSpPr>
        <xdr:cNvPr id="325" name="直線コネクタ 324"/>
        <xdr:cNvCxnSpPr/>
      </xdr:nvCxnSpPr>
      <xdr:spPr>
        <a:xfrm>
          <a:off x="15290800" y="10501993"/>
          <a:ext cx="889000" cy="241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62</xdr:row>
      <xdr:rowOff>52251</xdr:rowOff>
    </xdr:from>
    <xdr:to>
      <xdr:col>77</xdr:col>
      <xdr:colOff>95250</xdr:colOff>
      <xdr:row>62</xdr:row>
      <xdr:rowOff>153851</xdr:rowOff>
    </xdr:to>
    <xdr:sp macro="" textlink="">
      <xdr:nvSpPr>
        <xdr:cNvPr id="326" name="フローチャート: 判断 325"/>
        <xdr:cNvSpPr/>
      </xdr:nvSpPr>
      <xdr:spPr>
        <a:xfrm>
          <a:off x="16129000" y="106821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62</xdr:row>
      <xdr:rowOff>138628</xdr:rowOff>
    </xdr:from>
    <xdr:ext cx="736600" cy="259045"/>
    <xdr:sp macro="" textlink="">
      <xdr:nvSpPr>
        <xdr:cNvPr id="327" name="テキスト ボックス 326"/>
        <xdr:cNvSpPr txBox="1"/>
      </xdr:nvSpPr>
      <xdr:spPr>
        <a:xfrm>
          <a:off x="15798800" y="1076852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61</xdr:row>
      <xdr:rowOff>28605</xdr:rowOff>
    </xdr:from>
    <xdr:to>
      <xdr:col>72</xdr:col>
      <xdr:colOff>203200</xdr:colOff>
      <xdr:row>61</xdr:row>
      <xdr:rowOff>43543</xdr:rowOff>
    </xdr:to>
    <xdr:cxnSp macro="">
      <xdr:nvCxnSpPr>
        <xdr:cNvPr id="328" name="直線コネクタ 327"/>
        <xdr:cNvCxnSpPr/>
      </xdr:nvCxnSpPr>
      <xdr:spPr>
        <a:xfrm>
          <a:off x="14401800" y="10487055"/>
          <a:ext cx="889000" cy="149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62</xdr:row>
      <xdr:rowOff>35016</xdr:rowOff>
    </xdr:from>
    <xdr:to>
      <xdr:col>73</xdr:col>
      <xdr:colOff>44450</xdr:colOff>
      <xdr:row>62</xdr:row>
      <xdr:rowOff>136616</xdr:rowOff>
    </xdr:to>
    <xdr:sp macro="" textlink="">
      <xdr:nvSpPr>
        <xdr:cNvPr id="329" name="フローチャート: 判断 328"/>
        <xdr:cNvSpPr/>
      </xdr:nvSpPr>
      <xdr:spPr>
        <a:xfrm>
          <a:off x="15240000" y="106649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62</xdr:row>
      <xdr:rowOff>121393</xdr:rowOff>
    </xdr:from>
    <xdr:ext cx="762000" cy="259045"/>
    <xdr:sp macro="" textlink="">
      <xdr:nvSpPr>
        <xdr:cNvPr id="330" name="テキスト ボックス 329"/>
        <xdr:cNvSpPr txBox="1"/>
      </xdr:nvSpPr>
      <xdr:spPr>
        <a:xfrm>
          <a:off x="14909800" y="107512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61</xdr:row>
      <xdr:rowOff>28605</xdr:rowOff>
    </xdr:from>
    <xdr:to>
      <xdr:col>68</xdr:col>
      <xdr:colOff>152400</xdr:colOff>
      <xdr:row>61</xdr:row>
      <xdr:rowOff>32052</xdr:rowOff>
    </xdr:to>
    <xdr:cxnSp macro="">
      <xdr:nvCxnSpPr>
        <xdr:cNvPr id="331" name="直線コネクタ 330"/>
        <xdr:cNvCxnSpPr/>
      </xdr:nvCxnSpPr>
      <xdr:spPr>
        <a:xfrm flipV="1">
          <a:off x="13512800" y="10487055"/>
          <a:ext cx="889000" cy="34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61</xdr:row>
      <xdr:rowOff>158206</xdr:rowOff>
    </xdr:from>
    <xdr:to>
      <xdr:col>68</xdr:col>
      <xdr:colOff>203200</xdr:colOff>
      <xdr:row>62</xdr:row>
      <xdr:rowOff>88356</xdr:rowOff>
    </xdr:to>
    <xdr:sp macro="" textlink="">
      <xdr:nvSpPr>
        <xdr:cNvPr id="332" name="フローチャート: 判断 331"/>
        <xdr:cNvSpPr/>
      </xdr:nvSpPr>
      <xdr:spPr>
        <a:xfrm>
          <a:off x="14351000" y="106166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62</xdr:row>
      <xdr:rowOff>73133</xdr:rowOff>
    </xdr:from>
    <xdr:ext cx="762000" cy="259045"/>
    <xdr:sp macro="" textlink="">
      <xdr:nvSpPr>
        <xdr:cNvPr id="333" name="テキスト ボックス 332"/>
        <xdr:cNvSpPr txBox="1"/>
      </xdr:nvSpPr>
      <xdr:spPr>
        <a:xfrm>
          <a:off x="14020800" y="107030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61</xdr:row>
      <xdr:rowOff>154759</xdr:rowOff>
    </xdr:from>
    <xdr:to>
      <xdr:col>64</xdr:col>
      <xdr:colOff>152400</xdr:colOff>
      <xdr:row>62</xdr:row>
      <xdr:rowOff>84909</xdr:rowOff>
    </xdr:to>
    <xdr:sp macro="" textlink="">
      <xdr:nvSpPr>
        <xdr:cNvPr id="334" name="フローチャート: 判断 333"/>
        <xdr:cNvSpPr/>
      </xdr:nvSpPr>
      <xdr:spPr>
        <a:xfrm>
          <a:off x="13462000" y="106132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62</xdr:row>
      <xdr:rowOff>69686</xdr:rowOff>
    </xdr:from>
    <xdr:ext cx="762000" cy="259045"/>
    <xdr:sp macro="" textlink="">
      <xdr:nvSpPr>
        <xdr:cNvPr id="335" name="テキスト ボックス 334"/>
        <xdr:cNvSpPr txBox="1"/>
      </xdr:nvSpPr>
      <xdr:spPr>
        <a:xfrm>
          <a:off x="13131800" y="1069958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69</xdr:row>
      <xdr:rowOff>168927</xdr:rowOff>
    </xdr:from>
    <xdr:ext cx="762000" cy="259045"/>
    <xdr:sp macro="" textlink="">
      <xdr:nvSpPr>
        <xdr:cNvPr id="336" name="テキスト ボックス 335"/>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69</xdr:row>
      <xdr:rowOff>168927</xdr:rowOff>
    </xdr:from>
    <xdr:ext cx="762000" cy="259045"/>
    <xdr:sp macro="" textlink="">
      <xdr:nvSpPr>
        <xdr:cNvPr id="337" name="テキスト ボックス 336"/>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69</xdr:row>
      <xdr:rowOff>168927</xdr:rowOff>
    </xdr:from>
    <xdr:ext cx="762000" cy="259045"/>
    <xdr:sp macro="" textlink="">
      <xdr:nvSpPr>
        <xdr:cNvPr id="338" name="テキスト ボックス 337"/>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69</xdr:row>
      <xdr:rowOff>168927</xdr:rowOff>
    </xdr:from>
    <xdr:ext cx="762000" cy="259045"/>
    <xdr:sp macro="" textlink="">
      <xdr:nvSpPr>
        <xdr:cNvPr id="339" name="テキスト ボックス 338"/>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69</xdr:row>
      <xdr:rowOff>168927</xdr:rowOff>
    </xdr:from>
    <xdr:ext cx="762000" cy="259045"/>
    <xdr:sp macro="" textlink="">
      <xdr:nvSpPr>
        <xdr:cNvPr id="340" name="テキスト ボックス 339"/>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61</xdr:row>
      <xdr:rowOff>20320</xdr:rowOff>
    </xdr:from>
    <xdr:to>
      <xdr:col>81</xdr:col>
      <xdr:colOff>95250</xdr:colOff>
      <xdr:row>61</xdr:row>
      <xdr:rowOff>121920</xdr:rowOff>
    </xdr:to>
    <xdr:sp macro="" textlink="">
      <xdr:nvSpPr>
        <xdr:cNvPr id="341" name="楕円 340"/>
        <xdr:cNvSpPr/>
      </xdr:nvSpPr>
      <xdr:spPr>
        <a:xfrm>
          <a:off x="16967200" y="104787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60</xdr:row>
      <xdr:rowOff>36847</xdr:rowOff>
    </xdr:from>
    <xdr:ext cx="762000" cy="259045"/>
    <xdr:sp macro="" textlink="">
      <xdr:nvSpPr>
        <xdr:cNvPr id="342" name="定員管理の状況該当値テキスト"/>
        <xdr:cNvSpPr txBox="1"/>
      </xdr:nvSpPr>
      <xdr:spPr>
        <a:xfrm>
          <a:off x="17106900" y="103238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61</xdr:row>
      <xdr:rowOff>16873</xdr:rowOff>
    </xdr:from>
    <xdr:to>
      <xdr:col>77</xdr:col>
      <xdr:colOff>95250</xdr:colOff>
      <xdr:row>61</xdr:row>
      <xdr:rowOff>118473</xdr:rowOff>
    </xdr:to>
    <xdr:sp macro="" textlink="">
      <xdr:nvSpPr>
        <xdr:cNvPr id="343" name="楕円 342"/>
        <xdr:cNvSpPr/>
      </xdr:nvSpPr>
      <xdr:spPr>
        <a:xfrm>
          <a:off x="16129000" y="104753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59</xdr:row>
      <xdr:rowOff>128650</xdr:rowOff>
    </xdr:from>
    <xdr:ext cx="736600" cy="259045"/>
    <xdr:sp macro="" textlink="">
      <xdr:nvSpPr>
        <xdr:cNvPr id="344" name="テキスト ボックス 343"/>
        <xdr:cNvSpPr txBox="1"/>
      </xdr:nvSpPr>
      <xdr:spPr>
        <a:xfrm>
          <a:off x="15798800" y="1024420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60</xdr:row>
      <xdr:rowOff>164193</xdr:rowOff>
    </xdr:from>
    <xdr:to>
      <xdr:col>73</xdr:col>
      <xdr:colOff>44450</xdr:colOff>
      <xdr:row>61</xdr:row>
      <xdr:rowOff>94343</xdr:rowOff>
    </xdr:to>
    <xdr:sp macro="" textlink="">
      <xdr:nvSpPr>
        <xdr:cNvPr id="345" name="楕円 344"/>
        <xdr:cNvSpPr/>
      </xdr:nvSpPr>
      <xdr:spPr>
        <a:xfrm>
          <a:off x="15240000" y="104511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59</xdr:row>
      <xdr:rowOff>104520</xdr:rowOff>
    </xdr:from>
    <xdr:ext cx="762000" cy="259045"/>
    <xdr:sp macro="" textlink="">
      <xdr:nvSpPr>
        <xdr:cNvPr id="346" name="テキスト ボックス 345"/>
        <xdr:cNvSpPr txBox="1"/>
      </xdr:nvSpPr>
      <xdr:spPr>
        <a:xfrm>
          <a:off x="14909800" y="1022007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60</xdr:row>
      <xdr:rowOff>149255</xdr:rowOff>
    </xdr:from>
    <xdr:to>
      <xdr:col>68</xdr:col>
      <xdr:colOff>203200</xdr:colOff>
      <xdr:row>61</xdr:row>
      <xdr:rowOff>79405</xdr:rowOff>
    </xdr:to>
    <xdr:sp macro="" textlink="">
      <xdr:nvSpPr>
        <xdr:cNvPr id="347" name="楕円 346"/>
        <xdr:cNvSpPr/>
      </xdr:nvSpPr>
      <xdr:spPr>
        <a:xfrm>
          <a:off x="14351000" y="104362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59</xdr:row>
      <xdr:rowOff>89582</xdr:rowOff>
    </xdr:from>
    <xdr:ext cx="762000" cy="259045"/>
    <xdr:sp macro="" textlink="">
      <xdr:nvSpPr>
        <xdr:cNvPr id="348" name="テキスト ボックス 347"/>
        <xdr:cNvSpPr txBox="1"/>
      </xdr:nvSpPr>
      <xdr:spPr>
        <a:xfrm>
          <a:off x="14020800" y="102051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60</xdr:row>
      <xdr:rowOff>152702</xdr:rowOff>
    </xdr:from>
    <xdr:to>
      <xdr:col>64</xdr:col>
      <xdr:colOff>152400</xdr:colOff>
      <xdr:row>61</xdr:row>
      <xdr:rowOff>82852</xdr:rowOff>
    </xdr:to>
    <xdr:sp macro="" textlink="">
      <xdr:nvSpPr>
        <xdr:cNvPr id="349" name="楕円 348"/>
        <xdr:cNvSpPr/>
      </xdr:nvSpPr>
      <xdr:spPr>
        <a:xfrm>
          <a:off x="13462000" y="104397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59</xdr:row>
      <xdr:rowOff>93029</xdr:rowOff>
    </xdr:from>
    <xdr:ext cx="762000" cy="259045"/>
    <xdr:sp macro="" textlink="">
      <xdr:nvSpPr>
        <xdr:cNvPr id="350" name="テキスト ボックス 349"/>
        <xdr:cNvSpPr txBox="1"/>
      </xdr:nvSpPr>
      <xdr:spPr>
        <a:xfrm>
          <a:off x="13131800" y="1020857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29</xdr:row>
      <xdr:rowOff>44450</xdr:rowOff>
    </xdr:from>
    <xdr:to>
      <xdr:col>85</xdr:col>
      <xdr:colOff>95250</xdr:colOff>
      <xdr:row>31</xdr:row>
      <xdr:rowOff>19050</xdr:rowOff>
    </xdr:to>
    <xdr:sp macro="" textlink="">
      <xdr:nvSpPr>
        <xdr:cNvPr id="351" name="正方形/長方形 350"/>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公債費負担の状況</a:t>
          </a:r>
        </a:p>
      </xdr:txBody>
    </xdr:sp>
    <xdr:clientData/>
  </xdr:twoCellAnchor>
  <xdr:oneCellAnchor>
    <xdr:from>
      <xdr:col>65</xdr:col>
      <xdr:colOff>54424</xdr:colOff>
      <xdr:row>31</xdr:row>
      <xdr:rowOff>63500</xdr:rowOff>
    </xdr:from>
    <xdr:ext cx="1605652" cy="309059"/>
    <xdr:sp macro="" textlink="">
      <xdr:nvSpPr>
        <xdr:cNvPr id="352" name="テキスト ボックス 351"/>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実質公債費比率</a:t>
          </a:r>
        </a:p>
      </xdr:txBody>
    </xdr:sp>
    <xdr:clientData/>
  </xdr:oneCellAnchor>
  <xdr:oneCellAnchor>
    <xdr:from>
      <xdr:col>73</xdr:col>
      <xdr:colOff>110676</xdr:colOff>
      <xdr:row>31</xdr:row>
      <xdr:rowOff>38100</xdr:rowOff>
    </xdr:from>
    <xdr:ext cx="1651000" cy="359073"/>
    <xdr:sp macro="" textlink="">
      <xdr:nvSpPr>
        <xdr:cNvPr id="353" name="テキスト ボックス 352"/>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[7.4%]</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30</xdr:row>
      <xdr:rowOff>127000</xdr:rowOff>
    </xdr:from>
    <xdr:to>
      <xdr:col>93</xdr:col>
      <xdr:colOff>6350</xdr:colOff>
      <xdr:row>32</xdr:row>
      <xdr:rowOff>38100</xdr:rowOff>
    </xdr:to>
    <xdr:sp macro="" textlink="">
      <xdr:nvSpPr>
        <xdr:cNvPr id="354" name="正方形/長方形 353"/>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31</xdr:row>
      <xdr:rowOff>146050</xdr:rowOff>
    </xdr:from>
    <xdr:to>
      <xdr:col>93</xdr:col>
      <xdr:colOff>6350</xdr:colOff>
      <xdr:row>33</xdr:row>
      <xdr:rowOff>57150</xdr:rowOff>
    </xdr:to>
    <xdr:sp macro="" textlink="">
      <xdr:nvSpPr>
        <xdr:cNvPr id="355" name="正方形/長方形 354"/>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30</xdr:row>
      <xdr:rowOff>127000</xdr:rowOff>
    </xdr:from>
    <xdr:to>
      <xdr:col>99</xdr:col>
      <xdr:colOff>146050</xdr:colOff>
      <xdr:row>32</xdr:row>
      <xdr:rowOff>38100</xdr:rowOff>
    </xdr:to>
    <xdr:sp macro="" textlink="">
      <xdr:nvSpPr>
        <xdr:cNvPr id="356" name="正方形/長方形 355"/>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31</xdr:row>
      <xdr:rowOff>146050</xdr:rowOff>
    </xdr:from>
    <xdr:to>
      <xdr:col>99</xdr:col>
      <xdr:colOff>146050</xdr:colOff>
      <xdr:row>33</xdr:row>
      <xdr:rowOff>57150</xdr:rowOff>
    </xdr:to>
    <xdr:sp macro="" textlink="">
      <xdr:nvSpPr>
        <xdr:cNvPr id="357" name="正方形/長方形 356"/>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30</xdr:row>
      <xdr:rowOff>127000</xdr:rowOff>
    </xdr:from>
    <xdr:to>
      <xdr:col>106</xdr:col>
      <xdr:colOff>139700</xdr:colOff>
      <xdr:row>32</xdr:row>
      <xdr:rowOff>38100</xdr:rowOff>
    </xdr:to>
    <xdr:sp macro="" textlink="">
      <xdr:nvSpPr>
        <xdr:cNvPr id="358" name="正方形/長方形 357"/>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31</xdr:row>
      <xdr:rowOff>146050</xdr:rowOff>
    </xdr:from>
    <xdr:to>
      <xdr:col>106</xdr:col>
      <xdr:colOff>139700</xdr:colOff>
      <xdr:row>33</xdr:row>
      <xdr:rowOff>57150</xdr:rowOff>
    </xdr:to>
    <xdr:sp macro="" textlink="">
      <xdr:nvSpPr>
        <xdr:cNvPr id="359" name="正方形/長方形 358"/>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60" name="正方形/長方形 359"/>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115</xdr:col>
      <xdr:colOff>31750</xdr:colOff>
      <xdr:row>47</xdr:row>
      <xdr:rowOff>133350</xdr:rowOff>
    </xdr:to>
    <xdr:sp macro="" textlink="">
      <xdr:nvSpPr>
        <xdr:cNvPr id="361" name="正方形/長方形 360"/>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104</xdr:col>
      <xdr:colOff>114300</xdr:colOff>
      <xdr:row>35</xdr:row>
      <xdr:rowOff>31750</xdr:rowOff>
    </xdr:to>
    <xdr:sp macro="" textlink="">
      <xdr:nvSpPr>
        <xdr:cNvPr id="362" name="正方形/長方形 361"/>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実質公債費比率の分析欄</a:t>
          </a:r>
        </a:p>
      </xdr:txBody>
    </xdr:sp>
    <xdr:clientData/>
  </xdr:twoCellAnchor>
  <xdr:twoCellAnchor>
    <xdr:from>
      <xdr:col>86</xdr:col>
      <xdr:colOff>203200</xdr:colOff>
      <xdr:row>35</xdr:row>
      <xdr:rowOff>95250</xdr:rowOff>
    </xdr:from>
    <xdr:to>
      <xdr:col>114</xdr:col>
      <xdr:colOff>114300</xdr:colOff>
      <xdr:row>47</xdr:row>
      <xdr:rowOff>69850</xdr:rowOff>
    </xdr:to>
    <xdr:sp macro="" textlink="" fLocksText="0">
      <xdr:nvSpPr>
        <xdr:cNvPr id="363" name="テキスト ボックス 362"/>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50">
              <a:latin typeface="ＭＳ Ｐゴシック" panose="020B0600070205080204" pitchFamily="50" charset="-128"/>
              <a:ea typeface="ＭＳ Ｐゴシック" panose="020B0600070205080204" pitchFamily="50" charset="-128"/>
            </a:rPr>
            <a:t>平成</a:t>
          </a:r>
          <a:r>
            <a:rPr kumimoji="1" lang="en-US" altLang="ja-JP" sz="1150">
              <a:latin typeface="ＭＳ Ｐゴシック" panose="020B0600070205080204" pitchFamily="50" charset="-128"/>
              <a:ea typeface="ＭＳ Ｐゴシック" panose="020B0600070205080204" pitchFamily="50" charset="-128"/>
            </a:rPr>
            <a:t>12</a:t>
          </a:r>
          <a:r>
            <a:rPr kumimoji="1" lang="ja-JP" altLang="en-US" sz="1150">
              <a:latin typeface="ＭＳ Ｐゴシック" panose="020B0600070205080204" pitchFamily="50" charset="-128"/>
              <a:ea typeface="ＭＳ Ｐゴシック" panose="020B0600070205080204" pitchFamily="50" charset="-128"/>
            </a:rPr>
            <a:t>年度から策定している公債費負担適正化計画に基づく市債発行の抑制や、平成</a:t>
          </a:r>
          <a:r>
            <a:rPr kumimoji="1" lang="en-US" altLang="ja-JP" sz="1150">
              <a:latin typeface="ＭＳ Ｐゴシック" panose="020B0600070205080204" pitchFamily="50" charset="-128"/>
              <a:ea typeface="ＭＳ Ｐゴシック" panose="020B0600070205080204" pitchFamily="50" charset="-128"/>
            </a:rPr>
            <a:t>19</a:t>
          </a:r>
          <a:r>
            <a:rPr kumimoji="1" lang="ja-JP" altLang="en-US" sz="1150">
              <a:latin typeface="ＭＳ Ｐゴシック" panose="020B0600070205080204" pitchFamily="50" charset="-128"/>
              <a:ea typeface="ＭＳ Ｐゴシック" panose="020B0600070205080204" pitchFamily="50" charset="-128"/>
            </a:rPr>
            <a:t>年度から</a:t>
          </a:r>
          <a:r>
            <a:rPr kumimoji="1" lang="en-US" altLang="ja-JP" sz="1150">
              <a:latin typeface="ＭＳ Ｐゴシック" panose="020B0600070205080204" pitchFamily="50" charset="-128"/>
              <a:ea typeface="ＭＳ Ｐゴシック" panose="020B0600070205080204" pitchFamily="50" charset="-128"/>
            </a:rPr>
            <a:t>21</a:t>
          </a:r>
          <a:r>
            <a:rPr kumimoji="1" lang="ja-JP" altLang="en-US" sz="1150">
              <a:latin typeface="ＭＳ Ｐゴシック" panose="020B0600070205080204" pitchFamily="50" charset="-128"/>
              <a:ea typeface="ＭＳ Ｐゴシック" panose="020B0600070205080204" pitchFamily="50" charset="-128"/>
            </a:rPr>
            <a:t>年度までに実施した公的資金補償金免除繰上償還に減債基金を充当し、借換債を抑制したこと等により公債費は減少し、平成</a:t>
          </a:r>
          <a:r>
            <a:rPr kumimoji="1" lang="en-US" altLang="ja-JP" sz="1150">
              <a:latin typeface="ＭＳ Ｐゴシック" panose="020B0600070205080204" pitchFamily="50" charset="-128"/>
              <a:ea typeface="ＭＳ Ｐゴシック" panose="020B0600070205080204" pitchFamily="50" charset="-128"/>
            </a:rPr>
            <a:t>29</a:t>
          </a:r>
          <a:r>
            <a:rPr kumimoji="1" lang="ja-JP" altLang="en-US" sz="1150">
              <a:latin typeface="ＭＳ Ｐゴシック" panose="020B0600070205080204" pitchFamily="50" charset="-128"/>
              <a:ea typeface="ＭＳ Ｐゴシック" panose="020B0600070205080204" pitchFamily="50" charset="-128"/>
            </a:rPr>
            <a:t>年度は</a:t>
          </a:r>
          <a:r>
            <a:rPr kumimoji="1" lang="en-US" altLang="ja-JP" sz="1150">
              <a:latin typeface="ＭＳ Ｐゴシック" panose="020B0600070205080204" pitchFamily="50" charset="-128"/>
              <a:ea typeface="ＭＳ Ｐゴシック" panose="020B0600070205080204" pitchFamily="50" charset="-128"/>
            </a:rPr>
            <a:t>7.4%</a:t>
          </a:r>
          <a:r>
            <a:rPr kumimoji="1" lang="ja-JP" altLang="en-US" sz="1150">
              <a:latin typeface="ＭＳ Ｐゴシック" panose="020B0600070205080204" pitchFamily="50" charset="-128"/>
              <a:ea typeface="ＭＳ Ｐゴシック" panose="020B0600070205080204" pitchFamily="50" charset="-128"/>
            </a:rPr>
            <a:t>まで減少した。</a:t>
          </a:r>
        </a:p>
        <a:p>
          <a:r>
            <a:rPr kumimoji="1" lang="ja-JP" altLang="en-US" sz="1150">
              <a:latin typeface="ＭＳ Ｐゴシック" panose="020B0600070205080204" pitchFamily="50" charset="-128"/>
              <a:ea typeface="ＭＳ Ｐゴシック" panose="020B0600070205080204" pitchFamily="50" charset="-128"/>
            </a:rPr>
            <a:t>引き続き公債費の減少は見込まれるが、土地区画整理事業や都市再生整備事業等の実施による市債の発行が見込まれ、公債費の適正管理がこれまで以上に必要となる。　　</a:t>
          </a:r>
        </a:p>
        <a:p>
          <a:r>
            <a:rPr kumimoji="1" lang="ja-JP" altLang="en-US" sz="1150">
              <a:latin typeface="ＭＳ Ｐゴシック" panose="020B0600070205080204" pitchFamily="50" charset="-128"/>
              <a:ea typeface="ＭＳ Ｐゴシック" panose="020B0600070205080204" pitchFamily="50" charset="-128"/>
            </a:rPr>
            <a:t>今後も公債費負担適正化計画に基づく計画的な事業の実施により、公債費負担の健全化に努める。</a:t>
          </a:r>
        </a:p>
      </xdr:txBody>
    </xdr:sp>
    <xdr:clientData/>
  </xdr:twoCellAnchor>
  <xdr:oneCellAnchor>
    <xdr:from>
      <xdr:col>61</xdr:col>
      <xdr:colOff>6350</xdr:colOff>
      <xdr:row>32</xdr:row>
      <xdr:rowOff>101600</xdr:rowOff>
    </xdr:from>
    <xdr:ext cx="298543" cy="225703"/>
    <xdr:sp macro="" textlink="">
      <xdr:nvSpPr>
        <xdr:cNvPr id="364" name="テキスト ボックス 363"/>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47</xdr:row>
      <xdr:rowOff>133350</xdr:rowOff>
    </xdr:from>
    <xdr:to>
      <xdr:col>85</xdr:col>
      <xdr:colOff>95250</xdr:colOff>
      <xdr:row>47</xdr:row>
      <xdr:rowOff>133350</xdr:rowOff>
    </xdr:to>
    <xdr:cxnSp macro="">
      <xdr:nvCxnSpPr>
        <xdr:cNvPr id="365" name="直線コネクタ 364"/>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162577</xdr:rowOff>
    </xdr:from>
    <xdr:ext cx="762000" cy="259045"/>
    <xdr:sp macro="" textlink="">
      <xdr:nvSpPr>
        <xdr:cNvPr id="366" name="テキスト ボックス 365"/>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45</xdr:row>
      <xdr:rowOff>74083</xdr:rowOff>
    </xdr:from>
    <xdr:to>
      <xdr:col>85</xdr:col>
      <xdr:colOff>95250</xdr:colOff>
      <xdr:row>45</xdr:row>
      <xdr:rowOff>74083</xdr:rowOff>
    </xdr:to>
    <xdr:cxnSp macro="">
      <xdr:nvCxnSpPr>
        <xdr:cNvPr id="367" name="直線コネクタ 366"/>
        <xdr:cNvCxnSpPr/>
      </xdr:nvCxnSpPr>
      <xdr:spPr>
        <a:xfrm>
          <a:off x="12827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44</xdr:row>
      <xdr:rowOff>103310</xdr:rowOff>
    </xdr:from>
    <xdr:ext cx="762000" cy="259045"/>
    <xdr:sp macro="" textlink="">
      <xdr:nvSpPr>
        <xdr:cNvPr id="368" name="テキスト ボックス 367"/>
        <xdr:cNvSpPr txBox="1"/>
      </xdr:nvSpPr>
      <xdr:spPr>
        <a:xfrm>
          <a:off x="1206500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43</xdr:row>
      <xdr:rowOff>14817</xdr:rowOff>
    </xdr:from>
    <xdr:to>
      <xdr:col>85</xdr:col>
      <xdr:colOff>95250</xdr:colOff>
      <xdr:row>43</xdr:row>
      <xdr:rowOff>14817</xdr:rowOff>
    </xdr:to>
    <xdr:cxnSp macro="">
      <xdr:nvCxnSpPr>
        <xdr:cNvPr id="369" name="直線コネクタ 368"/>
        <xdr:cNvCxnSpPr/>
      </xdr:nvCxnSpPr>
      <xdr:spPr>
        <a:xfrm>
          <a:off x="12827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42</xdr:row>
      <xdr:rowOff>44044</xdr:rowOff>
    </xdr:from>
    <xdr:ext cx="762000" cy="259045"/>
    <xdr:sp macro="" textlink="">
      <xdr:nvSpPr>
        <xdr:cNvPr id="370" name="テキスト ボックス 369"/>
        <xdr:cNvSpPr txBox="1"/>
      </xdr:nvSpPr>
      <xdr:spPr>
        <a:xfrm>
          <a:off x="1206500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40</xdr:row>
      <xdr:rowOff>127000</xdr:rowOff>
    </xdr:from>
    <xdr:to>
      <xdr:col>85</xdr:col>
      <xdr:colOff>95250</xdr:colOff>
      <xdr:row>40</xdr:row>
      <xdr:rowOff>127000</xdr:rowOff>
    </xdr:to>
    <xdr:cxnSp macro="">
      <xdr:nvCxnSpPr>
        <xdr:cNvPr id="371" name="直線コネクタ 370"/>
        <xdr:cNvCxnSpPr/>
      </xdr:nvCxnSpPr>
      <xdr:spPr>
        <a:xfrm>
          <a:off x="12827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39</xdr:row>
      <xdr:rowOff>156227</xdr:rowOff>
    </xdr:from>
    <xdr:ext cx="762000" cy="259045"/>
    <xdr:sp macro="" textlink="">
      <xdr:nvSpPr>
        <xdr:cNvPr id="372" name="テキスト ボックス 371"/>
        <xdr:cNvSpPr txBox="1"/>
      </xdr:nvSpPr>
      <xdr:spPr>
        <a:xfrm>
          <a:off x="1206500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38</xdr:row>
      <xdr:rowOff>67733</xdr:rowOff>
    </xdr:from>
    <xdr:to>
      <xdr:col>85</xdr:col>
      <xdr:colOff>95250</xdr:colOff>
      <xdr:row>38</xdr:row>
      <xdr:rowOff>67733</xdr:rowOff>
    </xdr:to>
    <xdr:cxnSp macro="">
      <xdr:nvCxnSpPr>
        <xdr:cNvPr id="373" name="直線コネクタ 372"/>
        <xdr:cNvCxnSpPr/>
      </xdr:nvCxnSpPr>
      <xdr:spPr>
        <a:xfrm>
          <a:off x="12827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37</xdr:row>
      <xdr:rowOff>96960</xdr:rowOff>
    </xdr:from>
    <xdr:ext cx="762000" cy="259045"/>
    <xdr:sp macro="" textlink="">
      <xdr:nvSpPr>
        <xdr:cNvPr id="374" name="テキスト ボックス 373"/>
        <xdr:cNvSpPr txBox="1"/>
      </xdr:nvSpPr>
      <xdr:spPr>
        <a:xfrm>
          <a:off x="1206500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36</xdr:row>
      <xdr:rowOff>8467</xdr:rowOff>
    </xdr:from>
    <xdr:to>
      <xdr:col>85</xdr:col>
      <xdr:colOff>95250</xdr:colOff>
      <xdr:row>36</xdr:row>
      <xdr:rowOff>8467</xdr:rowOff>
    </xdr:to>
    <xdr:cxnSp macro="">
      <xdr:nvCxnSpPr>
        <xdr:cNvPr id="375" name="直線コネクタ 374"/>
        <xdr:cNvCxnSpPr/>
      </xdr:nvCxnSpPr>
      <xdr:spPr>
        <a:xfrm>
          <a:off x="12827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35</xdr:row>
      <xdr:rowOff>37694</xdr:rowOff>
    </xdr:from>
    <xdr:ext cx="762000" cy="259045"/>
    <xdr:sp macro="" textlink="">
      <xdr:nvSpPr>
        <xdr:cNvPr id="376" name="テキスト ボックス 375"/>
        <xdr:cNvSpPr txBox="1"/>
      </xdr:nvSpPr>
      <xdr:spPr>
        <a:xfrm>
          <a:off x="12065000" y="603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33</xdr:row>
      <xdr:rowOff>120650</xdr:rowOff>
    </xdr:from>
    <xdr:to>
      <xdr:col>85</xdr:col>
      <xdr:colOff>95250</xdr:colOff>
      <xdr:row>33</xdr:row>
      <xdr:rowOff>120650</xdr:rowOff>
    </xdr:to>
    <xdr:cxnSp macro="">
      <xdr:nvCxnSpPr>
        <xdr:cNvPr id="377" name="直線コネクタ 376"/>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78" name="公債費負担の状況グラフ枠"/>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36</xdr:row>
      <xdr:rowOff>60748</xdr:rowOff>
    </xdr:from>
    <xdr:to>
      <xdr:col>81</xdr:col>
      <xdr:colOff>44450</xdr:colOff>
      <xdr:row>44</xdr:row>
      <xdr:rowOff>114829</xdr:rowOff>
    </xdr:to>
    <xdr:cxnSp macro="">
      <xdr:nvCxnSpPr>
        <xdr:cNvPr id="379" name="直線コネクタ 378"/>
        <xdr:cNvCxnSpPr/>
      </xdr:nvCxnSpPr>
      <xdr:spPr>
        <a:xfrm flipV="1">
          <a:off x="17018000" y="6232948"/>
          <a:ext cx="0" cy="1425681"/>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44</xdr:row>
      <xdr:rowOff>86906</xdr:rowOff>
    </xdr:from>
    <xdr:ext cx="762000" cy="259045"/>
    <xdr:sp macro="" textlink="">
      <xdr:nvSpPr>
        <xdr:cNvPr id="380" name="公債費負担の状況最小値テキスト"/>
        <xdr:cNvSpPr txBox="1"/>
      </xdr:nvSpPr>
      <xdr:spPr>
        <a:xfrm>
          <a:off x="17106900" y="7630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73.5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44</xdr:row>
      <xdr:rowOff>114829</xdr:rowOff>
    </xdr:from>
    <xdr:to>
      <xdr:col>81</xdr:col>
      <xdr:colOff>133350</xdr:colOff>
      <xdr:row>44</xdr:row>
      <xdr:rowOff>114829</xdr:rowOff>
    </xdr:to>
    <xdr:cxnSp macro="">
      <xdr:nvCxnSpPr>
        <xdr:cNvPr id="381" name="直線コネクタ 380"/>
        <xdr:cNvCxnSpPr/>
      </xdr:nvCxnSpPr>
      <xdr:spPr>
        <a:xfrm>
          <a:off x="16929100" y="76586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34</xdr:row>
      <xdr:rowOff>147125</xdr:rowOff>
    </xdr:from>
    <xdr:ext cx="762000" cy="259045"/>
    <xdr:sp macro="" textlink="">
      <xdr:nvSpPr>
        <xdr:cNvPr id="382" name="公債費負担の状況最大値テキスト"/>
        <xdr:cNvSpPr txBox="1"/>
      </xdr:nvSpPr>
      <xdr:spPr>
        <a:xfrm>
          <a:off x="17106900" y="59764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36</xdr:row>
      <xdr:rowOff>60748</xdr:rowOff>
    </xdr:from>
    <xdr:to>
      <xdr:col>81</xdr:col>
      <xdr:colOff>133350</xdr:colOff>
      <xdr:row>36</xdr:row>
      <xdr:rowOff>60748</xdr:rowOff>
    </xdr:to>
    <xdr:cxnSp macro="">
      <xdr:nvCxnSpPr>
        <xdr:cNvPr id="383" name="直線コネクタ 382"/>
        <xdr:cNvCxnSpPr/>
      </xdr:nvCxnSpPr>
      <xdr:spPr>
        <a:xfrm>
          <a:off x="16929100" y="62329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36</xdr:row>
      <xdr:rowOff>157268</xdr:rowOff>
    </xdr:from>
    <xdr:to>
      <xdr:col>81</xdr:col>
      <xdr:colOff>44450</xdr:colOff>
      <xdr:row>36</xdr:row>
      <xdr:rowOff>171344</xdr:rowOff>
    </xdr:to>
    <xdr:cxnSp macro="">
      <xdr:nvCxnSpPr>
        <xdr:cNvPr id="384" name="直線コネクタ 383"/>
        <xdr:cNvCxnSpPr/>
      </xdr:nvCxnSpPr>
      <xdr:spPr>
        <a:xfrm flipV="1">
          <a:off x="16179800" y="6329468"/>
          <a:ext cx="838200" cy="140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36</xdr:row>
      <xdr:rowOff>142045</xdr:rowOff>
    </xdr:from>
    <xdr:ext cx="762000" cy="259045"/>
    <xdr:sp macro="" textlink="">
      <xdr:nvSpPr>
        <xdr:cNvPr id="385" name="公債費負担の状況平均値テキスト"/>
        <xdr:cNvSpPr txBox="1"/>
      </xdr:nvSpPr>
      <xdr:spPr>
        <a:xfrm>
          <a:off x="17106900" y="631424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36</xdr:row>
      <xdr:rowOff>154728</xdr:rowOff>
    </xdr:from>
    <xdr:to>
      <xdr:col>81</xdr:col>
      <xdr:colOff>95250</xdr:colOff>
      <xdr:row>37</xdr:row>
      <xdr:rowOff>84878</xdr:rowOff>
    </xdr:to>
    <xdr:sp macro="" textlink="">
      <xdr:nvSpPr>
        <xdr:cNvPr id="386" name="フローチャート: 判断 385"/>
        <xdr:cNvSpPr/>
      </xdr:nvSpPr>
      <xdr:spPr>
        <a:xfrm>
          <a:off x="16967200" y="63269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36</xdr:row>
      <xdr:rowOff>171344</xdr:rowOff>
    </xdr:from>
    <xdr:to>
      <xdr:col>77</xdr:col>
      <xdr:colOff>44450</xdr:colOff>
      <xdr:row>37</xdr:row>
      <xdr:rowOff>38100</xdr:rowOff>
    </xdr:to>
    <xdr:cxnSp macro="">
      <xdr:nvCxnSpPr>
        <xdr:cNvPr id="387" name="直線コネクタ 386"/>
        <xdr:cNvCxnSpPr/>
      </xdr:nvCxnSpPr>
      <xdr:spPr>
        <a:xfrm flipV="1">
          <a:off x="15290800" y="6343544"/>
          <a:ext cx="889000" cy="382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36</xdr:row>
      <xdr:rowOff>158750</xdr:rowOff>
    </xdr:from>
    <xdr:to>
      <xdr:col>77</xdr:col>
      <xdr:colOff>95250</xdr:colOff>
      <xdr:row>37</xdr:row>
      <xdr:rowOff>88900</xdr:rowOff>
    </xdr:to>
    <xdr:sp macro="" textlink="">
      <xdr:nvSpPr>
        <xdr:cNvPr id="388" name="フローチャート: 判断 387"/>
        <xdr:cNvSpPr/>
      </xdr:nvSpPr>
      <xdr:spPr>
        <a:xfrm>
          <a:off x="16129000" y="63309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37</xdr:row>
      <xdr:rowOff>73677</xdr:rowOff>
    </xdr:from>
    <xdr:ext cx="736600" cy="259045"/>
    <xdr:sp macro="" textlink="">
      <xdr:nvSpPr>
        <xdr:cNvPr id="389" name="テキスト ボックス 388"/>
        <xdr:cNvSpPr txBox="1"/>
      </xdr:nvSpPr>
      <xdr:spPr>
        <a:xfrm>
          <a:off x="15798800" y="641732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37</xdr:row>
      <xdr:rowOff>38100</xdr:rowOff>
    </xdr:from>
    <xdr:to>
      <xdr:col>72</xdr:col>
      <xdr:colOff>203200</xdr:colOff>
      <xdr:row>37</xdr:row>
      <xdr:rowOff>78317</xdr:rowOff>
    </xdr:to>
    <xdr:cxnSp macro="">
      <xdr:nvCxnSpPr>
        <xdr:cNvPr id="390" name="直線コネクタ 389"/>
        <xdr:cNvCxnSpPr/>
      </xdr:nvCxnSpPr>
      <xdr:spPr>
        <a:xfrm flipV="1">
          <a:off x="14401800" y="6381750"/>
          <a:ext cx="889000" cy="402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37</xdr:row>
      <xdr:rowOff>1376</xdr:rowOff>
    </xdr:from>
    <xdr:to>
      <xdr:col>73</xdr:col>
      <xdr:colOff>44450</xdr:colOff>
      <xdr:row>37</xdr:row>
      <xdr:rowOff>102976</xdr:rowOff>
    </xdr:to>
    <xdr:sp macro="" textlink="">
      <xdr:nvSpPr>
        <xdr:cNvPr id="391" name="フローチャート: 判断 390"/>
        <xdr:cNvSpPr/>
      </xdr:nvSpPr>
      <xdr:spPr>
        <a:xfrm>
          <a:off x="15240000" y="63450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37</xdr:row>
      <xdr:rowOff>87753</xdr:rowOff>
    </xdr:from>
    <xdr:ext cx="762000" cy="259045"/>
    <xdr:sp macro="" textlink="">
      <xdr:nvSpPr>
        <xdr:cNvPr id="392" name="テキスト ボックス 391"/>
        <xdr:cNvSpPr txBox="1"/>
      </xdr:nvSpPr>
      <xdr:spPr>
        <a:xfrm>
          <a:off x="14909800" y="64314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37</xdr:row>
      <xdr:rowOff>78317</xdr:rowOff>
    </xdr:from>
    <xdr:to>
      <xdr:col>68</xdr:col>
      <xdr:colOff>152400</xdr:colOff>
      <xdr:row>37</xdr:row>
      <xdr:rowOff>106468</xdr:rowOff>
    </xdr:to>
    <xdr:cxnSp macro="">
      <xdr:nvCxnSpPr>
        <xdr:cNvPr id="393" name="直線コネクタ 392"/>
        <xdr:cNvCxnSpPr/>
      </xdr:nvCxnSpPr>
      <xdr:spPr>
        <a:xfrm flipV="1">
          <a:off x="13512800" y="6421967"/>
          <a:ext cx="889000" cy="281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37</xdr:row>
      <xdr:rowOff>9419</xdr:rowOff>
    </xdr:from>
    <xdr:to>
      <xdr:col>68</xdr:col>
      <xdr:colOff>203200</xdr:colOff>
      <xdr:row>37</xdr:row>
      <xdr:rowOff>111019</xdr:rowOff>
    </xdr:to>
    <xdr:sp macro="" textlink="">
      <xdr:nvSpPr>
        <xdr:cNvPr id="394" name="フローチャート: 判断 393"/>
        <xdr:cNvSpPr/>
      </xdr:nvSpPr>
      <xdr:spPr>
        <a:xfrm>
          <a:off x="14351000" y="63530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35</xdr:row>
      <xdr:rowOff>121196</xdr:rowOff>
    </xdr:from>
    <xdr:ext cx="762000" cy="259045"/>
    <xdr:sp macro="" textlink="">
      <xdr:nvSpPr>
        <xdr:cNvPr id="395" name="テキスト ボックス 394"/>
        <xdr:cNvSpPr txBox="1"/>
      </xdr:nvSpPr>
      <xdr:spPr>
        <a:xfrm>
          <a:off x="14020800" y="612194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37</xdr:row>
      <xdr:rowOff>27517</xdr:rowOff>
    </xdr:from>
    <xdr:to>
      <xdr:col>64</xdr:col>
      <xdr:colOff>152400</xdr:colOff>
      <xdr:row>37</xdr:row>
      <xdr:rowOff>129117</xdr:rowOff>
    </xdr:to>
    <xdr:sp macro="" textlink="">
      <xdr:nvSpPr>
        <xdr:cNvPr id="396" name="フローチャート: 判断 395"/>
        <xdr:cNvSpPr/>
      </xdr:nvSpPr>
      <xdr:spPr>
        <a:xfrm>
          <a:off x="13462000" y="63711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35</xdr:row>
      <xdr:rowOff>139294</xdr:rowOff>
    </xdr:from>
    <xdr:ext cx="762000" cy="259045"/>
    <xdr:sp macro="" textlink="">
      <xdr:nvSpPr>
        <xdr:cNvPr id="397" name="テキスト ボックス 396"/>
        <xdr:cNvSpPr txBox="1"/>
      </xdr:nvSpPr>
      <xdr:spPr>
        <a:xfrm>
          <a:off x="13131800" y="61400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47</xdr:row>
      <xdr:rowOff>130827</xdr:rowOff>
    </xdr:from>
    <xdr:ext cx="762000" cy="259045"/>
    <xdr:sp macro="" textlink="">
      <xdr:nvSpPr>
        <xdr:cNvPr id="398" name="テキスト ボックス 397"/>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47</xdr:row>
      <xdr:rowOff>130827</xdr:rowOff>
    </xdr:from>
    <xdr:ext cx="762000" cy="259045"/>
    <xdr:sp macro="" textlink="">
      <xdr:nvSpPr>
        <xdr:cNvPr id="399" name="テキスト ボックス 398"/>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47</xdr:row>
      <xdr:rowOff>130827</xdr:rowOff>
    </xdr:from>
    <xdr:ext cx="762000" cy="259045"/>
    <xdr:sp macro="" textlink="">
      <xdr:nvSpPr>
        <xdr:cNvPr id="400" name="テキスト ボックス 399"/>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47</xdr:row>
      <xdr:rowOff>130827</xdr:rowOff>
    </xdr:from>
    <xdr:ext cx="762000" cy="259045"/>
    <xdr:sp macro="" textlink="">
      <xdr:nvSpPr>
        <xdr:cNvPr id="401" name="テキスト ボックス 400"/>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47</xdr:row>
      <xdr:rowOff>130827</xdr:rowOff>
    </xdr:from>
    <xdr:ext cx="762000" cy="259045"/>
    <xdr:sp macro="" textlink="">
      <xdr:nvSpPr>
        <xdr:cNvPr id="402" name="テキスト ボックス 401"/>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36</xdr:row>
      <xdr:rowOff>106468</xdr:rowOff>
    </xdr:from>
    <xdr:to>
      <xdr:col>81</xdr:col>
      <xdr:colOff>95250</xdr:colOff>
      <xdr:row>37</xdr:row>
      <xdr:rowOff>36618</xdr:rowOff>
    </xdr:to>
    <xdr:sp macro="" textlink="">
      <xdr:nvSpPr>
        <xdr:cNvPr id="403" name="楕円 402"/>
        <xdr:cNvSpPr/>
      </xdr:nvSpPr>
      <xdr:spPr>
        <a:xfrm>
          <a:off x="16967200" y="62786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36</xdr:row>
      <xdr:rowOff>27745</xdr:rowOff>
    </xdr:from>
    <xdr:ext cx="762000" cy="259045"/>
    <xdr:sp macro="" textlink="">
      <xdr:nvSpPr>
        <xdr:cNvPr id="404" name="公債費負担の状況該当値テキスト"/>
        <xdr:cNvSpPr txBox="1"/>
      </xdr:nvSpPr>
      <xdr:spPr>
        <a:xfrm>
          <a:off x="17106900" y="61999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36</xdr:row>
      <xdr:rowOff>120544</xdr:rowOff>
    </xdr:from>
    <xdr:to>
      <xdr:col>77</xdr:col>
      <xdr:colOff>95250</xdr:colOff>
      <xdr:row>37</xdr:row>
      <xdr:rowOff>50694</xdr:rowOff>
    </xdr:to>
    <xdr:sp macro="" textlink="">
      <xdr:nvSpPr>
        <xdr:cNvPr id="405" name="楕円 404"/>
        <xdr:cNvSpPr/>
      </xdr:nvSpPr>
      <xdr:spPr>
        <a:xfrm>
          <a:off x="16129000" y="62927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35</xdr:row>
      <xdr:rowOff>60871</xdr:rowOff>
    </xdr:from>
    <xdr:ext cx="736600" cy="259045"/>
    <xdr:sp macro="" textlink="">
      <xdr:nvSpPr>
        <xdr:cNvPr id="406" name="テキスト ボックス 405"/>
        <xdr:cNvSpPr txBox="1"/>
      </xdr:nvSpPr>
      <xdr:spPr>
        <a:xfrm>
          <a:off x="15798800" y="606162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36</xdr:row>
      <xdr:rowOff>158750</xdr:rowOff>
    </xdr:from>
    <xdr:to>
      <xdr:col>73</xdr:col>
      <xdr:colOff>44450</xdr:colOff>
      <xdr:row>37</xdr:row>
      <xdr:rowOff>88900</xdr:rowOff>
    </xdr:to>
    <xdr:sp macro="" textlink="">
      <xdr:nvSpPr>
        <xdr:cNvPr id="407" name="楕円 406"/>
        <xdr:cNvSpPr/>
      </xdr:nvSpPr>
      <xdr:spPr>
        <a:xfrm>
          <a:off x="15240000" y="6330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35</xdr:row>
      <xdr:rowOff>99077</xdr:rowOff>
    </xdr:from>
    <xdr:ext cx="762000" cy="259045"/>
    <xdr:sp macro="" textlink="">
      <xdr:nvSpPr>
        <xdr:cNvPr id="408" name="テキスト ボックス 407"/>
        <xdr:cNvSpPr txBox="1"/>
      </xdr:nvSpPr>
      <xdr:spPr>
        <a:xfrm>
          <a:off x="14909800" y="60998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37</xdr:row>
      <xdr:rowOff>27517</xdr:rowOff>
    </xdr:from>
    <xdr:to>
      <xdr:col>68</xdr:col>
      <xdr:colOff>203200</xdr:colOff>
      <xdr:row>37</xdr:row>
      <xdr:rowOff>129117</xdr:rowOff>
    </xdr:to>
    <xdr:sp macro="" textlink="">
      <xdr:nvSpPr>
        <xdr:cNvPr id="409" name="楕円 408"/>
        <xdr:cNvSpPr/>
      </xdr:nvSpPr>
      <xdr:spPr>
        <a:xfrm>
          <a:off x="14351000" y="63711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37</xdr:row>
      <xdr:rowOff>113894</xdr:rowOff>
    </xdr:from>
    <xdr:ext cx="762000" cy="259045"/>
    <xdr:sp macro="" textlink="">
      <xdr:nvSpPr>
        <xdr:cNvPr id="410" name="テキスト ボックス 409"/>
        <xdr:cNvSpPr txBox="1"/>
      </xdr:nvSpPr>
      <xdr:spPr>
        <a:xfrm>
          <a:off x="14020800" y="64575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37</xdr:row>
      <xdr:rowOff>55668</xdr:rowOff>
    </xdr:from>
    <xdr:to>
      <xdr:col>64</xdr:col>
      <xdr:colOff>152400</xdr:colOff>
      <xdr:row>37</xdr:row>
      <xdr:rowOff>157268</xdr:rowOff>
    </xdr:to>
    <xdr:sp macro="" textlink="">
      <xdr:nvSpPr>
        <xdr:cNvPr id="411" name="楕円 410"/>
        <xdr:cNvSpPr/>
      </xdr:nvSpPr>
      <xdr:spPr>
        <a:xfrm>
          <a:off x="13462000" y="63993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37</xdr:row>
      <xdr:rowOff>142046</xdr:rowOff>
    </xdr:from>
    <xdr:ext cx="762000" cy="259045"/>
    <xdr:sp macro="" textlink="">
      <xdr:nvSpPr>
        <xdr:cNvPr id="412" name="テキスト ボックス 411"/>
        <xdr:cNvSpPr txBox="1"/>
      </xdr:nvSpPr>
      <xdr:spPr>
        <a:xfrm>
          <a:off x="13131800" y="648569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xdr:row>
      <xdr:rowOff>6350</xdr:rowOff>
    </xdr:from>
    <xdr:to>
      <xdr:col>85</xdr:col>
      <xdr:colOff>95250</xdr:colOff>
      <xdr:row>8</xdr:row>
      <xdr:rowOff>152400</xdr:rowOff>
    </xdr:to>
    <xdr:sp macro="" textlink="">
      <xdr:nvSpPr>
        <xdr:cNvPr id="413" name="正方形/長方形 412"/>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将来負担の状況</a:t>
          </a:r>
        </a:p>
      </xdr:txBody>
    </xdr:sp>
    <xdr:clientData/>
  </xdr:twoCellAnchor>
  <xdr:oneCellAnchor>
    <xdr:from>
      <xdr:col>65</xdr:col>
      <xdr:colOff>137780</xdr:colOff>
      <xdr:row>9</xdr:row>
      <xdr:rowOff>25400</xdr:rowOff>
    </xdr:from>
    <xdr:ext cx="1438940" cy="309059"/>
    <xdr:sp macro="" textlink="">
      <xdr:nvSpPr>
        <xdr:cNvPr id="414" name="テキスト ボックス 413"/>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将来負担比率</a:t>
          </a:r>
        </a:p>
      </xdr:txBody>
    </xdr:sp>
    <xdr:clientData/>
  </xdr:oneCellAnchor>
  <xdr:oneCellAnchor>
    <xdr:from>
      <xdr:col>73</xdr:col>
      <xdr:colOff>27320</xdr:colOff>
      <xdr:row>9</xdr:row>
      <xdr:rowOff>0</xdr:rowOff>
    </xdr:from>
    <xdr:ext cx="1651000" cy="359073"/>
    <xdr:sp macro="" textlink="">
      <xdr:nvSpPr>
        <xdr:cNvPr id="415" name="テキスト ボックス 414"/>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[62.2%]</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8</xdr:row>
      <xdr:rowOff>88900</xdr:rowOff>
    </xdr:from>
    <xdr:to>
      <xdr:col>93</xdr:col>
      <xdr:colOff>6350</xdr:colOff>
      <xdr:row>10</xdr:row>
      <xdr:rowOff>0</xdr:rowOff>
    </xdr:to>
    <xdr:sp macro="" textlink="">
      <xdr:nvSpPr>
        <xdr:cNvPr id="416" name="正方形/長方形 415"/>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9</xdr:row>
      <xdr:rowOff>107950</xdr:rowOff>
    </xdr:from>
    <xdr:to>
      <xdr:col>93</xdr:col>
      <xdr:colOff>6350</xdr:colOff>
      <xdr:row>11</xdr:row>
      <xdr:rowOff>19050</xdr:rowOff>
    </xdr:to>
    <xdr:sp macro="" textlink="">
      <xdr:nvSpPr>
        <xdr:cNvPr id="417" name="正方形/長方形 416"/>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69/128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8</xdr:row>
      <xdr:rowOff>88900</xdr:rowOff>
    </xdr:from>
    <xdr:to>
      <xdr:col>99</xdr:col>
      <xdr:colOff>146050</xdr:colOff>
      <xdr:row>10</xdr:row>
      <xdr:rowOff>0</xdr:rowOff>
    </xdr:to>
    <xdr:sp macro="" textlink="">
      <xdr:nvSpPr>
        <xdr:cNvPr id="418" name="正方形/長方形 417"/>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9</xdr:row>
      <xdr:rowOff>107950</xdr:rowOff>
    </xdr:from>
    <xdr:to>
      <xdr:col>99</xdr:col>
      <xdr:colOff>146050</xdr:colOff>
      <xdr:row>11</xdr:row>
      <xdr:rowOff>19050</xdr:rowOff>
    </xdr:to>
    <xdr:sp macro="" textlink="">
      <xdr:nvSpPr>
        <xdr:cNvPr id="419" name="正方形/長方形 418"/>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8</xdr:row>
      <xdr:rowOff>88900</xdr:rowOff>
    </xdr:from>
    <xdr:to>
      <xdr:col>106</xdr:col>
      <xdr:colOff>139700</xdr:colOff>
      <xdr:row>10</xdr:row>
      <xdr:rowOff>0</xdr:rowOff>
    </xdr:to>
    <xdr:sp macro="" textlink="">
      <xdr:nvSpPr>
        <xdr:cNvPr id="420" name="正方形/長方形 419"/>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9</xdr:row>
      <xdr:rowOff>107950</xdr:rowOff>
    </xdr:from>
    <xdr:to>
      <xdr:col>106</xdr:col>
      <xdr:colOff>139700</xdr:colOff>
      <xdr:row>11</xdr:row>
      <xdr:rowOff>19050</xdr:rowOff>
    </xdr:to>
    <xdr:sp macro="" textlink="">
      <xdr:nvSpPr>
        <xdr:cNvPr id="421" name="正方形/長方形 420"/>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11</xdr:row>
      <xdr:rowOff>82550</xdr:rowOff>
    </xdr:from>
    <xdr:to>
      <xdr:col>85</xdr:col>
      <xdr:colOff>95250</xdr:colOff>
      <xdr:row>25</xdr:row>
      <xdr:rowOff>95250</xdr:rowOff>
    </xdr:to>
    <xdr:sp macro="" textlink="">
      <xdr:nvSpPr>
        <xdr:cNvPr id="422" name="正方形/長方形 421"/>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115</xdr:col>
      <xdr:colOff>31750</xdr:colOff>
      <xdr:row>25</xdr:row>
      <xdr:rowOff>95250</xdr:rowOff>
    </xdr:to>
    <xdr:sp macro="" textlink="">
      <xdr:nvSpPr>
        <xdr:cNvPr id="423" name="正方形/長方形 422"/>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104</xdr:col>
      <xdr:colOff>114300</xdr:colOff>
      <xdr:row>12</xdr:row>
      <xdr:rowOff>165100</xdr:rowOff>
    </xdr:to>
    <xdr:sp macro="" textlink="">
      <xdr:nvSpPr>
        <xdr:cNvPr id="424" name="正方形/長方形 423"/>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将来負担比率の分析欄</a:t>
          </a:r>
        </a:p>
      </xdr:txBody>
    </xdr:sp>
    <xdr:clientData/>
  </xdr:twoCellAnchor>
  <xdr:twoCellAnchor>
    <xdr:from>
      <xdr:col>86</xdr:col>
      <xdr:colOff>203200</xdr:colOff>
      <xdr:row>13</xdr:row>
      <xdr:rowOff>57150</xdr:rowOff>
    </xdr:from>
    <xdr:to>
      <xdr:col>114</xdr:col>
      <xdr:colOff>114300</xdr:colOff>
      <xdr:row>25</xdr:row>
      <xdr:rowOff>31750</xdr:rowOff>
    </xdr:to>
    <xdr:sp macro="" textlink="" fLocksText="0">
      <xdr:nvSpPr>
        <xdr:cNvPr id="425" name="テキスト ボックス 424"/>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平成</a:t>
          </a:r>
          <a:r>
            <a:rPr kumimoji="1" lang="en-US" altLang="ja-JP" sz="1100">
              <a:latin typeface="ＭＳ Ｐゴシック" panose="020B0600070205080204" pitchFamily="50" charset="-128"/>
              <a:ea typeface="ＭＳ Ｐゴシック" panose="020B0600070205080204" pitchFamily="50" charset="-128"/>
            </a:rPr>
            <a:t>12</a:t>
          </a:r>
          <a:r>
            <a:rPr kumimoji="1" lang="ja-JP" altLang="en-US" sz="1100">
              <a:latin typeface="ＭＳ Ｐゴシック" panose="020B0600070205080204" pitchFamily="50" charset="-128"/>
              <a:ea typeface="ＭＳ Ｐゴシック" panose="020B0600070205080204" pitchFamily="50" charset="-128"/>
            </a:rPr>
            <a:t>年度から策定している公債費負担適正化計画に基づく市債発行の抑制や、平成</a:t>
          </a:r>
          <a:r>
            <a:rPr kumimoji="1" lang="en-US" altLang="ja-JP" sz="1100">
              <a:latin typeface="ＭＳ Ｐゴシック" panose="020B0600070205080204" pitchFamily="50" charset="-128"/>
              <a:ea typeface="ＭＳ Ｐゴシック" panose="020B0600070205080204" pitchFamily="50" charset="-128"/>
            </a:rPr>
            <a:t>19</a:t>
          </a:r>
          <a:r>
            <a:rPr kumimoji="1" lang="ja-JP" altLang="en-US" sz="1100">
              <a:latin typeface="ＭＳ Ｐゴシック" panose="020B0600070205080204" pitchFamily="50" charset="-128"/>
              <a:ea typeface="ＭＳ Ｐゴシック" panose="020B0600070205080204" pitchFamily="50" charset="-128"/>
            </a:rPr>
            <a:t>年度から</a:t>
          </a:r>
          <a:r>
            <a:rPr kumimoji="1" lang="en-US" altLang="ja-JP" sz="1100">
              <a:latin typeface="ＭＳ Ｐゴシック" panose="020B0600070205080204" pitchFamily="50" charset="-128"/>
              <a:ea typeface="ＭＳ Ｐゴシック" panose="020B0600070205080204" pitchFamily="50" charset="-128"/>
            </a:rPr>
            <a:t>21</a:t>
          </a:r>
          <a:r>
            <a:rPr kumimoji="1" lang="ja-JP" altLang="en-US" sz="1100">
              <a:latin typeface="ＭＳ Ｐゴシック" panose="020B0600070205080204" pitchFamily="50" charset="-128"/>
              <a:ea typeface="ＭＳ Ｐゴシック" panose="020B0600070205080204" pitchFamily="50" charset="-128"/>
            </a:rPr>
            <a:t>年度までに実施した公的資金補償金免除繰上償還に減債基金を充当し、借換債を抑制したこと等により地方債残高は急速に減少した。</a:t>
          </a:r>
        </a:p>
        <a:p>
          <a:r>
            <a:rPr kumimoji="1" lang="ja-JP" altLang="en-US" sz="1100">
              <a:latin typeface="ＭＳ Ｐゴシック" panose="020B0600070205080204" pitchFamily="50" charset="-128"/>
              <a:ea typeface="ＭＳ Ｐゴシック" panose="020B0600070205080204" pitchFamily="50" charset="-128"/>
            </a:rPr>
            <a:t>ピーク時には約</a:t>
          </a:r>
          <a:r>
            <a:rPr kumimoji="1" lang="en-US" altLang="ja-JP" sz="1100">
              <a:latin typeface="ＭＳ Ｐゴシック" panose="020B0600070205080204" pitchFamily="50" charset="-128"/>
              <a:ea typeface="ＭＳ Ｐゴシック" panose="020B0600070205080204" pitchFamily="50" charset="-128"/>
            </a:rPr>
            <a:t>340</a:t>
          </a:r>
          <a:r>
            <a:rPr kumimoji="1" lang="ja-JP" altLang="en-US" sz="1100">
              <a:latin typeface="ＭＳ Ｐゴシック" panose="020B0600070205080204" pitchFamily="50" charset="-128"/>
              <a:ea typeface="ＭＳ Ｐゴシック" panose="020B0600070205080204" pitchFamily="50" charset="-128"/>
            </a:rPr>
            <a:t>億円あった地方債残高は平成</a:t>
          </a:r>
          <a:r>
            <a:rPr kumimoji="1" lang="en-US" altLang="ja-JP" sz="1100">
              <a:latin typeface="ＭＳ Ｐゴシック" panose="020B0600070205080204" pitchFamily="50" charset="-128"/>
              <a:ea typeface="ＭＳ Ｐゴシック" panose="020B0600070205080204" pitchFamily="50" charset="-128"/>
            </a:rPr>
            <a:t>24</a:t>
          </a:r>
          <a:r>
            <a:rPr kumimoji="1" lang="ja-JP" altLang="en-US" sz="1100">
              <a:latin typeface="ＭＳ Ｐゴシック" panose="020B0600070205080204" pitchFamily="50" charset="-128"/>
              <a:ea typeface="ＭＳ Ｐゴシック" panose="020B0600070205080204" pitchFamily="50" charset="-128"/>
            </a:rPr>
            <a:t>年度には約</a:t>
          </a:r>
          <a:r>
            <a:rPr kumimoji="1" lang="en-US" altLang="ja-JP" sz="1100">
              <a:latin typeface="ＭＳ Ｐゴシック" panose="020B0600070205080204" pitchFamily="50" charset="-128"/>
              <a:ea typeface="ＭＳ Ｐゴシック" panose="020B0600070205080204" pitchFamily="50" charset="-128"/>
            </a:rPr>
            <a:t>175</a:t>
          </a:r>
          <a:r>
            <a:rPr kumimoji="1" lang="ja-JP" altLang="en-US" sz="1100">
              <a:latin typeface="ＭＳ Ｐゴシック" panose="020B0600070205080204" pitchFamily="50" charset="-128"/>
              <a:ea typeface="ＭＳ Ｐゴシック" panose="020B0600070205080204" pitchFamily="50" charset="-128"/>
            </a:rPr>
            <a:t>億円まで減少したものの、南海トラフ地震への防災対策の実施等により地方債残高は増加し平成</a:t>
          </a:r>
          <a:r>
            <a:rPr kumimoji="1" lang="en-US" altLang="ja-JP" sz="1100">
              <a:latin typeface="ＭＳ Ｐゴシック" panose="020B0600070205080204" pitchFamily="50" charset="-128"/>
              <a:ea typeface="ＭＳ Ｐゴシック" panose="020B0600070205080204" pitchFamily="50" charset="-128"/>
            </a:rPr>
            <a:t>29</a:t>
          </a:r>
          <a:r>
            <a:rPr kumimoji="1" lang="ja-JP" altLang="en-US" sz="1100">
              <a:latin typeface="ＭＳ Ｐゴシック" panose="020B0600070205080204" pitchFamily="50" charset="-128"/>
              <a:ea typeface="ＭＳ Ｐゴシック" panose="020B0600070205080204" pitchFamily="50" charset="-128"/>
            </a:rPr>
            <a:t>年度は約</a:t>
          </a:r>
          <a:r>
            <a:rPr kumimoji="1" lang="en-US" altLang="ja-JP" sz="1100">
              <a:latin typeface="ＭＳ Ｐゴシック" panose="020B0600070205080204" pitchFamily="50" charset="-128"/>
              <a:ea typeface="ＭＳ Ｐゴシック" panose="020B0600070205080204" pitchFamily="50" charset="-128"/>
            </a:rPr>
            <a:t>188</a:t>
          </a:r>
          <a:r>
            <a:rPr kumimoji="1" lang="ja-JP" altLang="en-US" sz="1100">
              <a:latin typeface="ＭＳ Ｐゴシック" panose="020B0600070205080204" pitchFamily="50" charset="-128"/>
              <a:ea typeface="ＭＳ Ｐゴシック" panose="020B0600070205080204" pitchFamily="50" charset="-128"/>
            </a:rPr>
            <a:t>億円となっている。今後も引き続き公債費負担適正化計画に基づく中長期的な起債管理を行うとともに、基金の計画的な造成により将来負担の健全化に努める。</a:t>
          </a:r>
        </a:p>
        <a:p>
          <a:endParaRPr kumimoji="1" lang="ja-JP" altLang="en-US" sz="1100">
            <a:latin typeface="ＭＳ Ｐゴシック" panose="020B0600070205080204" pitchFamily="50" charset="-128"/>
            <a:ea typeface="ＭＳ Ｐゴシック" panose="020B0600070205080204" pitchFamily="50" charset="-128"/>
          </a:endParaRPr>
        </a:p>
        <a:p>
          <a:endParaRPr kumimoji="1" lang="ja-JP" altLang="en-US" sz="1100">
            <a:latin typeface="ＭＳ Ｐゴシック" panose="020B0600070205080204" pitchFamily="50" charset="-128"/>
            <a:ea typeface="ＭＳ Ｐゴシック" panose="020B0600070205080204" pitchFamily="50" charset="-128"/>
          </a:endParaRPr>
        </a:p>
      </xdr:txBody>
    </xdr:sp>
    <xdr:clientData/>
  </xdr:twoCellAnchor>
  <xdr:oneCellAnchor>
    <xdr:from>
      <xdr:col>61</xdr:col>
      <xdr:colOff>6350</xdr:colOff>
      <xdr:row>10</xdr:row>
      <xdr:rowOff>63500</xdr:rowOff>
    </xdr:from>
    <xdr:ext cx="298543" cy="225703"/>
    <xdr:sp macro="" textlink="">
      <xdr:nvSpPr>
        <xdr:cNvPr id="426" name="テキスト ボックス 425"/>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25</xdr:row>
      <xdr:rowOff>95250</xdr:rowOff>
    </xdr:from>
    <xdr:to>
      <xdr:col>85</xdr:col>
      <xdr:colOff>95250</xdr:colOff>
      <xdr:row>25</xdr:row>
      <xdr:rowOff>95250</xdr:rowOff>
    </xdr:to>
    <xdr:cxnSp macro="">
      <xdr:nvCxnSpPr>
        <xdr:cNvPr id="427" name="直線コネクタ 426"/>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124477</xdr:rowOff>
    </xdr:from>
    <xdr:ext cx="762000" cy="259045"/>
    <xdr:sp macro="" textlink="">
      <xdr:nvSpPr>
        <xdr:cNvPr id="428" name="テキスト ボックス 427"/>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22</xdr:row>
      <xdr:rowOff>127000</xdr:rowOff>
    </xdr:from>
    <xdr:to>
      <xdr:col>85</xdr:col>
      <xdr:colOff>95250</xdr:colOff>
      <xdr:row>22</xdr:row>
      <xdr:rowOff>127000</xdr:rowOff>
    </xdr:to>
    <xdr:cxnSp macro="">
      <xdr:nvCxnSpPr>
        <xdr:cNvPr id="429" name="直線コネクタ 428"/>
        <xdr:cNvCxnSpPr/>
      </xdr:nvCxnSpPr>
      <xdr:spPr>
        <a:xfrm>
          <a:off x="12827000" y="389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21</xdr:row>
      <xdr:rowOff>156227</xdr:rowOff>
    </xdr:from>
    <xdr:ext cx="762000" cy="259045"/>
    <xdr:sp macro="" textlink="">
      <xdr:nvSpPr>
        <xdr:cNvPr id="430" name="テキスト ボックス 429"/>
        <xdr:cNvSpPr txBox="1"/>
      </xdr:nvSpPr>
      <xdr:spPr>
        <a:xfrm>
          <a:off x="12065000" y="375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19</xdr:row>
      <xdr:rowOff>158750</xdr:rowOff>
    </xdr:from>
    <xdr:to>
      <xdr:col>85</xdr:col>
      <xdr:colOff>95250</xdr:colOff>
      <xdr:row>19</xdr:row>
      <xdr:rowOff>158750</xdr:rowOff>
    </xdr:to>
    <xdr:cxnSp macro="">
      <xdr:nvCxnSpPr>
        <xdr:cNvPr id="431" name="直線コネクタ 430"/>
        <xdr:cNvCxnSpPr/>
      </xdr:nvCxnSpPr>
      <xdr:spPr>
        <a:xfrm>
          <a:off x="12827000" y="341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19</xdr:row>
      <xdr:rowOff>16527</xdr:rowOff>
    </xdr:from>
    <xdr:ext cx="762000" cy="259045"/>
    <xdr:sp macro="" textlink="">
      <xdr:nvSpPr>
        <xdr:cNvPr id="432" name="テキスト ボックス 431"/>
        <xdr:cNvSpPr txBox="1"/>
      </xdr:nvSpPr>
      <xdr:spPr>
        <a:xfrm>
          <a:off x="12065000" y="327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17</xdr:row>
      <xdr:rowOff>19050</xdr:rowOff>
    </xdr:from>
    <xdr:to>
      <xdr:col>85</xdr:col>
      <xdr:colOff>95250</xdr:colOff>
      <xdr:row>17</xdr:row>
      <xdr:rowOff>19050</xdr:rowOff>
    </xdr:to>
    <xdr:cxnSp macro="">
      <xdr:nvCxnSpPr>
        <xdr:cNvPr id="433" name="直線コネクタ 432"/>
        <xdr:cNvCxnSpPr/>
      </xdr:nvCxnSpPr>
      <xdr:spPr>
        <a:xfrm>
          <a:off x="12827000" y="293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16</xdr:row>
      <xdr:rowOff>48277</xdr:rowOff>
    </xdr:from>
    <xdr:ext cx="762000" cy="259045"/>
    <xdr:sp macro="" textlink="">
      <xdr:nvSpPr>
        <xdr:cNvPr id="434" name="テキスト ボックス 433"/>
        <xdr:cNvSpPr txBox="1"/>
      </xdr:nvSpPr>
      <xdr:spPr>
        <a:xfrm>
          <a:off x="12065000" y="279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14</xdr:row>
      <xdr:rowOff>50800</xdr:rowOff>
    </xdr:from>
    <xdr:to>
      <xdr:col>85</xdr:col>
      <xdr:colOff>95250</xdr:colOff>
      <xdr:row>14</xdr:row>
      <xdr:rowOff>50800</xdr:rowOff>
    </xdr:to>
    <xdr:cxnSp macro="">
      <xdr:nvCxnSpPr>
        <xdr:cNvPr id="435" name="直線コネクタ 434"/>
        <xdr:cNvCxnSpPr/>
      </xdr:nvCxnSpPr>
      <xdr:spPr>
        <a:xfrm>
          <a:off x="12827000" y="245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13</xdr:row>
      <xdr:rowOff>80027</xdr:rowOff>
    </xdr:from>
    <xdr:ext cx="762000" cy="259045"/>
    <xdr:sp macro="" textlink="">
      <xdr:nvSpPr>
        <xdr:cNvPr id="436" name="テキスト ボックス 435"/>
        <xdr:cNvSpPr txBox="1"/>
      </xdr:nvSpPr>
      <xdr:spPr>
        <a:xfrm>
          <a:off x="12065000" y="230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11</xdr:row>
      <xdr:rowOff>82550</xdr:rowOff>
    </xdr:from>
    <xdr:to>
      <xdr:col>85</xdr:col>
      <xdr:colOff>95250</xdr:colOff>
      <xdr:row>11</xdr:row>
      <xdr:rowOff>82550</xdr:rowOff>
    </xdr:to>
    <xdr:cxnSp macro="">
      <xdr:nvCxnSpPr>
        <xdr:cNvPr id="437" name="直線コネクタ 436"/>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82550</xdr:rowOff>
    </xdr:from>
    <xdr:to>
      <xdr:col>85</xdr:col>
      <xdr:colOff>95250</xdr:colOff>
      <xdr:row>25</xdr:row>
      <xdr:rowOff>95250</xdr:rowOff>
    </xdr:to>
    <xdr:sp macro="" textlink="">
      <xdr:nvSpPr>
        <xdr:cNvPr id="438" name="将来負担の状況グラフ枠"/>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14</xdr:row>
      <xdr:rowOff>50800</xdr:rowOff>
    </xdr:from>
    <xdr:to>
      <xdr:col>81</xdr:col>
      <xdr:colOff>44450</xdr:colOff>
      <xdr:row>21</xdr:row>
      <xdr:rowOff>96241</xdr:rowOff>
    </xdr:to>
    <xdr:cxnSp macro="">
      <xdr:nvCxnSpPr>
        <xdr:cNvPr id="439" name="直線コネクタ 438"/>
        <xdr:cNvCxnSpPr/>
      </xdr:nvCxnSpPr>
      <xdr:spPr>
        <a:xfrm flipV="1">
          <a:off x="17018000" y="2451100"/>
          <a:ext cx="0" cy="1245591"/>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21</xdr:row>
      <xdr:rowOff>68318</xdr:rowOff>
    </xdr:from>
    <xdr:ext cx="762000" cy="259045"/>
    <xdr:sp macro="" textlink="">
      <xdr:nvSpPr>
        <xdr:cNvPr id="440" name="将来負担の状況最小値テキスト"/>
        <xdr:cNvSpPr txBox="1"/>
      </xdr:nvSpPr>
      <xdr:spPr>
        <a:xfrm>
          <a:off x="17106900" y="366876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516.2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21</xdr:row>
      <xdr:rowOff>96241</xdr:rowOff>
    </xdr:from>
    <xdr:to>
      <xdr:col>81</xdr:col>
      <xdr:colOff>133350</xdr:colOff>
      <xdr:row>21</xdr:row>
      <xdr:rowOff>96241</xdr:rowOff>
    </xdr:to>
    <xdr:cxnSp macro="">
      <xdr:nvCxnSpPr>
        <xdr:cNvPr id="441" name="直線コネクタ 440"/>
        <xdr:cNvCxnSpPr/>
      </xdr:nvCxnSpPr>
      <xdr:spPr>
        <a:xfrm>
          <a:off x="16929100" y="369669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12</xdr:row>
      <xdr:rowOff>137177</xdr:rowOff>
    </xdr:from>
    <xdr:ext cx="762000" cy="259045"/>
    <xdr:sp macro="" textlink="">
      <xdr:nvSpPr>
        <xdr:cNvPr id="442" name="将来負担の状況最大値テキスト"/>
        <xdr:cNvSpPr txBox="1"/>
      </xdr:nvSpPr>
      <xdr:spPr>
        <a:xfrm>
          <a:off x="17106900" y="2194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14</xdr:row>
      <xdr:rowOff>50800</xdr:rowOff>
    </xdr:from>
    <xdr:to>
      <xdr:col>81</xdr:col>
      <xdr:colOff>133350</xdr:colOff>
      <xdr:row>14</xdr:row>
      <xdr:rowOff>50800</xdr:rowOff>
    </xdr:to>
    <xdr:cxnSp macro="">
      <xdr:nvCxnSpPr>
        <xdr:cNvPr id="443" name="直線コネクタ 442"/>
        <xdr:cNvCxnSpPr/>
      </xdr:nvCxnSpPr>
      <xdr:spPr>
        <a:xfrm>
          <a:off x="16929100" y="24511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15</xdr:row>
      <xdr:rowOff>29439</xdr:rowOff>
    </xdr:from>
    <xdr:to>
      <xdr:col>81</xdr:col>
      <xdr:colOff>44450</xdr:colOff>
      <xdr:row>15</xdr:row>
      <xdr:rowOff>29680</xdr:rowOff>
    </xdr:to>
    <xdr:cxnSp macro="">
      <xdr:nvCxnSpPr>
        <xdr:cNvPr id="444" name="直線コネクタ 443"/>
        <xdr:cNvCxnSpPr/>
      </xdr:nvCxnSpPr>
      <xdr:spPr>
        <a:xfrm flipV="1">
          <a:off x="16179800" y="2601189"/>
          <a:ext cx="838200" cy="2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13</xdr:row>
      <xdr:rowOff>144899</xdr:rowOff>
    </xdr:from>
    <xdr:ext cx="762000" cy="259045"/>
    <xdr:sp macro="" textlink="">
      <xdr:nvSpPr>
        <xdr:cNvPr id="445" name="将来負担の状況平均値テキスト"/>
        <xdr:cNvSpPr txBox="1"/>
      </xdr:nvSpPr>
      <xdr:spPr>
        <a:xfrm>
          <a:off x="17106900" y="237374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14</xdr:row>
      <xdr:rowOff>128372</xdr:rowOff>
    </xdr:from>
    <xdr:to>
      <xdr:col>81</xdr:col>
      <xdr:colOff>95250</xdr:colOff>
      <xdr:row>15</xdr:row>
      <xdr:rowOff>58522</xdr:rowOff>
    </xdr:to>
    <xdr:sp macro="" textlink="">
      <xdr:nvSpPr>
        <xdr:cNvPr id="446" name="フローチャート: 判断 445"/>
        <xdr:cNvSpPr/>
      </xdr:nvSpPr>
      <xdr:spPr>
        <a:xfrm>
          <a:off x="16967200" y="25286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14</xdr:row>
      <xdr:rowOff>169037</xdr:rowOff>
    </xdr:from>
    <xdr:to>
      <xdr:col>77</xdr:col>
      <xdr:colOff>44450</xdr:colOff>
      <xdr:row>15</xdr:row>
      <xdr:rowOff>29680</xdr:rowOff>
    </xdr:to>
    <xdr:cxnSp macro="">
      <xdr:nvCxnSpPr>
        <xdr:cNvPr id="447" name="直線コネクタ 446"/>
        <xdr:cNvCxnSpPr/>
      </xdr:nvCxnSpPr>
      <xdr:spPr>
        <a:xfrm>
          <a:off x="15290800" y="2569337"/>
          <a:ext cx="889000" cy="320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14</xdr:row>
      <xdr:rowOff>131750</xdr:rowOff>
    </xdr:from>
    <xdr:to>
      <xdr:col>77</xdr:col>
      <xdr:colOff>95250</xdr:colOff>
      <xdr:row>15</xdr:row>
      <xdr:rowOff>61900</xdr:rowOff>
    </xdr:to>
    <xdr:sp macro="" textlink="">
      <xdr:nvSpPr>
        <xdr:cNvPr id="448" name="フローチャート: 判断 447"/>
        <xdr:cNvSpPr/>
      </xdr:nvSpPr>
      <xdr:spPr>
        <a:xfrm>
          <a:off x="16129000" y="25320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13</xdr:row>
      <xdr:rowOff>72077</xdr:rowOff>
    </xdr:from>
    <xdr:ext cx="736600" cy="259045"/>
    <xdr:sp macro="" textlink="">
      <xdr:nvSpPr>
        <xdr:cNvPr id="449" name="テキスト ボックス 448"/>
        <xdr:cNvSpPr txBox="1"/>
      </xdr:nvSpPr>
      <xdr:spPr>
        <a:xfrm>
          <a:off x="15798800" y="230092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14</xdr:row>
      <xdr:rowOff>157455</xdr:rowOff>
    </xdr:from>
    <xdr:to>
      <xdr:col>72</xdr:col>
      <xdr:colOff>203200</xdr:colOff>
      <xdr:row>14</xdr:row>
      <xdr:rowOff>169037</xdr:rowOff>
    </xdr:to>
    <xdr:cxnSp macro="">
      <xdr:nvCxnSpPr>
        <xdr:cNvPr id="450" name="直線コネクタ 449"/>
        <xdr:cNvCxnSpPr/>
      </xdr:nvCxnSpPr>
      <xdr:spPr>
        <a:xfrm>
          <a:off x="14401800" y="2557755"/>
          <a:ext cx="889000" cy="115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14</xdr:row>
      <xdr:rowOff>141161</xdr:rowOff>
    </xdr:from>
    <xdr:to>
      <xdr:col>73</xdr:col>
      <xdr:colOff>44450</xdr:colOff>
      <xdr:row>15</xdr:row>
      <xdr:rowOff>71311</xdr:rowOff>
    </xdr:to>
    <xdr:sp macro="" textlink="">
      <xdr:nvSpPr>
        <xdr:cNvPr id="451" name="フローチャート: 判断 450"/>
        <xdr:cNvSpPr/>
      </xdr:nvSpPr>
      <xdr:spPr>
        <a:xfrm>
          <a:off x="15240000" y="25414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15</xdr:row>
      <xdr:rowOff>56088</xdr:rowOff>
    </xdr:from>
    <xdr:ext cx="762000" cy="259045"/>
    <xdr:sp macro="" textlink="">
      <xdr:nvSpPr>
        <xdr:cNvPr id="452" name="テキスト ボックス 451"/>
        <xdr:cNvSpPr txBox="1"/>
      </xdr:nvSpPr>
      <xdr:spPr>
        <a:xfrm>
          <a:off x="14909800" y="26278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14</xdr:row>
      <xdr:rowOff>157455</xdr:rowOff>
    </xdr:from>
    <xdr:to>
      <xdr:col>68</xdr:col>
      <xdr:colOff>152400</xdr:colOff>
      <xdr:row>15</xdr:row>
      <xdr:rowOff>11341</xdr:rowOff>
    </xdr:to>
    <xdr:cxnSp macro="">
      <xdr:nvCxnSpPr>
        <xdr:cNvPr id="453" name="直線コネクタ 452"/>
        <xdr:cNvCxnSpPr/>
      </xdr:nvCxnSpPr>
      <xdr:spPr>
        <a:xfrm flipV="1">
          <a:off x="13512800" y="2557755"/>
          <a:ext cx="889000" cy="253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14</xdr:row>
      <xdr:rowOff>146710</xdr:rowOff>
    </xdr:from>
    <xdr:to>
      <xdr:col>68</xdr:col>
      <xdr:colOff>203200</xdr:colOff>
      <xdr:row>15</xdr:row>
      <xdr:rowOff>76860</xdr:rowOff>
    </xdr:to>
    <xdr:sp macro="" textlink="">
      <xdr:nvSpPr>
        <xdr:cNvPr id="454" name="フローチャート: 判断 453"/>
        <xdr:cNvSpPr/>
      </xdr:nvSpPr>
      <xdr:spPr>
        <a:xfrm>
          <a:off x="14351000" y="25470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15</xdr:row>
      <xdr:rowOff>61637</xdr:rowOff>
    </xdr:from>
    <xdr:ext cx="762000" cy="259045"/>
    <xdr:sp macro="" textlink="">
      <xdr:nvSpPr>
        <xdr:cNvPr id="455" name="テキスト ボックス 454"/>
        <xdr:cNvSpPr txBox="1"/>
      </xdr:nvSpPr>
      <xdr:spPr>
        <a:xfrm>
          <a:off x="14020800" y="26333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14</xdr:row>
      <xdr:rowOff>157569</xdr:rowOff>
    </xdr:from>
    <xdr:to>
      <xdr:col>64</xdr:col>
      <xdr:colOff>152400</xdr:colOff>
      <xdr:row>15</xdr:row>
      <xdr:rowOff>87719</xdr:rowOff>
    </xdr:to>
    <xdr:sp macro="" textlink="">
      <xdr:nvSpPr>
        <xdr:cNvPr id="456" name="フローチャート: 判断 455"/>
        <xdr:cNvSpPr/>
      </xdr:nvSpPr>
      <xdr:spPr>
        <a:xfrm>
          <a:off x="13462000" y="25578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15</xdr:row>
      <xdr:rowOff>72496</xdr:rowOff>
    </xdr:from>
    <xdr:ext cx="762000" cy="259045"/>
    <xdr:sp macro="" textlink="">
      <xdr:nvSpPr>
        <xdr:cNvPr id="457" name="テキスト ボックス 456"/>
        <xdr:cNvSpPr txBox="1"/>
      </xdr:nvSpPr>
      <xdr:spPr>
        <a:xfrm>
          <a:off x="13131800" y="264424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25</xdr:row>
      <xdr:rowOff>92727</xdr:rowOff>
    </xdr:from>
    <xdr:ext cx="762000" cy="259045"/>
    <xdr:sp macro="" textlink="">
      <xdr:nvSpPr>
        <xdr:cNvPr id="458" name="テキスト ボックス 457"/>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25</xdr:row>
      <xdr:rowOff>92727</xdr:rowOff>
    </xdr:from>
    <xdr:ext cx="762000" cy="259045"/>
    <xdr:sp macro="" textlink="">
      <xdr:nvSpPr>
        <xdr:cNvPr id="459" name="テキスト ボックス 458"/>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25</xdr:row>
      <xdr:rowOff>92727</xdr:rowOff>
    </xdr:from>
    <xdr:ext cx="762000" cy="259045"/>
    <xdr:sp macro="" textlink="">
      <xdr:nvSpPr>
        <xdr:cNvPr id="460" name="テキスト ボックス 459"/>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25</xdr:row>
      <xdr:rowOff>92727</xdr:rowOff>
    </xdr:from>
    <xdr:ext cx="762000" cy="259045"/>
    <xdr:sp macro="" textlink="">
      <xdr:nvSpPr>
        <xdr:cNvPr id="461" name="テキスト ボックス 460"/>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25</xdr:row>
      <xdr:rowOff>92727</xdr:rowOff>
    </xdr:from>
    <xdr:ext cx="762000" cy="259045"/>
    <xdr:sp macro="" textlink="">
      <xdr:nvSpPr>
        <xdr:cNvPr id="462" name="テキスト ボックス 461"/>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14</xdr:row>
      <xdr:rowOff>150089</xdr:rowOff>
    </xdr:from>
    <xdr:to>
      <xdr:col>81</xdr:col>
      <xdr:colOff>95250</xdr:colOff>
      <xdr:row>15</xdr:row>
      <xdr:rowOff>80239</xdr:rowOff>
    </xdr:to>
    <xdr:sp macro="" textlink="">
      <xdr:nvSpPr>
        <xdr:cNvPr id="463" name="楕円 462"/>
        <xdr:cNvSpPr/>
      </xdr:nvSpPr>
      <xdr:spPr>
        <a:xfrm>
          <a:off x="16967200" y="25503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14</xdr:row>
      <xdr:rowOff>122166</xdr:rowOff>
    </xdr:from>
    <xdr:ext cx="762000" cy="259045"/>
    <xdr:sp macro="" textlink="">
      <xdr:nvSpPr>
        <xdr:cNvPr id="464" name="将来負担の状況該当値テキスト"/>
        <xdr:cNvSpPr txBox="1"/>
      </xdr:nvSpPr>
      <xdr:spPr>
        <a:xfrm>
          <a:off x="17106900" y="25224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14</xdr:row>
      <xdr:rowOff>150330</xdr:rowOff>
    </xdr:from>
    <xdr:to>
      <xdr:col>77</xdr:col>
      <xdr:colOff>95250</xdr:colOff>
      <xdr:row>15</xdr:row>
      <xdr:rowOff>80480</xdr:rowOff>
    </xdr:to>
    <xdr:sp macro="" textlink="">
      <xdr:nvSpPr>
        <xdr:cNvPr id="465" name="楕円 464"/>
        <xdr:cNvSpPr/>
      </xdr:nvSpPr>
      <xdr:spPr>
        <a:xfrm>
          <a:off x="16129000" y="25506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15</xdr:row>
      <xdr:rowOff>65257</xdr:rowOff>
    </xdr:from>
    <xdr:ext cx="736600" cy="259045"/>
    <xdr:sp macro="" textlink="">
      <xdr:nvSpPr>
        <xdr:cNvPr id="466" name="テキスト ボックス 465"/>
        <xdr:cNvSpPr txBox="1"/>
      </xdr:nvSpPr>
      <xdr:spPr>
        <a:xfrm>
          <a:off x="15798800" y="263700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14</xdr:row>
      <xdr:rowOff>118237</xdr:rowOff>
    </xdr:from>
    <xdr:to>
      <xdr:col>73</xdr:col>
      <xdr:colOff>44450</xdr:colOff>
      <xdr:row>15</xdr:row>
      <xdr:rowOff>48387</xdr:rowOff>
    </xdr:to>
    <xdr:sp macro="" textlink="">
      <xdr:nvSpPr>
        <xdr:cNvPr id="467" name="楕円 466"/>
        <xdr:cNvSpPr/>
      </xdr:nvSpPr>
      <xdr:spPr>
        <a:xfrm>
          <a:off x="15240000" y="25185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13</xdr:row>
      <xdr:rowOff>58564</xdr:rowOff>
    </xdr:from>
    <xdr:ext cx="762000" cy="259045"/>
    <xdr:sp macro="" textlink="">
      <xdr:nvSpPr>
        <xdr:cNvPr id="468" name="テキスト ボックス 467"/>
        <xdr:cNvSpPr txBox="1"/>
      </xdr:nvSpPr>
      <xdr:spPr>
        <a:xfrm>
          <a:off x="14909800" y="228741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14</xdr:row>
      <xdr:rowOff>106655</xdr:rowOff>
    </xdr:from>
    <xdr:to>
      <xdr:col>68</xdr:col>
      <xdr:colOff>203200</xdr:colOff>
      <xdr:row>15</xdr:row>
      <xdr:rowOff>36805</xdr:rowOff>
    </xdr:to>
    <xdr:sp macro="" textlink="">
      <xdr:nvSpPr>
        <xdr:cNvPr id="469" name="楕円 468"/>
        <xdr:cNvSpPr/>
      </xdr:nvSpPr>
      <xdr:spPr>
        <a:xfrm>
          <a:off x="14351000" y="25069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13</xdr:row>
      <xdr:rowOff>46982</xdr:rowOff>
    </xdr:from>
    <xdr:ext cx="762000" cy="259045"/>
    <xdr:sp macro="" textlink="">
      <xdr:nvSpPr>
        <xdr:cNvPr id="470" name="テキスト ボックス 469"/>
        <xdr:cNvSpPr txBox="1"/>
      </xdr:nvSpPr>
      <xdr:spPr>
        <a:xfrm>
          <a:off x="14020800" y="22758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14</xdr:row>
      <xdr:rowOff>131991</xdr:rowOff>
    </xdr:from>
    <xdr:to>
      <xdr:col>64</xdr:col>
      <xdr:colOff>152400</xdr:colOff>
      <xdr:row>15</xdr:row>
      <xdr:rowOff>62141</xdr:rowOff>
    </xdr:to>
    <xdr:sp macro="" textlink="">
      <xdr:nvSpPr>
        <xdr:cNvPr id="471" name="楕円 470"/>
        <xdr:cNvSpPr/>
      </xdr:nvSpPr>
      <xdr:spPr>
        <a:xfrm>
          <a:off x="13462000" y="25322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13</xdr:row>
      <xdr:rowOff>72318</xdr:rowOff>
    </xdr:from>
    <xdr:ext cx="762000" cy="259045"/>
    <xdr:sp macro="" textlink="">
      <xdr:nvSpPr>
        <xdr:cNvPr id="472" name="テキスト ボックス 471"/>
        <xdr:cNvSpPr txBox="1"/>
      </xdr:nvSpPr>
      <xdr:spPr>
        <a:xfrm>
          <a:off x="13131800" y="230116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macro="" textlink="">
      <xdr:nvSpPr>
        <xdr:cNvPr id="2" name="正方形/長方形 1"/>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 </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市町村経常経費分析表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95</xdr:col>
      <xdr:colOff>111125</xdr:colOff>
      <xdr:row>1</xdr:row>
      <xdr:rowOff>19050</xdr:rowOff>
    </xdr:from>
    <xdr:to>
      <xdr:col>115</xdr:col>
      <xdr:colOff>41275</xdr:colOff>
      <xdr:row>4</xdr:row>
      <xdr:rowOff>63500</xdr:rowOff>
    </xdr:to>
    <xdr:sp macro="" textlink="">
      <xdr:nvSpPr>
        <xdr:cNvPr id="3" name="正方形/長方形 2"/>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macro="" textlink="">
      <xdr:nvSpPr>
        <xdr:cNvPr id="4" name="正方形/長方形 3"/>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190500</xdr:colOff>
      <xdr:row>4</xdr:row>
      <xdr:rowOff>0</xdr:rowOff>
    </xdr:to>
    <xdr:sp macro="" textlink="">
      <xdr:nvSpPr>
        <xdr:cNvPr id="5" name="正方形/長方形 4"/>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高知県南国市</a:t>
          </a:r>
        </a:p>
      </xdr:txBody>
    </xdr:sp>
    <xdr:clientData/>
  </xdr:twoCellAnchor>
  <xdr:twoCellAnchor>
    <xdr:from>
      <xdr:col>81</xdr:col>
      <xdr:colOff>117475</xdr:colOff>
      <xdr:row>1</xdr:row>
      <xdr:rowOff>19050</xdr:rowOff>
    </xdr:from>
    <xdr:to>
      <xdr:col>94</xdr:col>
      <xdr:colOff>177800</xdr:colOff>
      <xdr:row>4</xdr:row>
      <xdr:rowOff>63500</xdr:rowOff>
    </xdr:to>
    <xdr:sp macro="" textlink="">
      <xdr:nvSpPr>
        <xdr:cNvPr id="6" name="正方形/長方形 5"/>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macro="" textlink="">
      <xdr:nvSpPr>
        <xdr:cNvPr id="7" name="正方形/長方形 6"/>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macro="" textlink="">
      <xdr:nvSpPr>
        <xdr:cNvPr id="8" name="正方形/長方形 7"/>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29</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0</xdr:colOff>
      <xdr:row>5</xdr:row>
      <xdr:rowOff>31750</xdr:rowOff>
    </xdr:from>
    <xdr:to>
      <xdr:col>115</xdr:col>
      <xdr:colOff>47625</xdr:colOff>
      <xdr:row>87</xdr:row>
      <xdr:rowOff>146050</xdr:rowOff>
    </xdr:to>
    <xdr:sp macro="" textlink="">
      <xdr:nvSpPr>
        <xdr:cNvPr id="9" name="正方形/長方形 8"/>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panose="020B0609070205080204" pitchFamily="49" charset="-128"/>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macro="" textlink="">
      <xdr:nvSpPr>
        <xdr:cNvPr id="10" name="正方形/長方形 9"/>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macro="" textlink="">
      <xdr:nvSpPr>
        <xdr:cNvPr id="11" name="正方形/長方形 10"/>
        <xdr:cNvSpPr/>
      </xdr:nvSpPr>
      <xdr:spPr>
        <a:xfrm>
          <a:off x="8890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macro="" textlink="">
      <xdr:nvSpPr>
        <xdr:cNvPr id="12" name="正方形/長方形 11"/>
        <xdr:cNvSpPr/>
      </xdr:nvSpPr>
      <xdr:spPr>
        <a:xfrm>
          <a:off x="22225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47,871
47,590
125.30
21,358,505
20,544,532
631,389
11,148,589
18,824,728</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155575</xdr:colOff>
      <xdr:row>9</xdr:row>
      <xdr:rowOff>12700</xdr:rowOff>
    </xdr:from>
    <xdr:to>
      <xdr:col>25</xdr:col>
      <xdr:colOff>79375</xdr:colOff>
      <xdr:row>19</xdr:row>
      <xdr:rowOff>12700</xdr:rowOff>
    </xdr:to>
    <xdr:sp macro="" textlink="">
      <xdr:nvSpPr>
        <xdr:cNvPr id="13" name="正方形/長方形 12"/>
        <xdr:cNvSpPr/>
      </xdr:nvSpPr>
      <xdr:spPr>
        <a:xfrm>
          <a:off x="35560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macro="" textlink="">
      <xdr:nvSpPr>
        <xdr:cNvPr id="14" name="正方形/長方形 13"/>
        <xdr:cNvSpPr/>
      </xdr:nvSpPr>
      <xdr:spPr>
        <a:xfrm>
          <a:off x="5080000" y="15494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macro="" textlink="">
      <xdr:nvSpPr>
        <xdr:cNvPr id="15" name="正方形/長方形 14"/>
        <xdr:cNvSpPr/>
      </xdr:nvSpPr>
      <xdr:spPr>
        <a:xfrm>
          <a:off x="7112000" y="15494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7.4
62.2</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42</xdr:col>
      <xdr:colOff>44450</xdr:colOff>
      <xdr:row>9</xdr:row>
      <xdr:rowOff>6350</xdr:rowOff>
    </xdr:from>
    <xdr:to>
      <xdr:col>45</xdr:col>
      <xdr:colOff>79375</xdr:colOff>
      <xdr:row>14</xdr:row>
      <xdr:rowOff>165100</xdr:rowOff>
    </xdr:to>
    <xdr:sp macro="" textlink="">
      <xdr:nvSpPr>
        <xdr:cNvPr id="16" name="正方形/長方形 15"/>
        <xdr:cNvSpPr/>
      </xdr:nvSpPr>
      <xdr:spPr>
        <a:xfrm>
          <a:off x="8445500" y="15494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25</xdr:col>
      <xdr:colOff>79375</xdr:colOff>
      <xdr:row>14</xdr:row>
      <xdr:rowOff>12700</xdr:rowOff>
    </xdr:from>
    <xdr:to>
      <xdr:col>35</xdr:col>
      <xdr:colOff>111125</xdr:colOff>
      <xdr:row>18</xdr:row>
      <xdr:rowOff>25400</xdr:rowOff>
    </xdr:to>
    <xdr:sp macro="" textlink="">
      <xdr:nvSpPr>
        <xdr:cNvPr id="17" name="正方形/長方形 16"/>
        <xdr:cNvSpPr/>
      </xdr:nvSpPr>
      <xdr:spPr>
        <a:xfrm>
          <a:off x="5080000" y="2413000"/>
          <a:ext cx="2032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35</xdr:col>
      <xdr:colOff>174625</xdr:colOff>
      <xdr:row>14</xdr:row>
      <xdr:rowOff>12700</xdr:rowOff>
    </xdr:from>
    <xdr:to>
      <xdr:col>53</xdr:col>
      <xdr:colOff>3175</xdr:colOff>
      <xdr:row>18</xdr:row>
      <xdr:rowOff>25400</xdr:rowOff>
    </xdr:to>
    <xdr:sp macro="" textlink="">
      <xdr:nvSpPr>
        <xdr:cNvPr id="18" name="正方形/長方形 17"/>
        <xdr:cNvSpPr/>
      </xdr:nvSpPr>
      <xdr:spPr>
        <a:xfrm>
          <a:off x="7175500" y="2413000"/>
          <a:ext cx="3429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52</xdr:col>
      <xdr:colOff>165100</xdr:colOff>
      <xdr:row>8</xdr:row>
      <xdr:rowOff>152400</xdr:rowOff>
    </xdr:from>
    <xdr:to>
      <xdr:col>60</xdr:col>
      <xdr:colOff>0</xdr:colOff>
      <xdr:row>15</xdr:row>
      <xdr:rowOff>95250</xdr:rowOff>
    </xdr:to>
    <xdr:sp macro="" textlink="">
      <xdr:nvSpPr>
        <xdr:cNvPr id="19" name="角丸四角形 18"/>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macro="" textlink="">
      <xdr:nvSpPr>
        <xdr:cNvPr id="20" name="正方形/長方形 19"/>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macro="" textlink="">
      <xdr:nvSpPr>
        <xdr:cNvPr id="21" name="正方形/長方形 20"/>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macro="" textlink="">
      <xdr:nvSpPr>
        <xdr:cNvPr id="22" name="正方形/長方形 21"/>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macro="" textlink="">
      <xdr:nvSpPr>
        <xdr:cNvPr id="24" name="楕円 23"/>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macro="" textlink="">
      <xdr:nvSpPr>
        <xdr:cNvPr id="25" name="フローチャート: 判断 24"/>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6666" cy="259045"/>
    <xdr:sp macro="" textlink="">
      <xdr:nvSpPr>
        <xdr:cNvPr id="30" name="テキスト ボックス 29"/>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9703105" cy="259045"/>
    <xdr:sp macro="" textlink="">
      <xdr:nvSpPr>
        <xdr:cNvPr id="31" name="テキスト ボックス 30"/>
        <xdr:cNvSpPr txBox="1"/>
      </xdr:nvSpPr>
      <xdr:spPr>
        <a:xfrm>
          <a:off x="698500" y="37465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住民基本台帳人口については、住民基本台帳関係年報の調査基準日変更に伴い、平成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年度以降、調査年度の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日現在の住民基本台帳に登載されている人口を記載。</a:t>
          </a:r>
        </a:p>
      </xdr:txBody>
    </xdr:sp>
    <xdr:clientData/>
  </xdr:oneCellAnchor>
  <xdr:oneCellAnchor>
    <xdr:from>
      <xdr:col>3</xdr:col>
      <xdr:colOff>98425</xdr:colOff>
      <xdr:row>23</xdr:row>
      <xdr:rowOff>57150</xdr:rowOff>
    </xdr:from>
    <xdr:ext cx="8295925" cy="259045"/>
    <xdr:sp macro="" textlink="">
      <xdr:nvSpPr>
        <xdr:cNvPr id="32" name="テキスト ボックス 31"/>
        <xdr:cNvSpPr txBox="1"/>
      </xdr:nvSpPr>
      <xdr:spPr>
        <a:xfrm>
          <a:off x="698500" y="4000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29</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4731" cy="259045"/>
    <xdr:sp macro="" textlink="">
      <xdr:nvSpPr>
        <xdr:cNvPr id="33" name="テキスト ボックス 32"/>
        <xdr:cNvSpPr txBox="1"/>
      </xdr:nvSpPr>
      <xdr:spPr>
        <a:xfrm>
          <a:off x="698500" y="4254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27</xdr:row>
      <xdr:rowOff>69850</xdr:rowOff>
    </xdr:from>
    <xdr:to>
      <xdr:col>26</xdr:col>
      <xdr:colOff>184150</xdr:colOff>
      <xdr:row>29</xdr:row>
      <xdr:rowOff>44450</xdr:rowOff>
    </xdr:to>
    <xdr:sp macro="" textlink="">
      <xdr:nvSpPr>
        <xdr:cNvPr id="34" name="正方形/長方形 33"/>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26</xdr:col>
      <xdr:colOff>196850</xdr:colOff>
      <xdr:row>27</xdr:row>
      <xdr:rowOff>133350</xdr:rowOff>
    </xdr:from>
    <xdr:to>
      <xdr:col>34</xdr:col>
      <xdr:colOff>120650</xdr:colOff>
      <xdr:row>29</xdr:row>
      <xdr:rowOff>44450</xdr:rowOff>
    </xdr:to>
    <xdr:sp macro="" textlink="">
      <xdr:nvSpPr>
        <xdr:cNvPr id="35" name="正方形/長方形 34"/>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28</xdr:row>
      <xdr:rowOff>152400</xdr:rowOff>
    </xdr:from>
    <xdr:to>
      <xdr:col>34</xdr:col>
      <xdr:colOff>120650</xdr:colOff>
      <xdr:row>30</xdr:row>
      <xdr:rowOff>63500</xdr:rowOff>
    </xdr:to>
    <xdr:sp macro="" textlink="">
      <xdr:nvSpPr>
        <xdr:cNvPr id="36" name="正方形/長方形 35"/>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87/128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27</xdr:row>
      <xdr:rowOff>133350</xdr:rowOff>
    </xdr:from>
    <xdr:to>
      <xdr:col>42</xdr:col>
      <xdr:colOff>82550</xdr:colOff>
      <xdr:row>29</xdr:row>
      <xdr:rowOff>44450</xdr:rowOff>
    </xdr:to>
    <xdr:sp macro="" textlink="">
      <xdr:nvSpPr>
        <xdr:cNvPr id="37" name="正方形/長方形 36"/>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macro="" textlink="">
      <xdr:nvSpPr>
        <xdr:cNvPr id="38" name="正方形/長方形 37"/>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27</xdr:row>
      <xdr:rowOff>133350</xdr:rowOff>
    </xdr:from>
    <xdr:to>
      <xdr:col>51</xdr:col>
      <xdr:colOff>22225</xdr:colOff>
      <xdr:row>29</xdr:row>
      <xdr:rowOff>44450</xdr:rowOff>
    </xdr:to>
    <xdr:sp macro="" textlink="">
      <xdr:nvSpPr>
        <xdr:cNvPr id="39" name="正方形/長方形 38"/>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28</xdr:row>
      <xdr:rowOff>152400</xdr:rowOff>
    </xdr:from>
    <xdr:to>
      <xdr:col>51</xdr:col>
      <xdr:colOff>22225</xdr:colOff>
      <xdr:row>30</xdr:row>
      <xdr:rowOff>63500</xdr:rowOff>
    </xdr:to>
    <xdr:sp macro="" textlink="">
      <xdr:nvSpPr>
        <xdr:cNvPr id="40" name="正方形/長方形 39"/>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30</xdr:row>
      <xdr:rowOff>127000</xdr:rowOff>
    </xdr:from>
    <xdr:to>
      <xdr:col>26</xdr:col>
      <xdr:colOff>184150</xdr:colOff>
      <xdr:row>44</xdr:row>
      <xdr:rowOff>12700</xdr:rowOff>
    </xdr:to>
    <xdr:sp macro="" textlink="">
      <xdr:nvSpPr>
        <xdr:cNvPr id="41" name="正方形/長方形 40"/>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macro="" textlink="">
      <xdr:nvSpPr>
        <xdr:cNvPr id="42" name="正方形/長方形 41"/>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187325</xdr:colOff>
      <xdr:row>32</xdr:row>
      <xdr:rowOff>38100</xdr:rowOff>
    </xdr:to>
    <xdr:sp macro="" textlink="">
      <xdr:nvSpPr>
        <xdr:cNvPr id="43" name="正方形/長方形 42"/>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macro="" textlink="" fLocksText="0">
      <xdr:nvSpPr>
        <xdr:cNvPr id="44" name="テキスト ボックス 43"/>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平成</a:t>
          </a:r>
          <a:r>
            <a:rPr kumimoji="1" lang="en-US" altLang="ja-JP" sz="1300">
              <a:latin typeface="ＭＳ Ｐゴシック" panose="020B0600070205080204" pitchFamily="50" charset="-128"/>
              <a:ea typeface="ＭＳ Ｐゴシック" panose="020B0600070205080204" pitchFamily="50" charset="-128"/>
            </a:rPr>
            <a:t>16</a:t>
          </a:r>
          <a:r>
            <a:rPr kumimoji="1" lang="ja-JP" altLang="en-US" sz="1300">
              <a:latin typeface="ＭＳ Ｐゴシック" panose="020B0600070205080204" pitchFamily="50" charset="-128"/>
              <a:ea typeface="ＭＳ Ｐゴシック" panose="020B0600070205080204" pitchFamily="50" charset="-128"/>
            </a:rPr>
            <a:t>年度から３年間の財政健全化計画、引続き平成</a:t>
          </a:r>
          <a:r>
            <a:rPr kumimoji="1" lang="en-US" altLang="ja-JP" sz="1300">
              <a:latin typeface="ＭＳ Ｐゴシック" panose="020B0600070205080204" pitchFamily="50" charset="-128"/>
              <a:ea typeface="ＭＳ Ｐゴシック" panose="020B0600070205080204" pitchFamily="50" charset="-128"/>
            </a:rPr>
            <a:t>19</a:t>
          </a:r>
          <a:r>
            <a:rPr kumimoji="1" lang="ja-JP" altLang="en-US" sz="1300">
              <a:latin typeface="ＭＳ Ｐゴシック" panose="020B0600070205080204" pitchFamily="50" charset="-128"/>
              <a:ea typeface="ＭＳ Ｐゴシック" panose="020B0600070205080204" pitchFamily="50" charset="-128"/>
            </a:rPr>
            <a:t>年度から中期財政収支ビジョンを策定するとともに、平成</a:t>
          </a:r>
          <a:r>
            <a:rPr kumimoji="1" lang="en-US" altLang="ja-JP" sz="1300">
              <a:latin typeface="ＭＳ Ｐゴシック" panose="020B0600070205080204" pitchFamily="50" charset="-128"/>
              <a:ea typeface="ＭＳ Ｐゴシック" panose="020B0600070205080204" pitchFamily="50" charset="-128"/>
            </a:rPr>
            <a:t>17</a:t>
          </a:r>
          <a:r>
            <a:rPr kumimoji="1" lang="ja-JP" altLang="en-US" sz="1300">
              <a:latin typeface="ＭＳ Ｐゴシック" panose="020B0600070205080204" pitchFamily="50" charset="-128"/>
              <a:ea typeface="ＭＳ Ｐゴシック" panose="020B0600070205080204" pitchFamily="50" charset="-128"/>
            </a:rPr>
            <a:t>年度には集中改革プランを策定し、職員数の削減と総人件費の圧縮に努めた結果、職員数は平成</a:t>
          </a:r>
          <a:r>
            <a:rPr kumimoji="1" lang="en-US" altLang="ja-JP" sz="1300">
              <a:latin typeface="ＭＳ Ｐゴシック" panose="020B0600070205080204" pitchFamily="50" charset="-128"/>
              <a:ea typeface="ＭＳ Ｐゴシック" panose="020B0600070205080204" pitchFamily="50" charset="-128"/>
            </a:rPr>
            <a:t>17</a:t>
          </a:r>
          <a:r>
            <a:rPr kumimoji="1" lang="ja-JP" altLang="en-US" sz="1300">
              <a:latin typeface="ＭＳ Ｐゴシック" panose="020B0600070205080204" pitchFamily="50" charset="-128"/>
              <a:ea typeface="ＭＳ Ｐゴシック" panose="020B0600070205080204" pitchFamily="50" charset="-128"/>
            </a:rPr>
            <a:t>年度の</a:t>
          </a:r>
          <a:r>
            <a:rPr kumimoji="1" lang="en-US" altLang="ja-JP" sz="1300">
              <a:latin typeface="ＭＳ Ｐゴシック" panose="020B0600070205080204" pitchFamily="50" charset="-128"/>
              <a:ea typeface="ＭＳ Ｐゴシック" panose="020B0600070205080204" pitchFamily="50" charset="-128"/>
            </a:rPr>
            <a:t>430</a:t>
          </a:r>
          <a:r>
            <a:rPr kumimoji="1" lang="ja-JP" altLang="en-US" sz="1300">
              <a:latin typeface="ＭＳ Ｐゴシック" panose="020B0600070205080204" pitchFamily="50" charset="-128"/>
              <a:ea typeface="ＭＳ Ｐゴシック" panose="020B0600070205080204" pitchFamily="50" charset="-128"/>
            </a:rPr>
            <a:t>名から平成</a:t>
          </a:r>
          <a:r>
            <a:rPr kumimoji="1" lang="en-US" altLang="ja-JP" sz="1300">
              <a:latin typeface="ＭＳ Ｐゴシック" panose="020B0600070205080204" pitchFamily="50" charset="-128"/>
              <a:ea typeface="ＭＳ Ｐゴシック" panose="020B0600070205080204" pitchFamily="50" charset="-128"/>
            </a:rPr>
            <a:t>29</a:t>
          </a:r>
          <a:r>
            <a:rPr kumimoji="1" lang="ja-JP" altLang="en-US" sz="1300">
              <a:latin typeface="ＭＳ Ｐゴシック" panose="020B0600070205080204" pitchFamily="50" charset="-128"/>
              <a:ea typeface="ＭＳ Ｐゴシック" panose="020B0600070205080204" pitchFamily="50" charset="-128"/>
            </a:rPr>
            <a:t>年度には</a:t>
          </a:r>
          <a:r>
            <a:rPr kumimoji="1" lang="en-US" altLang="ja-JP" sz="1300">
              <a:latin typeface="ＭＳ Ｐゴシック" panose="020B0600070205080204" pitchFamily="50" charset="-128"/>
              <a:ea typeface="ＭＳ Ｐゴシック" panose="020B0600070205080204" pitchFamily="50" charset="-128"/>
            </a:rPr>
            <a:t>392</a:t>
          </a:r>
          <a:r>
            <a:rPr kumimoji="1" lang="ja-JP" altLang="en-US" sz="1300">
              <a:latin typeface="ＭＳ Ｐゴシック" panose="020B0600070205080204" pitchFamily="50" charset="-128"/>
              <a:ea typeface="ＭＳ Ｐゴシック" panose="020B0600070205080204" pitchFamily="50" charset="-128"/>
            </a:rPr>
            <a:t>名と</a:t>
          </a:r>
          <a:r>
            <a:rPr kumimoji="1" lang="en-US" altLang="ja-JP" sz="1300">
              <a:latin typeface="ＭＳ Ｐゴシック" panose="020B0600070205080204" pitchFamily="50" charset="-128"/>
              <a:ea typeface="ＭＳ Ｐゴシック" panose="020B0600070205080204" pitchFamily="50" charset="-128"/>
            </a:rPr>
            <a:t>38</a:t>
          </a:r>
          <a:r>
            <a:rPr kumimoji="1" lang="ja-JP" altLang="en-US" sz="1300">
              <a:latin typeface="ＭＳ Ｐゴシック" panose="020B0600070205080204" pitchFamily="50" charset="-128"/>
              <a:ea typeface="ＭＳ Ｐゴシック" panose="020B0600070205080204" pitchFamily="50" charset="-128"/>
            </a:rPr>
            <a:t>名の削減となっている。</a:t>
          </a:r>
        </a:p>
        <a:p>
          <a:r>
            <a:rPr kumimoji="1" lang="ja-JP" altLang="en-US" sz="1300">
              <a:latin typeface="ＭＳ Ｐゴシック" panose="020B0600070205080204" pitchFamily="50" charset="-128"/>
              <a:ea typeface="ＭＳ Ｐゴシック" panose="020B0600070205080204" pitchFamily="50" charset="-128"/>
            </a:rPr>
            <a:t>今後とも上記計画や定員適正化計画による職員数の適正化等により、総人件費の抑制に努める。</a:t>
          </a:r>
        </a:p>
      </xdr:txBody>
    </xdr:sp>
    <xdr:clientData/>
  </xdr:twoCellAnchor>
  <xdr:oneCellAnchor>
    <xdr:from>
      <xdr:col>3</xdr:col>
      <xdr:colOff>123825</xdr:colOff>
      <xdr:row>29</xdr:row>
      <xdr:rowOff>107950</xdr:rowOff>
    </xdr:from>
    <xdr:ext cx="298543" cy="225703"/>
    <xdr:sp macro="" textlink="">
      <xdr:nvSpPr>
        <xdr:cNvPr id="45" name="テキスト ボックス 44"/>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44</xdr:row>
      <xdr:rowOff>12700</xdr:rowOff>
    </xdr:from>
    <xdr:to>
      <xdr:col>26</xdr:col>
      <xdr:colOff>184150</xdr:colOff>
      <xdr:row>44</xdr:row>
      <xdr:rowOff>12700</xdr:rowOff>
    </xdr:to>
    <xdr:cxnSp macro="">
      <xdr:nvCxnSpPr>
        <xdr:cNvPr id="46" name="直線コネクタ 45"/>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41927</xdr:rowOff>
    </xdr:from>
    <xdr:ext cx="508000" cy="259045"/>
    <xdr:sp macro="" textlink="">
      <xdr:nvSpPr>
        <xdr:cNvPr id="47" name="テキスト ボックス 46"/>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41</xdr:row>
      <xdr:rowOff>69850</xdr:rowOff>
    </xdr:from>
    <xdr:to>
      <xdr:col>26</xdr:col>
      <xdr:colOff>184150</xdr:colOff>
      <xdr:row>41</xdr:row>
      <xdr:rowOff>69850</xdr:rowOff>
    </xdr:to>
    <xdr:cxnSp macro="">
      <xdr:nvCxnSpPr>
        <xdr:cNvPr id="48" name="直線コネクタ 47"/>
        <xdr:cNvCxnSpPr/>
      </xdr:nvCxnSpPr>
      <xdr:spPr>
        <a:xfrm>
          <a:off x="762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40</xdr:row>
      <xdr:rowOff>99077</xdr:rowOff>
    </xdr:from>
    <xdr:ext cx="508000" cy="259045"/>
    <xdr:sp macro="" textlink="">
      <xdr:nvSpPr>
        <xdr:cNvPr id="49" name="テキスト ボックス 48"/>
        <xdr:cNvSpPr txBox="1"/>
      </xdr:nvSpPr>
      <xdr:spPr>
        <a:xfrm>
          <a:off x="254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38</xdr:row>
      <xdr:rowOff>127000</xdr:rowOff>
    </xdr:from>
    <xdr:to>
      <xdr:col>26</xdr:col>
      <xdr:colOff>184150</xdr:colOff>
      <xdr:row>38</xdr:row>
      <xdr:rowOff>127000</xdr:rowOff>
    </xdr:to>
    <xdr:cxnSp macro="">
      <xdr:nvCxnSpPr>
        <xdr:cNvPr id="50" name="直線コネクタ 49"/>
        <xdr:cNvCxnSpPr/>
      </xdr:nvCxnSpPr>
      <xdr:spPr>
        <a:xfrm>
          <a:off x="762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37</xdr:row>
      <xdr:rowOff>156227</xdr:rowOff>
    </xdr:from>
    <xdr:ext cx="508000" cy="259045"/>
    <xdr:sp macro="" textlink="">
      <xdr:nvSpPr>
        <xdr:cNvPr id="51" name="テキスト ボックス 50"/>
        <xdr:cNvSpPr txBox="1"/>
      </xdr:nvSpPr>
      <xdr:spPr>
        <a:xfrm>
          <a:off x="254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36</xdr:row>
      <xdr:rowOff>12700</xdr:rowOff>
    </xdr:from>
    <xdr:to>
      <xdr:col>26</xdr:col>
      <xdr:colOff>184150</xdr:colOff>
      <xdr:row>36</xdr:row>
      <xdr:rowOff>12700</xdr:rowOff>
    </xdr:to>
    <xdr:cxnSp macro="">
      <xdr:nvCxnSpPr>
        <xdr:cNvPr id="52" name="直線コネクタ 51"/>
        <xdr:cNvCxnSpPr/>
      </xdr:nvCxnSpPr>
      <xdr:spPr>
        <a:xfrm>
          <a:off x="762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35</xdr:row>
      <xdr:rowOff>41927</xdr:rowOff>
    </xdr:from>
    <xdr:ext cx="508000" cy="259045"/>
    <xdr:sp macro="" textlink="">
      <xdr:nvSpPr>
        <xdr:cNvPr id="53" name="テキスト ボックス 52"/>
        <xdr:cNvSpPr txBox="1"/>
      </xdr:nvSpPr>
      <xdr:spPr>
        <a:xfrm>
          <a:off x="254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33</xdr:row>
      <xdr:rowOff>69850</xdr:rowOff>
    </xdr:from>
    <xdr:to>
      <xdr:col>26</xdr:col>
      <xdr:colOff>184150</xdr:colOff>
      <xdr:row>33</xdr:row>
      <xdr:rowOff>69850</xdr:rowOff>
    </xdr:to>
    <xdr:cxnSp macro="">
      <xdr:nvCxnSpPr>
        <xdr:cNvPr id="54" name="直線コネクタ 53"/>
        <xdr:cNvCxnSpPr/>
      </xdr:nvCxnSpPr>
      <xdr:spPr>
        <a:xfrm>
          <a:off x="762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32</xdr:row>
      <xdr:rowOff>99077</xdr:rowOff>
    </xdr:from>
    <xdr:ext cx="508000" cy="259045"/>
    <xdr:sp macro="" textlink="">
      <xdr:nvSpPr>
        <xdr:cNvPr id="55" name="テキスト ボックス 54"/>
        <xdr:cNvSpPr txBox="1"/>
      </xdr:nvSpPr>
      <xdr:spPr>
        <a:xfrm>
          <a:off x="254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30</xdr:row>
      <xdr:rowOff>127000</xdr:rowOff>
    </xdr:to>
    <xdr:cxnSp macro="">
      <xdr:nvCxnSpPr>
        <xdr:cNvPr id="56" name="直線コネクタ 55"/>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156227</xdr:rowOff>
    </xdr:from>
    <xdr:ext cx="508000" cy="259045"/>
    <xdr:sp macro="" textlink="">
      <xdr:nvSpPr>
        <xdr:cNvPr id="57" name="テキスト ボックス 56"/>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44</xdr:row>
      <xdr:rowOff>12700</xdr:rowOff>
    </xdr:to>
    <xdr:sp macro="" textlink="">
      <xdr:nvSpPr>
        <xdr:cNvPr id="58" name="人件費グラフ枠"/>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34</xdr:row>
      <xdr:rowOff>76708</xdr:rowOff>
    </xdr:from>
    <xdr:to>
      <xdr:col>24</xdr:col>
      <xdr:colOff>25400</xdr:colOff>
      <xdr:row>39</xdr:row>
      <xdr:rowOff>147574</xdr:rowOff>
    </xdr:to>
    <xdr:cxnSp macro="">
      <xdr:nvCxnSpPr>
        <xdr:cNvPr id="59" name="直線コネクタ 58"/>
        <xdr:cNvCxnSpPr/>
      </xdr:nvCxnSpPr>
      <xdr:spPr>
        <a:xfrm flipV="1">
          <a:off x="4826000" y="5906008"/>
          <a:ext cx="0" cy="92811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39</xdr:row>
      <xdr:rowOff>119651</xdr:rowOff>
    </xdr:from>
    <xdr:ext cx="762000" cy="259045"/>
    <xdr:sp macro="" textlink="">
      <xdr:nvSpPr>
        <xdr:cNvPr id="60" name="人件費最小値テキスト"/>
        <xdr:cNvSpPr txBox="1"/>
      </xdr:nvSpPr>
      <xdr:spPr>
        <a:xfrm>
          <a:off x="4914900" y="68062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39</xdr:row>
      <xdr:rowOff>147574</xdr:rowOff>
    </xdr:from>
    <xdr:to>
      <xdr:col>24</xdr:col>
      <xdr:colOff>114300</xdr:colOff>
      <xdr:row>39</xdr:row>
      <xdr:rowOff>147574</xdr:rowOff>
    </xdr:to>
    <xdr:cxnSp macro="">
      <xdr:nvCxnSpPr>
        <xdr:cNvPr id="61" name="直線コネクタ 60"/>
        <xdr:cNvCxnSpPr/>
      </xdr:nvCxnSpPr>
      <xdr:spPr>
        <a:xfrm>
          <a:off x="4737100" y="683412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32</xdr:row>
      <xdr:rowOff>163085</xdr:rowOff>
    </xdr:from>
    <xdr:ext cx="762000" cy="259045"/>
    <xdr:sp macro="" textlink="">
      <xdr:nvSpPr>
        <xdr:cNvPr id="62" name="人件費最大値テキスト"/>
        <xdr:cNvSpPr txBox="1"/>
      </xdr:nvSpPr>
      <xdr:spPr>
        <a:xfrm>
          <a:off x="4914900" y="56494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34</xdr:row>
      <xdr:rowOff>76708</xdr:rowOff>
    </xdr:from>
    <xdr:to>
      <xdr:col>24</xdr:col>
      <xdr:colOff>114300</xdr:colOff>
      <xdr:row>34</xdr:row>
      <xdr:rowOff>76708</xdr:rowOff>
    </xdr:to>
    <xdr:cxnSp macro="">
      <xdr:nvCxnSpPr>
        <xdr:cNvPr id="63" name="直線コネクタ 62"/>
        <xdr:cNvCxnSpPr/>
      </xdr:nvCxnSpPr>
      <xdr:spPr>
        <a:xfrm>
          <a:off x="4737100" y="590600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37</xdr:row>
      <xdr:rowOff>115570</xdr:rowOff>
    </xdr:from>
    <xdr:to>
      <xdr:col>24</xdr:col>
      <xdr:colOff>25400</xdr:colOff>
      <xdr:row>37</xdr:row>
      <xdr:rowOff>129286</xdr:rowOff>
    </xdr:to>
    <xdr:cxnSp macro="">
      <xdr:nvCxnSpPr>
        <xdr:cNvPr id="64" name="直線コネクタ 63"/>
        <xdr:cNvCxnSpPr/>
      </xdr:nvCxnSpPr>
      <xdr:spPr>
        <a:xfrm>
          <a:off x="3987800" y="6459220"/>
          <a:ext cx="838200" cy="137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170451</xdr:rowOff>
    </xdr:from>
    <xdr:ext cx="762000" cy="259045"/>
    <xdr:sp macro="" textlink="">
      <xdr:nvSpPr>
        <xdr:cNvPr id="65" name="人件費平均値テキスト"/>
        <xdr:cNvSpPr txBox="1"/>
      </xdr:nvSpPr>
      <xdr:spPr>
        <a:xfrm>
          <a:off x="4914900" y="617120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36</xdr:row>
      <xdr:rowOff>153924</xdr:rowOff>
    </xdr:from>
    <xdr:to>
      <xdr:col>24</xdr:col>
      <xdr:colOff>76200</xdr:colOff>
      <xdr:row>37</xdr:row>
      <xdr:rowOff>84074</xdr:rowOff>
    </xdr:to>
    <xdr:sp macro="" textlink="">
      <xdr:nvSpPr>
        <xdr:cNvPr id="66" name="フローチャート: 判断 65"/>
        <xdr:cNvSpPr/>
      </xdr:nvSpPr>
      <xdr:spPr>
        <a:xfrm>
          <a:off x="4775200" y="63261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37</xdr:row>
      <xdr:rowOff>14986</xdr:rowOff>
    </xdr:from>
    <xdr:to>
      <xdr:col>19</xdr:col>
      <xdr:colOff>187325</xdr:colOff>
      <xdr:row>37</xdr:row>
      <xdr:rowOff>115570</xdr:rowOff>
    </xdr:to>
    <xdr:cxnSp macro="">
      <xdr:nvCxnSpPr>
        <xdr:cNvPr id="67" name="直線コネクタ 66"/>
        <xdr:cNvCxnSpPr/>
      </xdr:nvCxnSpPr>
      <xdr:spPr>
        <a:xfrm>
          <a:off x="3098800" y="6358636"/>
          <a:ext cx="889000" cy="1005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36</xdr:row>
      <xdr:rowOff>149352</xdr:rowOff>
    </xdr:from>
    <xdr:to>
      <xdr:col>20</xdr:col>
      <xdr:colOff>38100</xdr:colOff>
      <xdr:row>37</xdr:row>
      <xdr:rowOff>79502</xdr:rowOff>
    </xdr:to>
    <xdr:sp macro="" textlink="">
      <xdr:nvSpPr>
        <xdr:cNvPr id="68" name="フローチャート: 判断 67"/>
        <xdr:cNvSpPr/>
      </xdr:nvSpPr>
      <xdr:spPr>
        <a:xfrm>
          <a:off x="3937000" y="63215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35</xdr:row>
      <xdr:rowOff>89679</xdr:rowOff>
    </xdr:from>
    <xdr:ext cx="736600" cy="259045"/>
    <xdr:sp macro="" textlink="">
      <xdr:nvSpPr>
        <xdr:cNvPr id="69" name="テキスト ボックス 68"/>
        <xdr:cNvSpPr txBox="1"/>
      </xdr:nvSpPr>
      <xdr:spPr>
        <a:xfrm>
          <a:off x="3606800" y="609042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37</xdr:row>
      <xdr:rowOff>14986</xdr:rowOff>
    </xdr:from>
    <xdr:to>
      <xdr:col>15</xdr:col>
      <xdr:colOff>98425</xdr:colOff>
      <xdr:row>37</xdr:row>
      <xdr:rowOff>101854</xdr:rowOff>
    </xdr:to>
    <xdr:cxnSp macro="">
      <xdr:nvCxnSpPr>
        <xdr:cNvPr id="70" name="直線コネクタ 69"/>
        <xdr:cNvCxnSpPr/>
      </xdr:nvCxnSpPr>
      <xdr:spPr>
        <a:xfrm flipV="1">
          <a:off x="2209800" y="6358636"/>
          <a:ext cx="889000" cy="868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36</xdr:row>
      <xdr:rowOff>131064</xdr:rowOff>
    </xdr:from>
    <xdr:to>
      <xdr:col>15</xdr:col>
      <xdr:colOff>149225</xdr:colOff>
      <xdr:row>37</xdr:row>
      <xdr:rowOff>61214</xdr:rowOff>
    </xdr:to>
    <xdr:sp macro="" textlink="">
      <xdr:nvSpPr>
        <xdr:cNvPr id="71" name="フローチャート: 判断 70"/>
        <xdr:cNvSpPr/>
      </xdr:nvSpPr>
      <xdr:spPr>
        <a:xfrm>
          <a:off x="3048000" y="63032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35</xdr:row>
      <xdr:rowOff>71391</xdr:rowOff>
    </xdr:from>
    <xdr:ext cx="762000" cy="259045"/>
    <xdr:sp macro="" textlink="">
      <xdr:nvSpPr>
        <xdr:cNvPr id="72" name="テキスト ボックス 71"/>
        <xdr:cNvSpPr txBox="1"/>
      </xdr:nvSpPr>
      <xdr:spPr>
        <a:xfrm>
          <a:off x="2717800" y="60721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37</xdr:row>
      <xdr:rowOff>74422</xdr:rowOff>
    </xdr:from>
    <xdr:to>
      <xdr:col>11</xdr:col>
      <xdr:colOff>9525</xdr:colOff>
      <xdr:row>37</xdr:row>
      <xdr:rowOff>101854</xdr:rowOff>
    </xdr:to>
    <xdr:cxnSp macro="">
      <xdr:nvCxnSpPr>
        <xdr:cNvPr id="73" name="直線コネクタ 72"/>
        <xdr:cNvCxnSpPr/>
      </xdr:nvCxnSpPr>
      <xdr:spPr>
        <a:xfrm>
          <a:off x="1320800" y="6418072"/>
          <a:ext cx="889000" cy="274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36</xdr:row>
      <xdr:rowOff>135636</xdr:rowOff>
    </xdr:from>
    <xdr:to>
      <xdr:col>11</xdr:col>
      <xdr:colOff>60325</xdr:colOff>
      <xdr:row>37</xdr:row>
      <xdr:rowOff>65786</xdr:rowOff>
    </xdr:to>
    <xdr:sp macro="" textlink="">
      <xdr:nvSpPr>
        <xdr:cNvPr id="74" name="フローチャート: 判断 73"/>
        <xdr:cNvSpPr/>
      </xdr:nvSpPr>
      <xdr:spPr>
        <a:xfrm>
          <a:off x="2159000" y="63078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35</xdr:row>
      <xdr:rowOff>75963</xdr:rowOff>
    </xdr:from>
    <xdr:ext cx="762000" cy="259045"/>
    <xdr:sp macro="" textlink="">
      <xdr:nvSpPr>
        <xdr:cNvPr id="75" name="テキスト ボックス 74"/>
        <xdr:cNvSpPr txBox="1"/>
      </xdr:nvSpPr>
      <xdr:spPr>
        <a:xfrm>
          <a:off x="1828800" y="60767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36</xdr:row>
      <xdr:rowOff>126492</xdr:rowOff>
    </xdr:from>
    <xdr:to>
      <xdr:col>6</xdr:col>
      <xdr:colOff>171450</xdr:colOff>
      <xdr:row>37</xdr:row>
      <xdr:rowOff>56642</xdr:rowOff>
    </xdr:to>
    <xdr:sp macro="" textlink="">
      <xdr:nvSpPr>
        <xdr:cNvPr id="76" name="フローチャート: 判断 75"/>
        <xdr:cNvSpPr/>
      </xdr:nvSpPr>
      <xdr:spPr>
        <a:xfrm>
          <a:off x="1270000" y="62986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35</xdr:row>
      <xdr:rowOff>66819</xdr:rowOff>
    </xdr:from>
    <xdr:ext cx="762000" cy="259045"/>
    <xdr:sp macro="" textlink="">
      <xdr:nvSpPr>
        <xdr:cNvPr id="77" name="テキスト ボックス 76"/>
        <xdr:cNvSpPr txBox="1"/>
      </xdr:nvSpPr>
      <xdr:spPr>
        <a:xfrm>
          <a:off x="939800" y="60675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44</xdr:row>
      <xdr:rowOff>10177</xdr:rowOff>
    </xdr:from>
    <xdr:ext cx="762000" cy="259045"/>
    <xdr:sp macro="" textlink="">
      <xdr:nvSpPr>
        <xdr:cNvPr id="78" name="テキスト ボックス 77"/>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44</xdr:row>
      <xdr:rowOff>10177</xdr:rowOff>
    </xdr:from>
    <xdr:ext cx="762000" cy="259045"/>
    <xdr:sp macro="" textlink="">
      <xdr:nvSpPr>
        <xdr:cNvPr id="79" name="テキスト ボックス 78"/>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44</xdr:row>
      <xdr:rowOff>10177</xdr:rowOff>
    </xdr:from>
    <xdr:ext cx="762000" cy="259045"/>
    <xdr:sp macro="" textlink="">
      <xdr:nvSpPr>
        <xdr:cNvPr id="80" name="テキスト ボックス 79"/>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44</xdr:row>
      <xdr:rowOff>10177</xdr:rowOff>
    </xdr:from>
    <xdr:ext cx="762000" cy="259045"/>
    <xdr:sp macro="" textlink="">
      <xdr:nvSpPr>
        <xdr:cNvPr id="81" name="テキスト ボックス 80"/>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44</xdr:row>
      <xdr:rowOff>10177</xdr:rowOff>
    </xdr:from>
    <xdr:ext cx="762000" cy="259045"/>
    <xdr:sp macro="" textlink="">
      <xdr:nvSpPr>
        <xdr:cNvPr id="82" name="テキスト ボックス 81"/>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37</xdr:row>
      <xdr:rowOff>78486</xdr:rowOff>
    </xdr:from>
    <xdr:to>
      <xdr:col>24</xdr:col>
      <xdr:colOff>76200</xdr:colOff>
      <xdr:row>38</xdr:row>
      <xdr:rowOff>8636</xdr:rowOff>
    </xdr:to>
    <xdr:sp macro="" textlink="">
      <xdr:nvSpPr>
        <xdr:cNvPr id="83" name="楕円 82"/>
        <xdr:cNvSpPr/>
      </xdr:nvSpPr>
      <xdr:spPr>
        <a:xfrm>
          <a:off x="4775200" y="64221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37</xdr:row>
      <xdr:rowOff>50563</xdr:rowOff>
    </xdr:from>
    <xdr:ext cx="762000" cy="259045"/>
    <xdr:sp macro="" textlink="">
      <xdr:nvSpPr>
        <xdr:cNvPr id="84" name="人件費該当値テキスト"/>
        <xdr:cNvSpPr txBox="1"/>
      </xdr:nvSpPr>
      <xdr:spPr>
        <a:xfrm>
          <a:off x="4914900" y="63942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37</xdr:row>
      <xdr:rowOff>64770</xdr:rowOff>
    </xdr:from>
    <xdr:to>
      <xdr:col>20</xdr:col>
      <xdr:colOff>38100</xdr:colOff>
      <xdr:row>37</xdr:row>
      <xdr:rowOff>166370</xdr:rowOff>
    </xdr:to>
    <xdr:sp macro="" textlink="">
      <xdr:nvSpPr>
        <xdr:cNvPr id="85" name="楕円 84"/>
        <xdr:cNvSpPr/>
      </xdr:nvSpPr>
      <xdr:spPr>
        <a:xfrm>
          <a:off x="3937000" y="64084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37</xdr:row>
      <xdr:rowOff>151147</xdr:rowOff>
    </xdr:from>
    <xdr:ext cx="736600" cy="259045"/>
    <xdr:sp macro="" textlink="">
      <xdr:nvSpPr>
        <xdr:cNvPr id="86" name="テキスト ボックス 85"/>
        <xdr:cNvSpPr txBox="1"/>
      </xdr:nvSpPr>
      <xdr:spPr>
        <a:xfrm>
          <a:off x="3606800" y="64947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36</xdr:row>
      <xdr:rowOff>135636</xdr:rowOff>
    </xdr:from>
    <xdr:to>
      <xdr:col>15</xdr:col>
      <xdr:colOff>149225</xdr:colOff>
      <xdr:row>37</xdr:row>
      <xdr:rowOff>65786</xdr:rowOff>
    </xdr:to>
    <xdr:sp macro="" textlink="">
      <xdr:nvSpPr>
        <xdr:cNvPr id="87" name="楕円 86"/>
        <xdr:cNvSpPr/>
      </xdr:nvSpPr>
      <xdr:spPr>
        <a:xfrm>
          <a:off x="3048000" y="63078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37</xdr:row>
      <xdr:rowOff>50563</xdr:rowOff>
    </xdr:from>
    <xdr:ext cx="762000" cy="259045"/>
    <xdr:sp macro="" textlink="">
      <xdr:nvSpPr>
        <xdr:cNvPr id="88" name="テキスト ボックス 87"/>
        <xdr:cNvSpPr txBox="1"/>
      </xdr:nvSpPr>
      <xdr:spPr>
        <a:xfrm>
          <a:off x="2717800" y="63942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37</xdr:row>
      <xdr:rowOff>51054</xdr:rowOff>
    </xdr:from>
    <xdr:to>
      <xdr:col>11</xdr:col>
      <xdr:colOff>60325</xdr:colOff>
      <xdr:row>37</xdr:row>
      <xdr:rowOff>152654</xdr:rowOff>
    </xdr:to>
    <xdr:sp macro="" textlink="">
      <xdr:nvSpPr>
        <xdr:cNvPr id="89" name="楕円 88"/>
        <xdr:cNvSpPr/>
      </xdr:nvSpPr>
      <xdr:spPr>
        <a:xfrm>
          <a:off x="2159000" y="63947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37</xdr:row>
      <xdr:rowOff>137431</xdr:rowOff>
    </xdr:from>
    <xdr:ext cx="762000" cy="259045"/>
    <xdr:sp macro="" textlink="">
      <xdr:nvSpPr>
        <xdr:cNvPr id="90" name="テキスト ボックス 89"/>
        <xdr:cNvSpPr txBox="1"/>
      </xdr:nvSpPr>
      <xdr:spPr>
        <a:xfrm>
          <a:off x="1828800" y="64810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37</xdr:row>
      <xdr:rowOff>23622</xdr:rowOff>
    </xdr:from>
    <xdr:to>
      <xdr:col>6</xdr:col>
      <xdr:colOff>171450</xdr:colOff>
      <xdr:row>37</xdr:row>
      <xdr:rowOff>125222</xdr:rowOff>
    </xdr:to>
    <xdr:sp macro="" textlink="">
      <xdr:nvSpPr>
        <xdr:cNvPr id="91" name="楕円 90"/>
        <xdr:cNvSpPr/>
      </xdr:nvSpPr>
      <xdr:spPr>
        <a:xfrm>
          <a:off x="1270000" y="63672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37</xdr:row>
      <xdr:rowOff>109999</xdr:rowOff>
    </xdr:from>
    <xdr:ext cx="762000" cy="259045"/>
    <xdr:sp macro="" textlink="">
      <xdr:nvSpPr>
        <xdr:cNvPr id="92" name="テキスト ボックス 91"/>
        <xdr:cNvSpPr txBox="1"/>
      </xdr:nvSpPr>
      <xdr:spPr>
        <a:xfrm>
          <a:off x="939800" y="64536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xdr:row>
      <xdr:rowOff>69850</xdr:rowOff>
    </xdr:from>
    <xdr:to>
      <xdr:col>85</xdr:col>
      <xdr:colOff>66675</xdr:colOff>
      <xdr:row>9</xdr:row>
      <xdr:rowOff>44450</xdr:rowOff>
    </xdr:to>
    <xdr:sp macro="" textlink="">
      <xdr:nvSpPr>
        <xdr:cNvPr id="93" name="正方形/長方形 92"/>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85</xdr:col>
      <xdr:colOff>79375</xdr:colOff>
      <xdr:row>7</xdr:row>
      <xdr:rowOff>133350</xdr:rowOff>
    </xdr:from>
    <xdr:to>
      <xdr:col>93</xdr:col>
      <xdr:colOff>3175</xdr:colOff>
      <xdr:row>9</xdr:row>
      <xdr:rowOff>44450</xdr:rowOff>
    </xdr:to>
    <xdr:sp macro="" textlink="">
      <xdr:nvSpPr>
        <xdr:cNvPr id="94" name="正方形/長方形 93"/>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macro="" textlink="">
      <xdr:nvSpPr>
        <xdr:cNvPr id="95" name="正方形/長方形 94"/>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7</xdr:row>
      <xdr:rowOff>133350</xdr:rowOff>
    </xdr:from>
    <xdr:to>
      <xdr:col>100</xdr:col>
      <xdr:colOff>165100</xdr:colOff>
      <xdr:row>9</xdr:row>
      <xdr:rowOff>44450</xdr:rowOff>
    </xdr:to>
    <xdr:sp macro="" textlink="">
      <xdr:nvSpPr>
        <xdr:cNvPr id="96" name="正方形/長方形 95"/>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macro="" textlink="">
      <xdr:nvSpPr>
        <xdr:cNvPr id="97" name="正方形/長方形 96"/>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7</xdr:row>
      <xdr:rowOff>133350</xdr:rowOff>
    </xdr:from>
    <xdr:to>
      <xdr:col>109</xdr:col>
      <xdr:colOff>104775</xdr:colOff>
      <xdr:row>9</xdr:row>
      <xdr:rowOff>44450</xdr:rowOff>
    </xdr:to>
    <xdr:sp macro="" textlink="">
      <xdr:nvSpPr>
        <xdr:cNvPr id="98" name="正方形/長方形 97"/>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8</xdr:row>
      <xdr:rowOff>152400</xdr:rowOff>
    </xdr:from>
    <xdr:to>
      <xdr:col>109</xdr:col>
      <xdr:colOff>104775</xdr:colOff>
      <xdr:row>10</xdr:row>
      <xdr:rowOff>63500</xdr:rowOff>
    </xdr:to>
    <xdr:sp macro="" textlink="">
      <xdr:nvSpPr>
        <xdr:cNvPr id="99" name="正方形/長方形 98"/>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10</xdr:row>
      <xdr:rowOff>127000</xdr:rowOff>
    </xdr:from>
    <xdr:to>
      <xdr:col>85</xdr:col>
      <xdr:colOff>66675</xdr:colOff>
      <xdr:row>24</xdr:row>
      <xdr:rowOff>12700</xdr:rowOff>
    </xdr:to>
    <xdr:sp macro="" textlink="">
      <xdr:nvSpPr>
        <xdr:cNvPr id="100" name="正方形/長方形 99"/>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10</xdr:row>
      <xdr:rowOff>127000</xdr:rowOff>
    </xdr:from>
    <xdr:to>
      <xdr:col>113</xdr:col>
      <xdr:colOff>130175</xdr:colOff>
      <xdr:row>24</xdr:row>
      <xdr:rowOff>12700</xdr:rowOff>
    </xdr:to>
    <xdr:sp macro="" textlink="">
      <xdr:nvSpPr>
        <xdr:cNvPr id="101" name="正方形/長方形 100"/>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macro="" textlink="">
      <xdr:nvSpPr>
        <xdr:cNvPr id="102" name="正方形/長方形 101"/>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macro="" textlink="" fLocksText="0">
      <xdr:nvSpPr>
        <xdr:cNvPr id="103" name="テキスト ボックス 102"/>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平成</a:t>
          </a:r>
          <a:r>
            <a:rPr kumimoji="1" lang="en-US" altLang="ja-JP" sz="1300">
              <a:latin typeface="ＭＳ Ｐゴシック" panose="020B0600070205080204" pitchFamily="50" charset="-128"/>
              <a:ea typeface="ＭＳ Ｐゴシック" panose="020B0600070205080204" pitchFamily="50" charset="-128"/>
            </a:rPr>
            <a:t>16</a:t>
          </a:r>
          <a:r>
            <a:rPr kumimoji="1" lang="ja-JP" altLang="en-US" sz="1300">
              <a:latin typeface="ＭＳ Ｐゴシック" panose="020B0600070205080204" pitchFamily="50" charset="-128"/>
              <a:ea typeface="ＭＳ Ｐゴシック" panose="020B0600070205080204" pitchFamily="50" charset="-128"/>
            </a:rPr>
            <a:t>年度から３年間の財政健全化計画、引続き平成</a:t>
          </a:r>
          <a:r>
            <a:rPr kumimoji="1" lang="en-US" altLang="ja-JP" sz="1300">
              <a:latin typeface="ＭＳ Ｐゴシック" panose="020B0600070205080204" pitchFamily="50" charset="-128"/>
              <a:ea typeface="ＭＳ Ｐゴシック" panose="020B0600070205080204" pitchFamily="50" charset="-128"/>
            </a:rPr>
            <a:t>19</a:t>
          </a:r>
          <a:r>
            <a:rPr kumimoji="1" lang="ja-JP" altLang="en-US" sz="1300">
              <a:latin typeface="ＭＳ Ｐゴシック" panose="020B0600070205080204" pitchFamily="50" charset="-128"/>
              <a:ea typeface="ＭＳ Ｐゴシック" panose="020B0600070205080204" pitchFamily="50" charset="-128"/>
            </a:rPr>
            <a:t>年度からは中期財政収支ビジョンを策定するとともに、平成</a:t>
          </a:r>
          <a:r>
            <a:rPr kumimoji="1" lang="en-US" altLang="ja-JP" sz="1300">
              <a:latin typeface="ＭＳ Ｐゴシック" panose="020B0600070205080204" pitchFamily="50" charset="-128"/>
              <a:ea typeface="ＭＳ Ｐゴシック" panose="020B0600070205080204" pitchFamily="50" charset="-128"/>
            </a:rPr>
            <a:t>17</a:t>
          </a:r>
          <a:r>
            <a:rPr kumimoji="1" lang="ja-JP" altLang="en-US" sz="1300">
              <a:latin typeface="ＭＳ Ｐゴシック" panose="020B0600070205080204" pitchFamily="50" charset="-128"/>
              <a:ea typeface="ＭＳ Ｐゴシック" panose="020B0600070205080204" pitchFamily="50" charset="-128"/>
            </a:rPr>
            <a:t>年度には集中改革プランを策定し、物件費の前年度決算に基づく徹底した削減により全国平均を下回る数値となっている。</a:t>
          </a:r>
        </a:p>
        <a:p>
          <a:r>
            <a:rPr kumimoji="1" lang="ja-JP" altLang="en-US" sz="1300">
              <a:latin typeface="ＭＳ Ｐゴシック" panose="020B0600070205080204" pitchFamily="50" charset="-128"/>
              <a:ea typeface="ＭＳ Ｐゴシック" panose="020B0600070205080204" pitchFamily="50" charset="-128"/>
            </a:rPr>
            <a:t>物件費については、電算システム保守委託料などの民間委託業務の増加により増加傾向にあるため、今後も引続き物件費の抑制に努める。</a:t>
          </a:r>
        </a:p>
      </xdr:txBody>
    </xdr:sp>
    <xdr:clientData/>
  </xdr:twoCellAnchor>
  <xdr:oneCellAnchor>
    <xdr:from>
      <xdr:col>62</xdr:col>
      <xdr:colOff>6350</xdr:colOff>
      <xdr:row>9</xdr:row>
      <xdr:rowOff>107950</xdr:rowOff>
    </xdr:from>
    <xdr:ext cx="298543" cy="225703"/>
    <xdr:sp macro="" textlink="">
      <xdr:nvSpPr>
        <xdr:cNvPr id="104" name="テキスト ボックス 103"/>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5" name="直線コネクタ 104"/>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41927</xdr:rowOff>
    </xdr:from>
    <xdr:ext cx="508000" cy="259045"/>
    <xdr:sp macro="" textlink="">
      <xdr:nvSpPr>
        <xdr:cNvPr id="106" name="テキスト ボックス 105"/>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22</xdr:row>
      <xdr:rowOff>29028</xdr:rowOff>
    </xdr:from>
    <xdr:to>
      <xdr:col>85</xdr:col>
      <xdr:colOff>66675</xdr:colOff>
      <xdr:row>22</xdr:row>
      <xdr:rowOff>29028</xdr:rowOff>
    </xdr:to>
    <xdr:cxnSp macro="">
      <xdr:nvCxnSpPr>
        <xdr:cNvPr id="107" name="直線コネクタ 106"/>
        <xdr:cNvCxnSpPr/>
      </xdr:nvCxnSpPr>
      <xdr:spPr>
        <a:xfrm>
          <a:off x="12446000" y="3800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21</xdr:row>
      <xdr:rowOff>58255</xdr:rowOff>
    </xdr:from>
    <xdr:ext cx="508000" cy="259045"/>
    <xdr:sp macro="" textlink="">
      <xdr:nvSpPr>
        <xdr:cNvPr id="108" name="テキスト ボックス 107"/>
        <xdr:cNvSpPr txBox="1"/>
      </xdr:nvSpPr>
      <xdr:spPr>
        <a:xfrm>
          <a:off x="11938000" y="3658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20</xdr:row>
      <xdr:rowOff>45357</xdr:rowOff>
    </xdr:from>
    <xdr:to>
      <xdr:col>85</xdr:col>
      <xdr:colOff>66675</xdr:colOff>
      <xdr:row>20</xdr:row>
      <xdr:rowOff>45357</xdr:rowOff>
    </xdr:to>
    <xdr:cxnSp macro="">
      <xdr:nvCxnSpPr>
        <xdr:cNvPr id="109" name="直線コネクタ 108"/>
        <xdr:cNvCxnSpPr/>
      </xdr:nvCxnSpPr>
      <xdr:spPr>
        <a:xfrm>
          <a:off x="12446000" y="3474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19</xdr:row>
      <xdr:rowOff>74584</xdr:rowOff>
    </xdr:from>
    <xdr:ext cx="508000" cy="259045"/>
    <xdr:sp macro="" textlink="">
      <xdr:nvSpPr>
        <xdr:cNvPr id="110" name="テキスト ボックス 109"/>
        <xdr:cNvSpPr txBox="1"/>
      </xdr:nvSpPr>
      <xdr:spPr>
        <a:xfrm>
          <a:off x="11938000" y="3332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18</xdr:row>
      <xdr:rowOff>61686</xdr:rowOff>
    </xdr:from>
    <xdr:to>
      <xdr:col>85</xdr:col>
      <xdr:colOff>66675</xdr:colOff>
      <xdr:row>18</xdr:row>
      <xdr:rowOff>61686</xdr:rowOff>
    </xdr:to>
    <xdr:cxnSp macro="">
      <xdr:nvCxnSpPr>
        <xdr:cNvPr id="111" name="直線コネクタ 110"/>
        <xdr:cNvCxnSpPr/>
      </xdr:nvCxnSpPr>
      <xdr:spPr>
        <a:xfrm>
          <a:off x="12446000" y="3147786"/>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17</xdr:row>
      <xdr:rowOff>90913</xdr:rowOff>
    </xdr:from>
    <xdr:ext cx="508000" cy="259045"/>
    <xdr:sp macro="" textlink="">
      <xdr:nvSpPr>
        <xdr:cNvPr id="112" name="テキスト ボックス 111"/>
        <xdr:cNvSpPr txBox="1"/>
      </xdr:nvSpPr>
      <xdr:spPr>
        <a:xfrm>
          <a:off x="11938000" y="3005563"/>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16</xdr:row>
      <xdr:rowOff>78014</xdr:rowOff>
    </xdr:from>
    <xdr:to>
      <xdr:col>85</xdr:col>
      <xdr:colOff>66675</xdr:colOff>
      <xdr:row>16</xdr:row>
      <xdr:rowOff>78014</xdr:rowOff>
    </xdr:to>
    <xdr:cxnSp macro="">
      <xdr:nvCxnSpPr>
        <xdr:cNvPr id="113" name="直線コネクタ 112"/>
        <xdr:cNvCxnSpPr/>
      </xdr:nvCxnSpPr>
      <xdr:spPr>
        <a:xfrm>
          <a:off x="12446000" y="2821214"/>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15</xdr:row>
      <xdr:rowOff>107241</xdr:rowOff>
    </xdr:from>
    <xdr:ext cx="508000" cy="259045"/>
    <xdr:sp macro="" textlink="">
      <xdr:nvSpPr>
        <xdr:cNvPr id="114" name="テキスト ボックス 113"/>
        <xdr:cNvSpPr txBox="1"/>
      </xdr:nvSpPr>
      <xdr:spPr>
        <a:xfrm>
          <a:off x="11938000" y="2678991"/>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14</xdr:row>
      <xdr:rowOff>94343</xdr:rowOff>
    </xdr:from>
    <xdr:to>
      <xdr:col>85</xdr:col>
      <xdr:colOff>66675</xdr:colOff>
      <xdr:row>14</xdr:row>
      <xdr:rowOff>94343</xdr:rowOff>
    </xdr:to>
    <xdr:cxnSp macro="">
      <xdr:nvCxnSpPr>
        <xdr:cNvPr id="115" name="直線コネクタ 114"/>
        <xdr:cNvCxnSpPr/>
      </xdr:nvCxnSpPr>
      <xdr:spPr>
        <a:xfrm>
          <a:off x="12446000" y="2494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13</xdr:row>
      <xdr:rowOff>123570</xdr:rowOff>
    </xdr:from>
    <xdr:ext cx="508000" cy="259045"/>
    <xdr:sp macro="" textlink="">
      <xdr:nvSpPr>
        <xdr:cNvPr id="116" name="テキスト ボックス 115"/>
        <xdr:cNvSpPr txBox="1"/>
      </xdr:nvSpPr>
      <xdr:spPr>
        <a:xfrm>
          <a:off x="11938000" y="2352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12</xdr:row>
      <xdr:rowOff>110671</xdr:rowOff>
    </xdr:from>
    <xdr:to>
      <xdr:col>85</xdr:col>
      <xdr:colOff>66675</xdr:colOff>
      <xdr:row>12</xdr:row>
      <xdr:rowOff>110671</xdr:rowOff>
    </xdr:to>
    <xdr:cxnSp macro="">
      <xdr:nvCxnSpPr>
        <xdr:cNvPr id="117" name="直線コネクタ 116"/>
        <xdr:cNvCxnSpPr/>
      </xdr:nvCxnSpPr>
      <xdr:spPr>
        <a:xfrm>
          <a:off x="12446000" y="2168071"/>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11</xdr:row>
      <xdr:rowOff>139898</xdr:rowOff>
    </xdr:from>
    <xdr:ext cx="508000" cy="259045"/>
    <xdr:sp macro="" textlink="">
      <xdr:nvSpPr>
        <xdr:cNvPr id="118" name="テキスト ボックス 117"/>
        <xdr:cNvSpPr txBox="1"/>
      </xdr:nvSpPr>
      <xdr:spPr>
        <a:xfrm>
          <a:off x="11938000" y="2025848"/>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19" name="直線コネクタ 118"/>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9</xdr:row>
      <xdr:rowOff>156227</xdr:rowOff>
    </xdr:from>
    <xdr:ext cx="508000" cy="259045"/>
    <xdr:sp macro="" textlink="">
      <xdr:nvSpPr>
        <xdr:cNvPr id="120" name="テキスト ボックス 119"/>
        <xdr:cNvSpPr txBox="1"/>
      </xdr:nvSpPr>
      <xdr:spPr>
        <a:xfrm>
          <a:off x="11938000" y="169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24</xdr:row>
      <xdr:rowOff>12700</xdr:rowOff>
    </xdr:to>
    <xdr:sp macro="" textlink="">
      <xdr:nvSpPr>
        <xdr:cNvPr id="121" name="物件費グラフ枠"/>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12</xdr:row>
      <xdr:rowOff>67129</xdr:rowOff>
    </xdr:from>
    <xdr:to>
      <xdr:col>82</xdr:col>
      <xdr:colOff>107950</xdr:colOff>
      <xdr:row>21</xdr:row>
      <xdr:rowOff>113393</xdr:rowOff>
    </xdr:to>
    <xdr:cxnSp macro="">
      <xdr:nvCxnSpPr>
        <xdr:cNvPr id="122" name="直線コネクタ 121"/>
        <xdr:cNvCxnSpPr/>
      </xdr:nvCxnSpPr>
      <xdr:spPr>
        <a:xfrm flipV="1">
          <a:off x="16510000" y="2124529"/>
          <a:ext cx="0" cy="158931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21</xdr:row>
      <xdr:rowOff>85470</xdr:rowOff>
    </xdr:from>
    <xdr:ext cx="762000" cy="259045"/>
    <xdr:sp macro="" textlink="">
      <xdr:nvSpPr>
        <xdr:cNvPr id="123" name="物件費最小値テキスト"/>
        <xdr:cNvSpPr txBox="1"/>
      </xdr:nvSpPr>
      <xdr:spPr>
        <a:xfrm>
          <a:off x="16598900" y="36859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21</xdr:row>
      <xdr:rowOff>113393</xdr:rowOff>
    </xdr:from>
    <xdr:to>
      <xdr:col>82</xdr:col>
      <xdr:colOff>196850</xdr:colOff>
      <xdr:row>21</xdr:row>
      <xdr:rowOff>113393</xdr:rowOff>
    </xdr:to>
    <xdr:cxnSp macro="">
      <xdr:nvCxnSpPr>
        <xdr:cNvPr id="124" name="直線コネクタ 123"/>
        <xdr:cNvCxnSpPr/>
      </xdr:nvCxnSpPr>
      <xdr:spPr>
        <a:xfrm>
          <a:off x="16421100" y="37138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10</xdr:row>
      <xdr:rowOff>153506</xdr:rowOff>
    </xdr:from>
    <xdr:ext cx="762000" cy="259045"/>
    <xdr:sp macro="" textlink="">
      <xdr:nvSpPr>
        <xdr:cNvPr id="125" name="物件費最大値テキスト"/>
        <xdr:cNvSpPr txBox="1"/>
      </xdr:nvSpPr>
      <xdr:spPr>
        <a:xfrm>
          <a:off x="16598900" y="18680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12</xdr:row>
      <xdr:rowOff>67129</xdr:rowOff>
    </xdr:from>
    <xdr:to>
      <xdr:col>82</xdr:col>
      <xdr:colOff>196850</xdr:colOff>
      <xdr:row>12</xdr:row>
      <xdr:rowOff>67129</xdr:rowOff>
    </xdr:to>
    <xdr:cxnSp macro="">
      <xdr:nvCxnSpPr>
        <xdr:cNvPr id="126" name="直線コネクタ 125"/>
        <xdr:cNvCxnSpPr/>
      </xdr:nvCxnSpPr>
      <xdr:spPr>
        <a:xfrm>
          <a:off x="16421100" y="21245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15</xdr:row>
      <xdr:rowOff>140607</xdr:rowOff>
    </xdr:from>
    <xdr:to>
      <xdr:col>82</xdr:col>
      <xdr:colOff>107950</xdr:colOff>
      <xdr:row>16</xdr:row>
      <xdr:rowOff>67129</xdr:rowOff>
    </xdr:to>
    <xdr:cxnSp macro="">
      <xdr:nvCxnSpPr>
        <xdr:cNvPr id="127" name="直線コネクタ 126"/>
        <xdr:cNvCxnSpPr/>
      </xdr:nvCxnSpPr>
      <xdr:spPr>
        <a:xfrm>
          <a:off x="15671800" y="2712357"/>
          <a:ext cx="838200" cy="979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16</xdr:row>
      <xdr:rowOff>151691</xdr:rowOff>
    </xdr:from>
    <xdr:ext cx="762000" cy="259045"/>
    <xdr:sp macro="" textlink="">
      <xdr:nvSpPr>
        <xdr:cNvPr id="128" name="物件費平均値テキスト"/>
        <xdr:cNvSpPr txBox="1"/>
      </xdr:nvSpPr>
      <xdr:spPr>
        <a:xfrm>
          <a:off x="16598900" y="289489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17</xdr:row>
      <xdr:rowOff>8164</xdr:rowOff>
    </xdr:from>
    <xdr:to>
      <xdr:col>82</xdr:col>
      <xdr:colOff>158750</xdr:colOff>
      <xdr:row>17</xdr:row>
      <xdr:rowOff>109764</xdr:rowOff>
    </xdr:to>
    <xdr:sp macro="" textlink="">
      <xdr:nvSpPr>
        <xdr:cNvPr id="129" name="フローチャート: 判断 128"/>
        <xdr:cNvSpPr/>
      </xdr:nvSpPr>
      <xdr:spPr>
        <a:xfrm>
          <a:off x="16459200" y="29228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15</xdr:row>
      <xdr:rowOff>118836</xdr:rowOff>
    </xdr:from>
    <xdr:to>
      <xdr:col>78</xdr:col>
      <xdr:colOff>69850</xdr:colOff>
      <xdr:row>15</xdr:row>
      <xdr:rowOff>140607</xdr:rowOff>
    </xdr:to>
    <xdr:cxnSp macro="">
      <xdr:nvCxnSpPr>
        <xdr:cNvPr id="130" name="直線コネクタ 129"/>
        <xdr:cNvCxnSpPr/>
      </xdr:nvCxnSpPr>
      <xdr:spPr>
        <a:xfrm>
          <a:off x="14782800" y="2690586"/>
          <a:ext cx="889000" cy="217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16</xdr:row>
      <xdr:rowOff>136071</xdr:rowOff>
    </xdr:from>
    <xdr:to>
      <xdr:col>78</xdr:col>
      <xdr:colOff>120650</xdr:colOff>
      <xdr:row>17</xdr:row>
      <xdr:rowOff>66221</xdr:rowOff>
    </xdr:to>
    <xdr:sp macro="" textlink="">
      <xdr:nvSpPr>
        <xdr:cNvPr id="131" name="フローチャート: 判断 130"/>
        <xdr:cNvSpPr/>
      </xdr:nvSpPr>
      <xdr:spPr>
        <a:xfrm>
          <a:off x="15621000" y="28792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17</xdr:row>
      <xdr:rowOff>50998</xdr:rowOff>
    </xdr:from>
    <xdr:ext cx="736600" cy="259045"/>
    <xdr:sp macro="" textlink="">
      <xdr:nvSpPr>
        <xdr:cNvPr id="132" name="テキスト ボックス 131"/>
        <xdr:cNvSpPr txBox="1"/>
      </xdr:nvSpPr>
      <xdr:spPr>
        <a:xfrm>
          <a:off x="15290800" y="296564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15</xdr:row>
      <xdr:rowOff>97064</xdr:rowOff>
    </xdr:from>
    <xdr:to>
      <xdr:col>73</xdr:col>
      <xdr:colOff>180975</xdr:colOff>
      <xdr:row>15</xdr:row>
      <xdr:rowOff>118836</xdr:rowOff>
    </xdr:to>
    <xdr:cxnSp macro="">
      <xdr:nvCxnSpPr>
        <xdr:cNvPr id="133" name="直線コネクタ 132"/>
        <xdr:cNvCxnSpPr/>
      </xdr:nvCxnSpPr>
      <xdr:spPr>
        <a:xfrm>
          <a:off x="13893800" y="2668814"/>
          <a:ext cx="889000" cy="217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16</xdr:row>
      <xdr:rowOff>70757</xdr:rowOff>
    </xdr:from>
    <xdr:to>
      <xdr:col>74</xdr:col>
      <xdr:colOff>31750</xdr:colOff>
      <xdr:row>17</xdr:row>
      <xdr:rowOff>907</xdr:rowOff>
    </xdr:to>
    <xdr:sp macro="" textlink="">
      <xdr:nvSpPr>
        <xdr:cNvPr id="134" name="フローチャート: 判断 133"/>
        <xdr:cNvSpPr/>
      </xdr:nvSpPr>
      <xdr:spPr>
        <a:xfrm>
          <a:off x="14732000" y="28139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16</xdr:row>
      <xdr:rowOff>157134</xdr:rowOff>
    </xdr:from>
    <xdr:ext cx="762000" cy="259045"/>
    <xdr:sp macro="" textlink="">
      <xdr:nvSpPr>
        <xdr:cNvPr id="135" name="テキスト ボックス 134"/>
        <xdr:cNvSpPr txBox="1"/>
      </xdr:nvSpPr>
      <xdr:spPr>
        <a:xfrm>
          <a:off x="14401800" y="29003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15</xdr:row>
      <xdr:rowOff>42636</xdr:rowOff>
    </xdr:from>
    <xdr:to>
      <xdr:col>69</xdr:col>
      <xdr:colOff>92075</xdr:colOff>
      <xdr:row>15</xdr:row>
      <xdr:rowOff>97064</xdr:rowOff>
    </xdr:to>
    <xdr:cxnSp macro="">
      <xdr:nvCxnSpPr>
        <xdr:cNvPr id="136" name="直線コネクタ 135"/>
        <xdr:cNvCxnSpPr/>
      </xdr:nvCxnSpPr>
      <xdr:spPr>
        <a:xfrm>
          <a:off x="13004800" y="2614386"/>
          <a:ext cx="889000" cy="544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16</xdr:row>
      <xdr:rowOff>103414</xdr:rowOff>
    </xdr:from>
    <xdr:to>
      <xdr:col>69</xdr:col>
      <xdr:colOff>142875</xdr:colOff>
      <xdr:row>17</xdr:row>
      <xdr:rowOff>33564</xdr:rowOff>
    </xdr:to>
    <xdr:sp macro="" textlink="">
      <xdr:nvSpPr>
        <xdr:cNvPr id="137" name="フローチャート: 判断 136"/>
        <xdr:cNvSpPr/>
      </xdr:nvSpPr>
      <xdr:spPr>
        <a:xfrm>
          <a:off x="13843000" y="28466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17</xdr:row>
      <xdr:rowOff>18341</xdr:rowOff>
    </xdr:from>
    <xdr:ext cx="762000" cy="259045"/>
    <xdr:sp macro="" textlink="">
      <xdr:nvSpPr>
        <xdr:cNvPr id="138" name="テキスト ボックス 137"/>
        <xdr:cNvSpPr txBox="1"/>
      </xdr:nvSpPr>
      <xdr:spPr>
        <a:xfrm>
          <a:off x="13512800" y="2932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16</xdr:row>
      <xdr:rowOff>48986</xdr:rowOff>
    </xdr:from>
    <xdr:to>
      <xdr:col>65</xdr:col>
      <xdr:colOff>53975</xdr:colOff>
      <xdr:row>16</xdr:row>
      <xdr:rowOff>150586</xdr:rowOff>
    </xdr:to>
    <xdr:sp macro="" textlink="">
      <xdr:nvSpPr>
        <xdr:cNvPr id="139" name="フローチャート: 判断 138"/>
        <xdr:cNvSpPr/>
      </xdr:nvSpPr>
      <xdr:spPr>
        <a:xfrm>
          <a:off x="12954000" y="27921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16</xdr:row>
      <xdr:rowOff>135363</xdr:rowOff>
    </xdr:from>
    <xdr:ext cx="762000" cy="259045"/>
    <xdr:sp macro="" textlink="">
      <xdr:nvSpPr>
        <xdr:cNvPr id="140" name="テキスト ボックス 139"/>
        <xdr:cNvSpPr txBox="1"/>
      </xdr:nvSpPr>
      <xdr:spPr>
        <a:xfrm>
          <a:off x="12623800" y="2878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24</xdr:row>
      <xdr:rowOff>10177</xdr:rowOff>
    </xdr:from>
    <xdr:ext cx="762000" cy="259045"/>
    <xdr:sp macro="" textlink="">
      <xdr:nvSpPr>
        <xdr:cNvPr id="141" name="テキスト ボックス 140"/>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24</xdr:row>
      <xdr:rowOff>10177</xdr:rowOff>
    </xdr:from>
    <xdr:ext cx="762000" cy="259045"/>
    <xdr:sp macro="" textlink="">
      <xdr:nvSpPr>
        <xdr:cNvPr id="142" name="テキスト ボックス 141"/>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24</xdr:row>
      <xdr:rowOff>10177</xdr:rowOff>
    </xdr:from>
    <xdr:ext cx="762000" cy="259045"/>
    <xdr:sp macro="" textlink="">
      <xdr:nvSpPr>
        <xdr:cNvPr id="143" name="テキスト ボックス 142"/>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24</xdr:row>
      <xdr:rowOff>10177</xdr:rowOff>
    </xdr:from>
    <xdr:ext cx="762000" cy="259045"/>
    <xdr:sp macro="" textlink="">
      <xdr:nvSpPr>
        <xdr:cNvPr id="144" name="テキスト ボックス 143"/>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24</xdr:row>
      <xdr:rowOff>10177</xdr:rowOff>
    </xdr:from>
    <xdr:ext cx="762000" cy="259045"/>
    <xdr:sp macro="" textlink="">
      <xdr:nvSpPr>
        <xdr:cNvPr id="145" name="テキスト ボックス 144"/>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16</xdr:row>
      <xdr:rowOff>16329</xdr:rowOff>
    </xdr:from>
    <xdr:to>
      <xdr:col>82</xdr:col>
      <xdr:colOff>158750</xdr:colOff>
      <xdr:row>16</xdr:row>
      <xdr:rowOff>117929</xdr:rowOff>
    </xdr:to>
    <xdr:sp macro="" textlink="">
      <xdr:nvSpPr>
        <xdr:cNvPr id="146" name="楕円 145"/>
        <xdr:cNvSpPr/>
      </xdr:nvSpPr>
      <xdr:spPr>
        <a:xfrm>
          <a:off x="16459200" y="27595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15</xdr:row>
      <xdr:rowOff>32856</xdr:rowOff>
    </xdr:from>
    <xdr:ext cx="762000" cy="259045"/>
    <xdr:sp macro="" textlink="">
      <xdr:nvSpPr>
        <xdr:cNvPr id="147" name="物件費該当値テキスト"/>
        <xdr:cNvSpPr txBox="1"/>
      </xdr:nvSpPr>
      <xdr:spPr>
        <a:xfrm>
          <a:off x="16598900" y="26046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15</xdr:row>
      <xdr:rowOff>89807</xdr:rowOff>
    </xdr:from>
    <xdr:to>
      <xdr:col>78</xdr:col>
      <xdr:colOff>120650</xdr:colOff>
      <xdr:row>16</xdr:row>
      <xdr:rowOff>19957</xdr:rowOff>
    </xdr:to>
    <xdr:sp macro="" textlink="">
      <xdr:nvSpPr>
        <xdr:cNvPr id="148" name="楕円 147"/>
        <xdr:cNvSpPr/>
      </xdr:nvSpPr>
      <xdr:spPr>
        <a:xfrm>
          <a:off x="15621000" y="26615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14</xdr:row>
      <xdr:rowOff>30134</xdr:rowOff>
    </xdr:from>
    <xdr:ext cx="736600" cy="259045"/>
    <xdr:sp macro="" textlink="">
      <xdr:nvSpPr>
        <xdr:cNvPr id="149" name="テキスト ボックス 148"/>
        <xdr:cNvSpPr txBox="1"/>
      </xdr:nvSpPr>
      <xdr:spPr>
        <a:xfrm>
          <a:off x="15290800" y="243043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15</xdr:row>
      <xdr:rowOff>68036</xdr:rowOff>
    </xdr:from>
    <xdr:to>
      <xdr:col>74</xdr:col>
      <xdr:colOff>31750</xdr:colOff>
      <xdr:row>15</xdr:row>
      <xdr:rowOff>169636</xdr:rowOff>
    </xdr:to>
    <xdr:sp macro="" textlink="">
      <xdr:nvSpPr>
        <xdr:cNvPr id="150" name="楕円 149"/>
        <xdr:cNvSpPr/>
      </xdr:nvSpPr>
      <xdr:spPr>
        <a:xfrm>
          <a:off x="14732000" y="26397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14</xdr:row>
      <xdr:rowOff>8363</xdr:rowOff>
    </xdr:from>
    <xdr:ext cx="762000" cy="259045"/>
    <xdr:sp macro="" textlink="">
      <xdr:nvSpPr>
        <xdr:cNvPr id="151" name="テキスト ボックス 150"/>
        <xdr:cNvSpPr txBox="1"/>
      </xdr:nvSpPr>
      <xdr:spPr>
        <a:xfrm>
          <a:off x="14401800" y="24086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15</xdr:row>
      <xdr:rowOff>46264</xdr:rowOff>
    </xdr:from>
    <xdr:to>
      <xdr:col>69</xdr:col>
      <xdr:colOff>142875</xdr:colOff>
      <xdr:row>15</xdr:row>
      <xdr:rowOff>147864</xdr:rowOff>
    </xdr:to>
    <xdr:sp macro="" textlink="">
      <xdr:nvSpPr>
        <xdr:cNvPr id="152" name="楕円 151"/>
        <xdr:cNvSpPr/>
      </xdr:nvSpPr>
      <xdr:spPr>
        <a:xfrm>
          <a:off x="13843000" y="26180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13</xdr:row>
      <xdr:rowOff>158041</xdr:rowOff>
    </xdr:from>
    <xdr:ext cx="762000" cy="259045"/>
    <xdr:sp macro="" textlink="">
      <xdr:nvSpPr>
        <xdr:cNvPr id="153" name="テキスト ボックス 152"/>
        <xdr:cNvSpPr txBox="1"/>
      </xdr:nvSpPr>
      <xdr:spPr>
        <a:xfrm>
          <a:off x="13512800" y="23868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14</xdr:row>
      <xdr:rowOff>163286</xdr:rowOff>
    </xdr:from>
    <xdr:to>
      <xdr:col>65</xdr:col>
      <xdr:colOff>53975</xdr:colOff>
      <xdr:row>15</xdr:row>
      <xdr:rowOff>93436</xdr:rowOff>
    </xdr:to>
    <xdr:sp macro="" textlink="">
      <xdr:nvSpPr>
        <xdr:cNvPr id="154" name="楕円 153"/>
        <xdr:cNvSpPr/>
      </xdr:nvSpPr>
      <xdr:spPr>
        <a:xfrm>
          <a:off x="12954000" y="25635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13</xdr:row>
      <xdr:rowOff>103613</xdr:rowOff>
    </xdr:from>
    <xdr:ext cx="762000" cy="259045"/>
    <xdr:sp macro="" textlink="">
      <xdr:nvSpPr>
        <xdr:cNvPr id="155" name="テキスト ボックス 154"/>
        <xdr:cNvSpPr txBox="1"/>
      </xdr:nvSpPr>
      <xdr:spPr>
        <a:xfrm>
          <a:off x="12623800" y="23324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47</xdr:row>
      <xdr:rowOff>69850</xdr:rowOff>
    </xdr:from>
    <xdr:to>
      <xdr:col>26</xdr:col>
      <xdr:colOff>184150</xdr:colOff>
      <xdr:row>49</xdr:row>
      <xdr:rowOff>44450</xdr:rowOff>
    </xdr:to>
    <xdr:sp macro="" textlink="">
      <xdr:nvSpPr>
        <xdr:cNvPr id="156" name="正方形/長方形 155"/>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26</xdr:col>
      <xdr:colOff>196850</xdr:colOff>
      <xdr:row>47</xdr:row>
      <xdr:rowOff>133350</xdr:rowOff>
    </xdr:from>
    <xdr:to>
      <xdr:col>34</xdr:col>
      <xdr:colOff>120650</xdr:colOff>
      <xdr:row>49</xdr:row>
      <xdr:rowOff>44450</xdr:rowOff>
    </xdr:to>
    <xdr:sp macro="" textlink="">
      <xdr:nvSpPr>
        <xdr:cNvPr id="157" name="正方形/長方形 156"/>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48</xdr:row>
      <xdr:rowOff>152400</xdr:rowOff>
    </xdr:from>
    <xdr:to>
      <xdr:col>34</xdr:col>
      <xdr:colOff>120650</xdr:colOff>
      <xdr:row>50</xdr:row>
      <xdr:rowOff>63500</xdr:rowOff>
    </xdr:to>
    <xdr:sp macro="" textlink="">
      <xdr:nvSpPr>
        <xdr:cNvPr id="158" name="正方形/長方形 157"/>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127/128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47</xdr:row>
      <xdr:rowOff>133350</xdr:rowOff>
    </xdr:from>
    <xdr:to>
      <xdr:col>42</xdr:col>
      <xdr:colOff>82550</xdr:colOff>
      <xdr:row>49</xdr:row>
      <xdr:rowOff>44450</xdr:rowOff>
    </xdr:to>
    <xdr:sp macro="" textlink="">
      <xdr:nvSpPr>
        <xdr:cNvPr id="159" name="正方形/長方形 158"/>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macro="" textlink="">
      <xdr:nvSpPr>
        <xdr:cNvPr id="160" name="正方形/長方形 159"/>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47</xdr:row>
      <xdr:rowOff>133350</xdr:rowOff>
    </xdr:from>
    <xdr:to>
      <xdr:col>51</xdr:col>
      <xdr:colOff>22225</xdr:colOff>
      <xdr:row>49</xdr:row>
      <xdr:rowOff>44450</xdr:rowOff>
    </xdr:to>
    <xdr:sp macro="" textlink="">
      <xdr:nvSpPr>
        <xdr:cNvPr id="161" name="正方形/長方形 160"/>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48</xdr:row>
      <xdr:rowOff>152400</xdr:rowOff>
    </xdr:from>
    <xdr:to>
      <xdr:col>51</xdr:col>
      <xdr:colOff>22225</xdr:colOff>
      <xdr:row>50</xdr:row>
      <xdr:rowOff>63500</xdr:rowOff>
    </xdr:to>
    <xdr:sp macro="" textlink="">
      <xdr:nvSpPr>
        <xdr:cNvPr id="162" name="正方形/長方形 161"/>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63" name="正方形/長方形 162"/>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macro="" textlink="">
      <xdr:nvSpPr>
        <xdr:cNvPr id="164" name="正方形/長方形 163"/>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187325</xdr:colOff>
      <xdr:row>52</xdr:row>
      <xdr:rowOff>38100</xdr:rowOff>
    </xdr:to>
    <xdr:sp macro="" textlink="">
      <xdr:nvSpPr>
        <xdr:cNvPr id="165" name="正方形/長方形 164"/>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macro="" textlink="" fLocksText="0">
      <xdr:nvSpPr>
        <xdr:cNvPr id="166" name="テキスト ボックス 165"/>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平成</a:t>
          </a:r>
          <a:r>
            <a:rPr kumimoji="1" lang="en-US" altLang="ja-JP" sz="1300">
              <a:latin typeface="ＭＳ Ｐゴシック" panose="020B0600070205080204" pitchFamily="50" charset="-128"/>
              <a:ea typeface="ＭＳ Ｐゴシック" panose="020B0600070205080204" pitchFamily="50" charset="-128"/>
            </a:rPr>
            <a:t>29</a:t>
          </a:r>
          <a:r>
            <a:rPr kumimoji="1" lang="ja-JP" altLang="en-US" sz="1300">
              <a:latin typeface="ＭＳ Ｐゴシック" panose="020B0600070205080204" pitchFamily="50" charset="-128"/>
              <a:ea typeface="ＭＳ Ｐゴシック" panose="020B0600070205080204" pitchFamily="50" charset="-128"/>
            </a:rPr>
            <a:t>年度は年金生活者等支援臨時給付金事業費及び生活保護扶助費等の減により前年に比べ</a:t>
          </a:r>
          <a:r>
            <a:rPr kumimoji="1" lang="en-US" altLang="ja-JP" sz="1300">
              <a:latin typeface="ＭＳ Ｐゴシック" panose="020B0600070205080204" pitchFamily="50" charset="-128"/>
              <a:ea typeface="ＭＳ Ｐゴシック" panose="020B0600070205080204" pitchFamily="50" charset="-128"/>
            </a:rPr>
            <a:t>0.3</a:t>
          </a:r>
          <a:r>
            <a:rPr kumimoji="1" lang="ja-JP" altLang="en-US" sz="1300">
              <a:latin typeface="ＭＳ Ｐゴシック" panose="020B0600070205080204" pitchFamily="50" charset="-128"/>
              <a:ea typeface="ＭＳ Ｐゴシック" panose="020B0600070205080204" pitchFamily="50" charset="-128"/>
            </a:rPr>
            <a:t>ポイント減少した。</a:t>
          </a:r>
        </a:p>
        <a:p>
          <a:r>
            <a:rPr kumimoji="1" lang="ja-JP" altLang="en-US" sz="1300">
              <a:latin typeface="ＭＳ Ｐゴシック" panose="020B0600070205080204" pitchFamily="50" charset="-128"/>
              <a:ea typeface="ＭＳ Ｐゴシック" panose="020B0600070205080204" pitchFamily="50" charset="-128"/>
            </a:rPr>
            <a:t>扶助費は、全国平均を上回っており、類似団体において２番目に割合が高いことから、子育て環境の充実を図りつつ、その他の扶助費の伸びを抑え財政運営の健全化に努める。</a:t>
          </a:r>
        </a:p>
      </xdr:txBody>
    </xdr:sp>
    <xdr:clientData/>
  </xdr:twoCellAnchor>
  <xdr:oneCellAnchor>
    <xdr:from>
      <xdr:col>3</xdr:col>
      <xdr:colOff>123825</xdr:colOff>
      <xdr:row>49</xdr:row>
      <xdr:rowOff>107950</xdr:rowOff>
    </xdr:from>
    <xdr:ext cx="298543" cy="225703"/>
    <xdr:sp macro="" textlink="">
      <xdr:nvSpPr>
        <xdr:cNvPr id="167" name="テキスト ボックス 166"/>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64</xdr:row>
      <xdr:rowOff>12700</xdr:rowOff>
    </xdr:from>
    <xdr:to>
      <xdr:col>26</xdr:col>
      <xdr:colOff>184150</xdr:colOff>
      <xdr:row>64</xdr:row>
      <xdr:rowOff>12700</xdr:rowOff>
    </xdr:to>
    <xdr:cxnSp macro="">
      <xdr:nvCxnSpPr>
        <xdr:cNvPr id="168" name="直線コネクタ 167"/>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41927</xdr:rowOff>
    </xdr:from>
    <xdr:ext cx="508000" cy="259045"/>
    <xdr:sp macro="" textlink="">
      <xdr:nvSpPr>
        <xdr:cNvPr id="169" name="テキスト ボックス 168"/>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62</xdr:row>
      <xdr:rowOff>69850</xdr:rowOff>
    </xdr:from>
    <xdr:to>
      <xdr:col>26</xdr:col>
      <xdr:colOff>184150</xdr:colOff>
      <xdr:row>62</xdr:row>
      <xdr:rowOff>69850</xdr:rowOff>
    </xdr:to>
    <xdr:cxnSp macro="">
      <xdr:nvCxnSpPr>
        <xdr:cNvPr id="170" name="直線コネクタ 169"/>
        <xdr:cNvCxnSpPr/>
      </xdr:nvCxnSpPr>
      <xdr:spPr>
        <a:xfrm>
          <a:off x="762000" y="1069975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61</xdr:row>
      <xdr:rowOff>99077</xdr:rowOff>
    </xdr:from>
    <xdr:ext cx="508000" cy="259045"/>
    <xdr:sp macro="" textlink="">
      <xdr:nvSpPr>
        <xdr:cNvPr id="171" name="テキスト ボックス 170"/>
        <xdr:cNvSpPr txBox="1"/>
      </xdr:nvSpPr>
      <xdr:spPr>
        <a:xfrm>
          <a:off x="254000" y="1055752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60</xdr:row>
      <xdr:rowOff>127000</xdr:rowOff>
    </xdr:from>
    <xdr:to>
      <xdr:col>26</xdr:col>
      <xdr:colOff>184150</xdr:colOff>
      <xdr:row>60</xdr:row>
      <xdr:rowOff>127000</xdr:rowOff>
    </xdr:to>
    <xdr:cxnSp macro="">
      <xdr:nvCxnSpPr>
        <xdr:cNvPr id="172" name="直線コネクタ 171"/>
        <xdr:cNvCxnSpPr/>
      </xdr:nvCxnSpPr>
      <xdr:spPr>
        <a:xfrm>
          <a:off x="762000" y="104140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59</xdr:row>
      <xdr:rowOff>156227</xdr:rowOff>
    </xdr:from>
    <xdr:ext cx="508000" cy="259045"/>
    <xdr:sp macro="" textlink="">
      <xdr:nvSpPr>
        <xdr:cNvPr id="173" name="テキスト ボックス 172"/>
        <xdr:cNvSpPr txBox="1"/>
      </xdr:nvSpPr>
      <xdr:spPr>
        <a:xfrm>
          <a:off x="254000" y="102717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59</xdr:row>
      <xdr:rowOff>12700</xdr:rowOff>
    </xdr:from>
    <xdr:to>
      <xdr:col>26</xdr:col>
      <xdr:colOff>184150</xdr:colOff>
      <xdr:row>59</xdr:row>
      <xdr:rowOff>12700</xdr:rowOff>
    </xdr:to>
    <xdr:cxnSp macro="">
      <xdr:nvCxnSpPr>
        <xdr:cNvPr id="174" name="直線コネクタ 173"/>
        <xdr:cNvCxnSpPr/>
      </xdr:nvCxnSpPr>
      <xdr:spPr>
        <a:xfrm>
          <a:off x="762000" y="1012825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58</xdr:row>
      <xdr:rowOff>41927</xdr:rowOff>
    </xdr:from>
    <xdr:ext cx="508000" cy="259045"/>
    <xdr:sp macro="" textlink="">
      <xdr:nvSpPr>
        <xdr:cNvPr id="175" name="テキスト ボックス 174"/>
        <xdr:cNvSpPr txBox="1"/>
      </xdr:nvSpPr>
      <xdr:spPr>
        <a:xfrm>
          <a:off x="254000" y="998602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57</xdr:row>
      <xdr:rowOff>69850</xdr:rowOff>
    </xdr:from>
    <xdr:to>
      <xdr:col>26</xdr:col>
      <xdr:colOff>184150</xdr:colOff>
      <xdr:row>57</xdr:row>
      <xdr:rowOff>69850</xdr:rowOff>
    </xdr:to>
    <xdr:cxnSp macro="">
      <xdr:nvCxnSpPr>
        <xdr:cNvPr id="176" name="直線コネクタ 175"/>
        <xdr:cNvCxnSpPr/>
      </xdr:nvCxnSpPr>
      <xdr:spPr>
        <a:xfrm>
          <a:off x="762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56</xdr:row>
      <xdr:rowOff>99077</xdr:rowOff>
    </xdr:from>
    <xdr:ext cx="508000" cy="259045"/>
    <xdr:sp macro="" textlink="">
      <xdr:nvSpPr>
        <xdr:cNvPr id="177" name="テキスト ボックス 176"/>
        <xdr:cNvSpPr txBox="1"/>
      </xdr:nvSpPr>
      <xdr:spPr>
        <a:xfrm>
          <a:off x="254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55</xdr:row>
      <xdr:rowOff>127000</xdr:rowOff>
    </xdr:from>
    <xdr:to>
      <xdr:col>26</xdr:col>
      <xdr:colOff>184150</xdr:colOff>
      <xdr:row>55</xdr:row>
      <xdr:rowOff>127000</xdr:rowOff>
    </xdr:to>
    <xdr:cxnSp macro="">
      <xdr:nvCxnSpPr>
        <xdr:cNvPr id="178" name="直線コネクタ 177"/>
        <xdr:cNvCxnSpPr/>
      </xdr:nvCxnSpPr>
      <xdr:spPr>
        <a:xfrm>
          <a:off x="762000" y="955675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54</xdr:row>
      <xdr:rowOff>156227</xdr:rowOff>
    </xdr:from>
    <xdr:ext cx="508000" cy="259045"/>
    <xdr:sp macro="" textlink="">
      <xdr:nvSpPr>
        <xdr:cNvPr id="179" name="テキスト ボックス 178"/>
        <xdr:cNvSpPr txBox="1"/>
      </xdr:nvSpPr>
      <xdr:spPr>
        <a:xfrm>
          <a:off x="254000" y="941452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54</xdr:row>
      <xdr:rowOff>12700</xdr:rowOff>
    </xdr:from>
    <xdr:to>
      <xdr:col>26</xdr:col>
      <xdr:colOff>184150</xdr:colOff>
      <xdr:row>54</xdr:row>
      <xdr:rowOff>12700</xdr:rowOff>
    </xdr:to>
    <xdr:cxnSp macro="">
      <xdr:nvCxnSpPr>
        <xdr:cNvPr id="180" name="直線コネクタ 179"/>
        <xdr:cNvCxnSpPr/>
      </xdr:nvCxnSpPr>
      <xdr:spPr>
        <a:xfrm>
          <a:off x="762000" y="92710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53</xdr:row>
      <xdr:rowOff>41927</xdr:rowOff>
    </xdr:from>
    <xdr:ext cx="508000" cy="259045"/>
    <xdr:sp macro="" textlink="">
      <xdr:nvSpPr>
        <xdr:cNvPr id="181" name="テキスト ボックス 180"/>
        <xdr:cNvSpPr txBox="1"/>
      </xdr:nvSpPr>
      <xdr:spPr>
        <a:xfrm>
          <a:off x="254000" y="91287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52</xdr:row>
      <xdr:rowOff>69850</xdr:rowOff>
    </xdr:from>
    <xdr:to>
      <xdr:col>26</xdr:col>
      <xdr:colOff>184150</xdr:colOff>
      <xdr:row>52</xdr:row>
      <xdr:rowOff>69850</xdr:rowOff>
    </xdr:to>
    <xdr:cxnSp macro="">
      <xdr:nvCxnSpPr>
        <xdr:cNvPr id="182" name="直線コネクタ 181"/>
        <xdr:cNvCxnSpPr/>
      </xdr:nvCxnSpPr>
      <xdr:spPr>
        <a:xfrm>
          <a:off x="762000" y="898525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51</xdr:row>
      <xdr:rowOff>99077</xdr:rowOff>
    </xdr:from>
    <xdr:ext cx="508000" cy="259045"/>
    <xdr:sp macro="" textlink="">
      <xdr:nvSpPr>
        <xdr:cNvPr id="183" name="テキスト ボックス 182"/>
        <xdr:cNvSpPr txBox="1"/>
      </xdr:nvSpPr>
      <xdr:spPr>
        <a:xfrm>
          <a:off x="254000" y="884302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50</xdr:row>
      <xdr:rowOff>127000</xdr:rowOff>
    </xdr:to>
    <xdr:cxnSp macro="">
      <xdr:nvCxnSpPr>
        <xdr:cNvPr id="184" name="直線コネクタ 183"/>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85" name="扶助費グラフ枠"/>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53</xdr:row>
      <xdr:rowOff>88900</xdr:rowOff>
    </xdr:from>
    <xdr:to>
      <xdr:col>24</xdr:col>
      <xdr:colOff>25400</xdr:colOff>
      <xdr:row>61</xdr:row>
      <xdr:rowOff>12700</xdr:rowOff>
    </xdr:to>
    <xdr:cxnSp macro="">
      <xdr:nvCxnSpPr>
        <xdr:cNvPr id="186" name="直線コネクタ 185"/>
        <xdr:cNvCxnSpPr/>
      </xdr:nvCxnSpPr>
      <xdr:spPr>
        <a:xfrm flipV="1">
          <a:off x="4826000" y="9175750"/>
          <a:ext cx="0" cy="12954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60</xdr:row>
      <xdr:rowOff>156227</xdr:rowOff>
    </xdr:from>
    <xdr:ext cx="762000" cy="259045"/>
    <xdr:sp macro="" textlink="">
      <xdr:nvSpPr>
        <xdr:cNvPr id="187" name="扶助費最小値テキスト"/>
        <xdr:cNvSpPr txBox="1"/>
      </xdr:nvSpPr>
      <xdr:spPr>
        <a:xfrm>
          <a:off x="4914900" y="104432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61</xdr:row>
      <xdr:rowOff>12700</xdr:rowOff>
    </xdr:from>
    <xdr:to>
      <xdr:col>24</xdr:col>
      <xdr:colOff>114300</xdr:colOff>
      <xdr:row>61</xdr:row>
      <xdr:rowOff>12700</xdr:rowOff>
    </xdr:to>
    <xdr:cxnSp macro="">
      <xdr:nvCxnSpPr>
        <xdr:cNvPr id="188" name="直線コネクタ 187"/>
        <xdr:cNvCxnSpPr/>
      </xdr:nvCxnSpPr>
      <xdr:spPr>
        <a:xfrm>
          <a:off x="4737100" y="104711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52</xdr:row>
      <xdr:rowOff>3827</xdr:rowOff>
    </xdr:from>
    <xdr:ext cx="762000" cy="259045"/>
    <xdr:sp macro="" textlink="">
      <xdr:nvSpPr>
        <xdr:cNvPr id="189" name="扶助費最大値テキスト"/>
        <xdr:cNvSpPr txBox="1"/>
      </xdr:nvSpPr>
      <xdr:spPr>
        <a:xfrm>
          <a:off x="4914900" y="89192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53</xdr:row>
      <xdr:rowOff>88900</xdr:rowOff>
    </xdr:from>
    <xdr:to>
      <xdr:col>24</xdr:col>
      <xdr:colOff>114300</xdr:colOff>
      <xdr:row>53</xdr:row>
      <xdr:rowOff>88900</xdr:rowOff>
    </xdr:to>
    <xdr:cxnSp macro="">
      <xdr:nvCxnSpPr>
        <xdr:cNvPr id="190" name="直線コネクタ 189"/>
        <xdr:cNvCxnSpPr/>
      </xdr:nvCxnSpPr>
      <xdr:spPr>
        <a:xfrm>
          <a:off x="4737100" y="91757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61</xdr:row>
      <xdr:rowOff>3175</xdr:rowOff>
    </xdr:from>
    <xdr:to>
      <xdr:col>24</xdr:col>
      <xdr:colOff>25400</xdr:colOff>
      <xdr:row>61</xdr:row>
      <xdr:rowOff>31750</xdr:rowOff>
    </xdr:to>
    <xdr:cxnSp macro="">
      <xdr:nvCxnSpPr>
        <xdr:cNvPr id="191" name="直線コネクタ 190"/>
        <xdr:cNvCxnSpPr/>
      </xdr:nvCxnSpPr>
      <xdr:spPr>
        <a:xfrm flipV="1">
          <a:off x="3987800" y="10461625"/>
          <a:ext cx="838200" cy="285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56</xdr:row>
      <xdr:rowOff>16527</xdr:rowOff>
    </xdr:from>
    <xdr:ext cx="762000" cy="259045"/>
    <xdr:sp macro="" textlink="">
      <xdr:nvSpPr>
        <xdr:cNvPr id="192" name="扶助費平均値テキスト"/>
        <xdr:cNvSpPr txBox="1"/>
      </xdr:nvSpPr>
      <xdr:spPr>
        <a:xfrm>
          <a:off x="4914900" y="961772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57</xdr:row>
      <xdr:rowOff>0</xdr:rowOff>
    </xdr:from>
    <xdr:to>
      <xdr:col>24</xdr:col>
      <xdr:colOff>76200</xdr:colOff>
      <xdr:row>57</xdr:row>
      <xdr:rowOff>101600</xdr:rowOff>
    </xdr:to>
    <xdr:sp macro="" textlink="">
      <xdr:nvSpPr>
        <xdr:cNvPr id="193" name="フローチャート: 判断 192"/>
        <xdr:cNvSpPr/>
      </xdr:nvSpPr>
      <xdr:spPr>
        <a:xfrm>
          <a:off x="4775200" y="97726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60</xdr:row>
      <xdr:rowOff>79375</xdr:rowOff>
    </xdr:from>
    <xdr:to>
      <xdr:col>19</xdr:col>
      <xdr:colOff>187325</xdr:colOff>
      <xdr:row>61</xdr:row>
      <xdr:rowOff>31750</xdr:rowOff>
    </xdr:to>
    <xdr:cxnSp macro="">
      <xdr:nvCxnSpPr>
        <xdr:cNvPr id="194" name="直線コネクタ 193"/>
        <xdr:cNvCxnSpPr/>
      </xdr:nvCxnSpPr>
      <xdr:spPr>
        <a:xfrm>
          <a:off x="3098800" y="10366375"/>
          <a:ext cx="889000" cy="1238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56</xdr:row>
      <xdr:rowOff>142875</xdr:rowOff>
    </xdr:from>
    <xdr:to>
      <xdr:col>20</xdr:col>
      <xdr:colOff>38100</xdr:colOff>
      <xdr:row>57</xdr:row>
      <xdr:rowOff>73025</xdr:rowOff>
    </xdr:to>
    <xdr:sp macro="" textlink="">
      <xdr:nvSpPr>
        <xdr:cNvPr id="195" name="フローチャート: 判断 194"/>
        <xdr:cNvSpPr/>
      </xdr:nvSpPr>
      <xdr:spPr>
        <a:xfrm>
          <a:off x="3937000" y="97440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55</xdr:row>
      <xdr:rowOff>83202</xdr:rowOff>
    </xdr:from>
    <xdr:ext cx="736600" cy="259045"/>
    <xdr:sp macro="" textlink="">
      <xdr:nvSpPr>
        <xdr:cNvPr id="196" name="テキスト ボックス 195"/>
        <xdr:cNvSpPr txBox="1"/>
      </xdr:nvSpPr>
      <xdr:spPr>
        <a:xfrm>
          <a:off x="3606800" y="951295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59</xdr:row>
      <xdr:rowOff>165100</xdr:rowOff>
    </xdr:from>
    <xdr:to>
      <xdr:col>15</xdr:col>
      <xdr:colOff>98425</xdr:colOff>
      <xdr:row>60</xdr:row>
      <xdr:rowOff>79375</xdr:rowOff>
    </xdr:to>
    <xdr:cxnSp macro="">
      <xdr:nvCxnSpPr>
        <xdr:cNvPr id="197" name="直線コネクタ 196"/>
        <xdr:cNvCxnSpPr/>
      </xdr:nvCxnSpPr>
      <xdr:spPr>
        <a:xfrm>
          <a:off x="2209800" y="10280650"/>
          <a:ext cx="889000" cy="857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56</xdr:row>
      <xdr:rowOff>114300</xdr:rowOff>
    </xdr:from>
    <xdr:to>
      <xdr:col>15</xdr:col>
      <xdr:colOff>149225</xdr:colOff>
      <xdr:row>57</xdr:row>
      <xdr:rowOff>44450</xdr:rowOff>
    </xdr:to>
    <xdr:sp macro="" textlink="">
      <xdr:nvSpPr>
        <xdr:cNvPr id="198" name="フローチャート: 判断 197"/>
        <xdr:cNvSpPr/>
      </xdr:nvSpPr>
      <xdr:spPr>
        <a:xfrm>
          <a:off x="3048000" y="9715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55</xdr:row>
      <xdr:rowOff>54627</xdr:rowOff>
    </xdr:from>
    <xdr:ext cx="762000" cy="259045"/>
    <xdr:sp macro="" textlink="">
      <xdr:nvSpPr>
        <xdr:cNvPr id="199" name="テキスト ボックス 198"/>
        <xdr:cNvSpPr txBox="1"/>
      </xdr:nvSpPr>
      <xdr:spPr>
        <a:xfrm>
          <a:off x="2717800" y="9484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59</xdr:row>
      <xdr:rowOff>146050</xdr:rowOff>
    </xdr:from>
    <xdr:to>
      <xdr:col>11</xdr:col>
      <xdr:colOff>9525</xdr:colOff>
      <xdr:row>59</xdr:row>
      <xdr:rowOff>165100</xdr:rowOff>
    </xdr:to>
    <xdr:cxnSp macro="">
      <xdr:nvCxnSpPr>
        <xdr:cNvPr id="200" name="直線コネクタ 199"/>
        <xdr:cNvCxnSpPr/>
      </xdr:nvCxnSpPr>
      <xdr:spPr>
        <a:xfrm>
          <a:off x="1320800" y="10261600"/>
          <a:ext cx="889000" cy="190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56</xdr:row>
      <xdr:rowOff>95250</xdr:rowOff>
    </xdr:from>
    <xdr:to>
      <xdr:col>11</xdr:col>
      <xdr:colOff>60325</xdr:colOff>
      <xdr:row>57</xdr:row>
      <xdr:rowOff>25400</xdr:rowOff>
    </xdr:to>
    <xdr:sp macro="" textlink="">
      <xdr:nvSpPr>
        <xdr:cNvPr id="201" name="フローチャート: 判断 200"/>
        <xdr:cNvSpPr/>
      </xdr:nvSpPr>
      <xdr:spPr>
        <a:xfrm>
          <a:off x="2159000" y="9696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55</xdr:row>
      <xdr:rowOff>35577</xdr:rowOff>
    </xdr:from>
    <xdr:ext cx="762000" cy="259045"/>
    <xdr:sp macro="" textlink="">
      <xdr:nvSpPr>
        <xdr:cNvPr id="202" name="テキスト ボックス 201"/>
        <xdr:cNvSpPr txBox="1"/>
      </xdr:nvSpPr>
      <xdr:spPr>
        <a:xfrm>
          <a:off x="1828800" y="94653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56</xdr:row>
      <xdr:rowOff>76200</xdr:rowOff>
    </xdr:from>
    <xdr:to>
      <xdr:col>6</xdr:col>
      <xdr:colOff>171450</xdr:colOff>
      <xdr:row>57</xdr:row>
      <xdr:rowOff>6350</xdr:rowOff>
    </xdr:to>
    <xdr:sp macro="" textlink="">
      <xdr:nvSpPr>
        <xdr:cNvPr id="203" name="フローチャート: 判断 202"/>
        <xdr:cNvSpPr/>
      </xdr:nvSpPr>
      <xdr:spPr>
        <a:xfrm>
          <a:off x="1270000" y="9677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55</xdr:row>
      <xdr:rowOff>16527</xdr:rowOff>
    </xdr:from>
    <xdr:ext cx="762000" cy="259045"/>
    <xdr:sp macro="" textlink="">
      <xdr:nvSpPr>
        <xdr:cNvPr id="204" name="テキスト ボックス 203"/>
        <xdr:cNvSpPr txBox="1"/>
      </xdr:nvSpPr>
      <xdr:spPr>
        <a:xfrm>
          <a:off x="93980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64</xdr:row>
      <xdr:rowOff>10177</xdr:rowOff>
    </xdr:from>
    <xdr:ext cx="762000" cy="259045"/>
    <xdr:sp macro="" textlink="">
      <xdr:nvSpPr>
        <xdr:cNvPr id="205" name="テキスト ボックス 204"/>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64</xdr:row>
      <xdr:rowOff>10177</xdr:rowOff>
    </xdr:from>
    <xdr:ext cx="762000" cy="259045"/>
    <xdr:sp macro="" textlink="">
      <xdr:nvSpPr>
        <xdr:cNvPr id="206" name="テキスト ボックス 205"/>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64</xdr:row>
      <xdr:rowOff>10177</xdr:rowOff>
    </xdr:from>
    <xdr:ext cx="762000" cy="259045"/>
    <xdr:sp macro="" textlink="">
      <xdr:nvSpPr>
        <xdr:cNvPr id="207" name="テキスト ボックス 206"/>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64</xdr:row>
      <xdr:rowOff>10177</xdr:rowOff>
    </xdr:from>
    <xdr:ext cx="762000" cy="259045"/>
    <xdr:sp macro="" textlink="">
      <xdr:nvSpPr>
        <xdr:cNvPr id="208" name="テキスト ボックス 207"/>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64</xdr:row>
      <xdr:rowOff>10177</xdr:rowOff>
    </xdr:from>
    <xdr:ext cx="762000" cy="259045"/>
    <xdr:sp macro="" textlink="">
      <xdr:nvSpPr>
        <xdr:cNvPr id="209" name="テキスト ボックス 208"/>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60</xdr:row>
      <xdr:rowOff>123825</xdr:rowOff>
    </xdr:from>
    <xdr:to>
      <xdr:col>24</xdr:col>
      <xdr:colOff>76200</xdr:colOff>
      <xdr:row>61</xdr:row>
      <xdr:rowOff>53975</xdr:rowOff>
    </xdr:to>
    <xdr:sp macro="" textlink="">
      <xdr:nvSpPr>
        <xdr:cNvPr id="210" name="楕円 209"/>
        <xdr:cNvSpPr/>
      </xdr:nvSpPr>
      <xdr:spPr>
        <a:xfrm>
          <a:off x="4775200" y="104108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60</xdr:row>
      <xdr:rowOff>32402</xdr:rowOff>
    </xdr:from>
    <xdr:ext cx="762000" cy="259045"/>
    <xdr:sp macro="" textlink="">
      <xdr:nvSpPr>
        <xdr:cNvPr id="211" name="扶助費該当値テキスト"/>
        <xdr:cNvSpPr txBox="1"/>
      </xdr:nvSpPr>
      <xdr:spPr>
        <a:xfrm>
          <a:off x="4914900" y="103194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60</xdr:row>
      <xdr:rowOff>152400</xdr:rowOff>
    </xdr:from>
    <xdr:to>
      <xdr:col>20</xdr:col>
      <xdr:colOff>38100</xdr:colOff>
      <xdr:row>61</xdr:row>
      <xdr:rowOff>82550</xdr:rowOff>
    </xdr:to>
    <xdr:sp macro="" textlink="">
      <xdr:nvSpPr>
        <xdr:cNvPr id="212" name="楕円 211"/>
        <xdr:cNvSpPr/>
      </xdr:nvSpPr>
      <xdr:spPr>
        <a:xfrm>
          <a:off x="3937000" y="10439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61</xdr:row>
      <xdr:rowOff>67327</xdr:rowOff>
    </xdr:from>
    <xdr:ext cx="736600" cy="259045"/>
    <xdr:sp macro="" textlink="">
      <xdr:nvSpPr>
        <xdr:cNvPr id="213" name="テキスト ボックス 212"/>
        <xdr:cNvSpPr txBox="1"/>
      </xdr:nvSpPr>
      <xdr:spPr>
        <a:xfrm>
          <a:off x="3606800" y="105257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60</xdr:row>
      <xdr:rowOff>28575</xdr:rowOff>
    </xdr:from>
    <xdr:to>
      <xdr:col>15</xdr:col>
      <xdr:colOff>149225</xdr:colOff>
      <xdr:row>60</xdr:row>
      <xdr:rowOff>130175</xdr:rowOff>
    </xdr:to>
    <xdr:sp macro="" textlink="">
      <xdr:nvSpPr>
        <xdr:cNvPr id="214" name="楕円 213"/>
        <xdr:cNvSpPr/>
      </xdr:nvSpPr>
      <xdr:spPr>
        <a:xfrm>
          <a:off x="3048000" y="103155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60</xdr:row>
      <xdr:rowOff>114952</xdr:rowOff>
    </xdr:from>
    <xdr:ext cx="762000" cy="259045"/>
    <xdr:sp macro="" textlink="">
      <xdr:nvSpPr>
        <xdr:cNvPr id="215" name="テキスト ボックス 214"/>
        <xdr:cNvSpPr txBox="1"/>
      </xdr:nvSpPr>
      <xdr:spPr>
        <a:xfrm>
          <a:off x="2717800" y="104019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59</xdr:row>
      <xdr:rowOff>114300</xdr:rowOff>
    </xdr:from>
    <xdr:to>
      <xdr:col>11</xdr:col>
      <xdr:colOff>60325</xdr:colOff>
      <xdr:row>60</xdr:row>
      <xdr:rowOff>44450</xdr:rowOff>
    </xdr:to>
    <xdr:sp macro="" textlink="">
      <xdr:nvSpPr>
        <xdr:cNvPr id="216" name="楕円 215"/>
        <xdr:cNvSpPr/>
      </xdr:nvSpPr>
      <xdr:spPr>
        <a:xfrm>
          <a:off x="2159000" y="102298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60</xdr:row>
      <xdr:rowOff>29227</xdr:rowOff>
    </xdr:from>
    <xdr:ext cx="762000" cy="259045"/>
    <xdr:sp macro="" textlink="">
      <xdr:nvSpPr>
        <xdr:cNvPr id="217" name="テキスト ボックス 216"/>
        <xdr:cNvSpPr txBox="1"/>
      </xdr:nvSpPr>
      <xdr:spPr>
        <a:xfrm>
          <a:off x="1828800" y="103162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59</xdr:row>
      <xdr:rowOff>95250</xdr:rowOff>
    </xdr:from>
    <xdr:to>
      <xdr:col>6</xdr:col>
      <xdr:colOff>171450</xdr:colOff>
      <xdr:row>60</xdr:row>
      <xdr:rowOff>25400</xdr:rowOff>
    </xdr:to>
    <xdr:sp macro="" textlink="">
      <xdr:nvSpPr>
        <xdr:cNvPr id="218" name="楕円 217"/>
        <xdr:cNvSpPr/>
      </xdr:nvSpPr>
      <xdr:spPr>
        <a:xfrm>
          <a:off x="1270000" y="10210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60</xdr:row>
      <xdr:rowOff>10177</xdr:rowOff>
    </xdr:from>
    <xdr:ext cx="762000" cy="259045"/>
    <xdr:sp macro="" textlink="">
      <xdr:nvSpPr>
        <xdr:cNvPr id="219" name="テキスト ボックス 218"/>
        <xdr:cNvSpPr txBox="1"/>
      </xdr:nvSpPr>
      <xdr:spPr>
        <a:xfrm>
          <a:off x="939800" y="10297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47</xdr:row>
      <xdr:rowOff>69850</xdr:rowOff>
    </xdr:from>
    <xdr:to>
      <xdr:col>85</xdr:col>
      <xdr:colOff>66675</xdr:colOff>
      <xdr:row>49</xdr:row>
      <xdr:rowOff>44450</xdr:rowOff>
    </xdr:to>
    <xdr:sp macro="" textlink="">
      <xdr:nvSpPr>
        <xdr:cNvPr id="220" name="正方形/長方形 219"/>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macro="" textlink="">
      <xdr:nvSpPr>
        <xdr:cNvPr id="221" name="正方形/長方形 220"/>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macro="" textlink="">
      <xdr:nvSpPr>
        <xdr:cNvPr id="222" name="正方形/長方形 221"/>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85/128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47</xdr:row>
      <xdr:rowOff>133350</xdr:rowOff>
    </xdr:from>
    <xdr:to>
      <xdr:col>100</xdr:col>
      <xdr:colOff>165100</xdr:colOff>
      <xdr:row>49</xdr:row>
      <xdr:rowOff>44450</xdr:rowOff>
    </xdr:to>
    <xdr:sp macro="" textlink="">
      <xdr:nvSpPr>
        <xdr:cNvPr id="223" name="正方形/長方形 222"/>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macro="" textlink="">
      <xdr:nvSpPr>
        <xdr:cNvPr id="224" name="正方形/長方形 223"/>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47</xdr:row>
      <xdr:rowOff>133350</xdr:rowOff>
    </xdr:from>
    <xdr:to>
      <xdr:col>109</xdr:col>
      <xdr:colOff>104775</xdr:colOff>
      <xdr:row>49</xdr:row>
      <xdr:rowOff>44450</xdr:rowOff>
    </xdr:to>
    <xdr:sp macro="" textlink="">
      <xdr:nvSpPr>
        <xdr:cNvPr id="225" name="正方形/長方形 224"/>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48</xdr:row>
      <xdr:rowOff>152400</xdr:rowOff>
    </xdr:from>
    <xdr:to>
      <xdr:col>109</xdr:col>
      <xdr:colOff>104775</xdr:colOff>
      <xdr:row>50</xdr:row>
      <xdr:rowOff>63500</xdr:rowOff>
    </xdr:to>
    <xdr:sp macro="" textlink="">
      <xdr:nvSpPr>
        <xdr:cNvPr id="226" name="正方形/長方形 225"/>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50</xdr:row>
      <xdr:rowOff>127000</xdr:rowOff>
    </xdr:from>
    <xdr:to>
      <xdr:col>85</xdr:col>
      <xdr:colOff>66675</xdr:colOff>
      <xdr:row>64</xdr:row>
      <xdr:rowOff>12700</xdr:rowOff>
    </xdr:to>
    <xdr:sp macro="" textlink="">
      <xdr:nvSpPr>
        <xdr:cNvPr id="227" name="正方形/長方形 226"/>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50</xdr:row>
      <xdr:rowOff>127000</xdr:rowOff>
    </xdr:from>
    <xdr:to>
      <xdr:col>113</xdr:col>
      <xdr:colOff>130175</xdr:colOff>
      <xdr:row>64</xdr:row>
      <xdr:rowOff>12700</xdr:rowOff>
    </xdr:to>
    <xdr:sp macro="" textlink="">
      <xdr:nvSpPr>
        <xdr:cNvPr id="228" name="正方形/長方形 227"/>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macro="" textlink="">
      <xdr:nvSpPr>
        <xdr:cNvPr id="229" name="正方形/長方形 228"/>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macro="" textlink="" fLocksText="0">
      <xdr:nvSpPr>
        <xdr:cNvPr id="230" name="テキスト ボックス 229"/>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200">
              <a:latin typeface="ＭＳ Ｐゴシック" panose="020B0600070205080204" pitchFamily="50" charset="-128"/>
              <a:ea typeface="ＭＳ Ｐゴシック" panose="020B0600070205080204" pitchFamily="50" charset="-128"/>
            </a:rPr>
            <a:t>平成</a:t>
          </a:r>
          <a:r>
            <a:rPr kumimoji="1" lang="en-US" altLang="ja-JP" sz="1200">
              <a:latin typeface="ＭＳ Ｐゴシック" panose="020B0600070205080204" pitchFamily="50" charset="-128"/>
              <a:ea typeface="ＭＳ Ｐゴシック" panose="020B0600070205080204" pitchFamily="50" charset="-128"/>
            </a:rPr>
            <a:t>29</a:t>
          </a:r>
          <a:r>
            <a:rPr kumimoji="1" lang="ja-JP" altLang="en-US" sz="1200">
              <a:latin typeface="ＭＳ Ｐゴシック" panose="020B0600070205080204" pitchFamily="50" charset="-128"/>
              <a:ea typeface="ＭＳ Ｐゴシック" panose="020B0600070205080204" pitchFamily="50" charset="-128"/>
            </a:rPr>
            <a:t>年度より下水道事業特別会計が公営企業化したことで全体としての繰出金が減少し、数値も改善された。しかし、高齢化率の上昇により介護保険特別会計及び後期高齢者医療保険特別会計への繰出しについては増加している。</a:t>
          </a:r>
        </a:p>
        <a:p>
          <a:r>
            <a:rPr kumimoji="1" lang="ja-JP" altLang="en-US" sz="1200">
              <a:latin typeface="ＭＳ Ｐゴシック" panose="020B0600070205080204" pitchFamily="50" charset="-128"/>
              <a:ea typeface="ＭＳ Ｐゴシック" panose="020B0600070205080204" pitchFamily="50" charset="-128"/>
            </a:rPr>
            <a:t>高齢化が進む中、事業の安定的な運営のために予防事業の推進や保険料の適正化等により繰出金の抑制に努める。</a:t>
          </a:r>
        </a:p>
        <a:p>
          <a:r>
            <a:rPr kumimoji="1" lang="ja-JP" altLang="en-US" sz="1200">
              <a:latin typeface="ＭＳ Ｐゴシック" panose="020B0600070205080204" pitchFamily="50" charset="-128"/>
              <a:ea typeface="ＭＳ Ｐゴシック" panose="020B0600070205080204" pitchFamily="50" charset="-128"/>
            </a:rPr>
            <a:t>また、公共施設については公共施設等総合管理計画に基づき適正な管理に努める。</a:t>
          </a:r>
        </a:p>
      </xdr:txBody>
    </xdr:sp>
    <xdr:clientData/>
  </xdr:twoCellAnchor>
  <xdr:oneCellAnchor>
    <xdr:from>
      <xdr:col>62</xdr:col>
      <xdr:colOff>6350</xdr:colOff>
      <xdr:row>49</xdr:row>
      <xdr:rowOff>107950</xdr:rowOff>
    </xdr:from>
    <xdr:ext cx="298543" cy="225703"/>
    <xdr:sp macro="" textlink="">
      <xdr:nvSpPr>
        <xdr:cNvPr id="231" name="テキスト ボックス 230"/>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32" name="直線コネクタ 231"/>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41927</xdr:rowOff>
    </xdr:from>
    <xdr:ext cx="508000" cy="259045"/>
    <xdr:sp macro="" textlink="">
      <xdr:nvSpPr>
        <xdr:cNvPr id="233" name="テキスト ボックス 232"/>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62</xdr:row>
      <xdr:rowOff>29028</xdr:rowOff>
    </xdr:from>
    <xdr:to>
      <xdr:col>85</xdr:col>
      <xdr:colOff>66675</xdr:colOff>
      <xdr:row>62</xdr:row>
      <xdr:rowOff>29028</xdr:rowOff>
    </xdr:to>
    <xdr:cxnSp macro="">
      <xdr:nvCxnSpPr>
        <xdr:cNvPr id="234" name="直線コネクタ 233"/>
        <xdr:cNvCxnSpPr/>
      </xdr:nvCxnSpPr>
      <xdr:spPr>
        <a:xfrm>
          <a:off x="12446000" y="10658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61</xdr:row>
      <xdr:rowOff>58255</xdr:rowOff>
    </xdr:from>
    <xdr:ext cx="508000" cy="259045"/>
    <xdr:sp macro="" textlink="">
      <xdr:nvSpPr>
        <xdr:cNvPr id="235" name="テキスト ボックス 234"/>
        <xdr:cNvSpPr txBox="1"/>
      </xdr:nvSpPr>
      <xdr:spPr>
        <a:xfrm>
          <a:off x="11938000" y="10516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60</xdr:row>
      <xdr:rowOff>45357</xdr:rowOff>
    </xdr:from>
    <xdr:to>
      <xdr:col>85</xdr:col>
      <xdr:colOff>66675</xdr:colOff>
      <xdr:row>60</xdr:row>
      <xdr:rowOff>45357</xdr:rowOff>
    </xdr:to>
    <xdr:cxnSp macro="">
      <xdr:nvCxnSpPr>
        <xdr:cNvPr id="236" name="直線コネクタ 235"/>
        <xdr:cNvCxnSpPr/>
      </xdr:nvCxnSpPr>
      <xdr:spPr>
        <a:xfrm>
          <a:off x="12446000" y="10332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59</xdr:row>
      <xdr:rowOff>74584</xdr:rowOff>
    </xdr:from>
    <xdr:ext cx="508000" cy="259045"/>
    <xdr:sp macro="" textlink="">
      <xdr:nvSpPr>
        <xdr:cNvPr id="237" name="テキスト ボックス 236"/>
        <xdr:cNvSpPr txBox="1"/>
      </xdr:nvSpPr>
      <xdr:spPr>
        <a:xfrm>
          <a:off x="11938000" y="10190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58</xdr:row>
      <xdr:rowOff>61685</xdr:rowOff>
    </xdr:from>
    <xdr:to>
      <xdr:col>85</xdr:col>
      <xdr:colOff>66675</xdr:colOff>
      <xdr:row>58</xdr:row>
      <xdr:rowOff>61685</xdr:rowOff>
    </xdr:to>
    <xdr:cxnSp macro="">
      <xdr:nvCxnSpPr>
        <xdr:cNvPr id="238" name="直線コネクタ 237"/>
        <xdr:cNvCxnSpPr/>
      </xdr:nvCxnSpPr>
      <xdr:spPr>
        <a:xfrm>
          <a:off x="12446000" y="1000578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57</xdr:row>
      <xdr:rowOff>90912</xdr:rowOff>
    </xdr:from>
    <xdr:ext cx="508000" cy="259045"/>
    <xdr:sp macro="" textlink="">
      <xdr:nvSpPr>
        <xdr:cNvPr id="239" name="テキスト ボックス 238"/>
        <xdr:cNvSpPr txBox="1"/>
      </xdr:nvSpPr>
      <xdr:spPr>
        <a:xfrm>
          <a:off x="11938000" y="986356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56</xdr:row>
      <xdr:rowOff>78015</xdr:rowOff>
    </xdr:from>
    <xdr:to>
      <xdr:col>85</xdr:col>
      <xdr:colOff>66675</xdr:colOff>
      <xdr:row>56</xdr:row>
      <xdr:rowOff>78015</xdr:rowOff>
    </xdr:to>
    <xdr:cxnSp macro="">
      <xdr:nvCxnSpPr>
        <xdr:cNvPr id="240" name="直線コネクタ 239"/>
        <xdr:cNvCxnSpPr/>
      </xdr:nvCxnSpPr>
      <xdr:spPr>
        <a:xfrm>
          <a:off x="12446000" y="967921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55</xdr:row>
      <xdr:rowOff>107242</xdr:rowOff>
    </xdr:from>
    <xdr:ext cx="508000" cy="259045"/>
    <xdr:sp macro="" textlink="">
      <xdr:nvSpPr>
        <xdr:cNvPr id="241" name="テキスト ボックス 240"/>
        <xdr:cNvSpPr txBox="1"/>
      </xdr:nvSpPr>
      <xdr:spPr>
        <a:xfrm>
          <a:off x="11938000" y="953699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54</xdr:row>
      <xdr:rowOff>94343</xdr:rowOff>
    </xdr:from>
    <xdr:to>
      <xdr:col>85</xdr:col>
      <xdr:colOff>66675</xdr:colOff>
      <xdr:row>54</xdr:row>
      <xdr:rowOff>94343</xdr:rowOff>
    </xdr:to>
    <xdr:cxnSp macro="">
      <xdr:nvCxnSpPr>
        <xdr:cNvPr id="242" name="直線コネクタ 241"/>
        <xdr:cNvCxnSpPr/>
      </xdr:nvCxnSpPr>
      <xdr:spPr>
        <a:xfrm>
          <a:off x="12446000" y="9352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53</xdr:row>
      <xdr:rowOff>123570</xdr:rowOff>
    </xdr:from>
    <xdr:ext cx="508000" cy="259045"/>
    <xdr:sp macro="" textlink="">
      <xdr:nvSpPr>
        <xdr:cNvPr id="243" name="テキスト ボックス 242"/>
        <xdr:cNvSpPr txBox="1"/>
      </xdr:nvSpPr>
      <xdr:spPr>
        <a:xfrm>
          <a:off x="11938000" y="9210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52</xdr:row>
      <xdr:rowOff>110672</xdr:rowOff>
    </xdr:from>
    <xdr:to>
      <xdr:col>85</xdr:col>
      <xdr:colOff>66675</xdr:colOff>
      <xdr:row>52</xdr:row>
      <xdr:rowOff>110672</xdr:rowOff>
    </xdr:to>
    <xdr:cxnSp macro="">
      <xdr:nvCxnSpPr>
        <xdr:cNvPr id="244" name="直線コネクタ 243"/>
        <xdr:cNvCxnSpPr/>
      </xdr:nvCxnSpPr>
      <xdr:spPr>
        <a:xfrm>
          <a:off x="12446000" y="9026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51</xdr:row>
      <xdr:rowOff>139899</xdr:rowOff>
    </xdr:from>
    <xdr:ext cx="508000" cy="259045"/>
    <xdr:sp macro="" textlink="">
      <xdr:nvSpPr>
        <xdr:cNvPr id="245" name="テキスト ボックス 244"/>
        <xdr:cNvSpPr txBox="1"/>
      </xdr:nvSpPr>
      <xdr:spPr>
        <a:xfrm>
          <a:off x="11938000" y="8883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46" name="直線コネクタ 245"/>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49</xdr:row>
      <xdr:rowOff>156227</xdr:rowOff>
    </xdr:from>
    <xdr:ext cx="508000" cy="259045"/>
    <xdr:sp macro="" textlink="">
      <xdr:nvSpPr>
        <xdr:cNvPr id="247" name="テキスト ボックス 246"/>
        <xdr:cNvSpPr txBox="1"/>
      </xdr:nvSpPr>
      <xdr:spPr>
        <a:xfrm>
          <a:off x="11938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64</xdr:row>
      <xdr:rowOff>12700</xdr:rowOff>
    </xdr:to>
    <xdr:sp macro="" textlink="">
      <xdr:nvSpPr>
        <xdr:cNvPr id="248" name="その他グラフ枠"/>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53</xdr:row>
      <xdr:rowOff>95976</xdr:rowOff>
    </xdr:from>
    <xdr:to>
      <xdr:col>82</xdr:col>
      <xdr:colOff>107950</xdr:colOff>
      <xdr:row>60</xdr:row>
      <xdr:rowOff>169454</xdr:rowOff>
    </xdr:to>
    <xdr:cxnSp macro="">
      <xdr:nvCxnSpPr>
        <xdr:cNvPr id="249" name="直線コネクタ 248"/>
        <xdr:cNvCxnSpPr/>
      </xdr:nvCxnSpPr>
      <xdr:spPr>
        <a:xfrm flipV="1">
          <a:off x="16510000" y="9182826"/>
          <a:ext cx="0" cy="127362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60</xdr:row>
      <xdr:rowOff>141531</xdr:rowOff>
    </xdr:from>
    <xdr:ext cx="762000" cy="259045"/>
    <xdr:sp macro="" textlink="">
      <xdr:nvSpPr>
        <xdr:cNvPr id="250" name="その他最小値テキスト"/>
        <xdr:cNvSpPr txBox="1"/>
      </xdr:nvSpPr>
      <xdr:spPr>
        <a:xfrm>
          <a:off x="16598900" y="1042853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60</xdr:row>
      <xdr:rowOff>169454</xdr:rowOff>
    </xdr:from>
    <xdr:to>
      <xdr:col>82</xdr:col>
      <xdr:colOff>196850</xdr:colOff>
      <xdr:row>60</xdr:row>
      <xdr:rowOff>169454</xdr:rowOff>
    </xdr:to>
    <xdr:cxnSp macro="">
      <xdr:nvCxnSpPr>
        <xdr:cNvPr id="251" name="直線コネクタ 250"/>
        <xdr:cNvCxnSpPr/>
      </xdr:nvCxnSpPr>
      <xdr:spPr>
        <a:xfrm>
          <a:off x="16421100" y="1045645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52</xdr:row>
      <xdr:rowOff>10903</xdr:rowOff>
    </xdr:from>
    <xdr:ext cx="762000" cy="259045"/>
    <xdr:sp macro="" textlink="">
      <xdr:nvSpPr>
        <xdr:cNvPr id="252" name="その他最大値テキスト"/>
        <xdr:cNvSpPr txBox="1"/>
      </xdr:nvSpPr>
      <xdr:spPr>
        <a:xfrm>
          <a:off x="16598900" y="89263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53</xdr:row>
      <xdr:rowOff>95976</xdr:rowOff>
    </xdr:from>
    <xdr:to>
      <xdr:col>82</xdr:col>
      <xdr:colOff>196850</xdr:colOff>
      <xdr:row>53</xdr:row>
      <xdr:rowOff>95976</xdr:rowOff>
    </xdr:to>
    <xdr:cxnSp macro="">
      <xdr:nvCxnSpPr>
        <xdr:cNvPr id="253" name="直線コネクタ 252"/>
        <xdr:cNvCxnSpPr/>
      </xdr:nvCxnSpPr>
      <xdr:spPr>
        <a:xfrm>
          <a:off x="16421100" y="91828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57</xdr:row>
      <xdr:rowOff>43724</xdr:rowOff>
    </xdr:from>
    <xdr:to>
      <xdr:col>82</xdr:col>
      <xdr:colOff>107950</xdr:colOff>
      <xdr:row>57</xdr:row>
      <xdr:rowOff>102507</xdr:rowOff>
    </xdr:to>
    <xdr:cxnSp macro="">
      <xdr:nvCxnSpPr>
        <xdr:cNvPr id="254" name="直線コネクタ 253"/>
        <xdr:cNvCxnSpPr/>
      </xdr:nvCxnSpPr>
      <xdr:spPr>
        <a:xfrm flipV="1">
          <a:off x="15671800" y="9816374"/>
          <a:ext cx="838200" cy="587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55</xdr:row>
      <xdr:rowOff>76399</xdr:rowOff>
    </xdr:from>
    <xdr:ext cx="762000" cy="259045"/>
    <xdr:sp macro="" textlink="">
      <xdr:nvSpPr>
        <xdr:cNvPr id="255" name="その他平均値テキスト"/>
        <xdr:cNvSpPr txBox="1"/>
      </xdr:nvSpPr>
      <xdr:spPr>
        <a:xfrm>
          <a:off x="16598900" y="950614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56</xdr:row>
      <xdr:rowOff>59872</xdr:rowOff>
    </xdr:from>
    <xdr:to>
      <xdr:col>82</xdr:col>
      <xdr:colOff>158750</xdr:colOff>
      <xdr:row>56</xdr:row>
      <xdr:rowOff>161472</xdr:rowOff>
    </xdr:to>
    <xdr:sp macro="" textlink="">
      <xdr:nvSpPr>
        <xdr:cNvPr id="256" name="フローチャート: 判断 255"/>
        <xdr:cNvSpPr/>
      </xdr:nvSpPr>
      <xdr:spPr>
        <a:xfrm>
          <a:off x="16459200" y="96610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57</xdr:row>
      <xdr:rowOff>63319</xdr:rowOff>
    </xdr:from>
    <xdr:to>
      <xdr:col>78</xdr:col>
      <xdr:colOff>69850</xdr:colOff>
      <xdr:row>57</xdr:row>
      <xdr:rowOff>102507</xdr:rowOff>
    </xdr:to>
    <xdr:cxnSp macro="">
      <xdr:nvCxnSpPr>
        <xdr:cNvPr id="257" name="直線コネクタ 256"/>
        <xdr:cNvCxnSpPr/>
      </xdr:nvCxnSpPr>
      <xdr:spPr>
        <a:xfrm>
          <a:off x="14782800" y="9835969"/>
          <a:ext cx="889000" cy="391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56</xdr:row>
      <xdr:rowOff>46809</xdr:rowOff>
    </xdr:from>
    <xdr:to>
      <xdr:col>78</xdr:col>
      <xdr:colOff>120650</xdr:colOff>
      <xdr:row>56</xdr:row>
      <xdr:rowOff>148409</xdr:rowOff>
    </xdr:to>
    <xdr:sp macro="" textlink="">
      <xdr:nvSpPr>
        <xdr:cNvPr id="258" name="フローチャート: 判断 257"/>
        <xdr:cNvSpPr/>
      </xdr:nvSpPr>
      <xdr:spPr>
        <a:xfrm>
          <a:off x="15621000" y="96480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54</xdr:row>
      <xdr:rowOff>158586</xdr:rowOff>
    </xdr:from>
    <xdr:ext cx="736600" cy="259045"/>
    <xdr:sp macro="" textlink="">
      <xdr:nvSpPr>
        <xdr:cNvPr id="259" name="テキスト ボックス 258"/>
        <xdr:cNvSpPr txBox="1"/>
      </xdr:nvSpPr>
      <xdr:spPr>
        <a:xfrm>
          <a:off x="15290800" y="941688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57</xdr:row>
      <xdr:rowOff>24130</xdr:rowOff>
    </xdr:from>
    <xdr:to>
      <xdr:col>73</xdr:col>
      <xdr:colOff>180975</xdr:colOff>
      <xdr:row>57</xdr:row>
      <xdr:rowOff>63319</xdr:rowOff>
    </xdr:to>
    <xdr:cxnSp macro="">
      <xdr:nvCxnSpPr>
        <xdr:cNvPr id="260" name="直線コネクタ 259"/>
        <xdr:cNvCxnSpPr/>
      </xdr:nvCxnSpPr>
      <xdr:spPr>
        <a:xfrm>
          <a:off x="13893800" y="9796780"/>
          <a:ext cx="889000" cy="391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56</xdr:row>
      <xdr:rowOff>7620</xdr:rowOff>
    </xdr:from>
    <xdr:to>
      <xdr:col>74</xdr:col>
      <xdr:colOff>31750</xdr:colOff>
      <xdr:row>56</xdr:row>
      <xdr:rowOff>109220</xdr:rowOff>
    </xdr:to>
    <xdr:sp macro="" textlink="">
      <xdr:nvSpPr>
        <xdr:cNvPr id="261" name="フローチャート: 判断 260"/>
        <xdr:cNvSpPr/>
      </xdr:nvSpPr>
      <xdr:spPr>
        <a:xfrm>
          <a:off x="14732000" y="96088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54</xdr:row>
      <xdr:rowOff>119397</xdr:rowOff>
    </xdr:from>
    <xdr:ext cx="762000" cy="259045"/>
    <xdr:sp macro="" textlink="">
      <xdr:nvSpPr>
        <xdr:cNvPr id="262" name="テキスト ボックス 261"/>
        <xdr:cNvSpPr txBox="1"/>
      </xdr:nvSpPr>
      <xdr:spPr>
        <a:xfrm>
          <a:off x="14401800" y="93776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56</xdr:row>
      <xdr:rowOff>169454</xdr:rowOff>
    </xdr:from>
    <xdr:to>
      <xdr:col>69</xdr:col>
      <xdr:colOff>92075</xdr:colOff>
      <xdr:row>57</xdr:row>
      <xdr:rowOff>24130</xdr:rowOff>
    </xdr:to>
    <xdr:cxnSp macro="">
      <xdr:nvCxnSpPr>
        <xdr:cNvPr id="263" name="直線コネクタ 262"/>
        <xdr:cNvCxnSpPr/>
      </xdr:nvCxnSpPr>
      <xdr:spPr>
        <a:xfrm>
          <a:off x="13004800" y="9770654"/>
          <a:ext cx="889000" cy="261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56</xdr:row>
      <xdr:rowOff>7620</xdr:rowOff>
    </xdr:from>
    <xdr:to>
      <xdr:col>69</xdr:col>
      <xdr:colOff>142875</xdr:colOff>
      <xdr:row>56</xdr:row>
      <xdr:rowOff>109220</xdr:rowOff>
    </xdr:to>
    <xdr:sp macro="" textlink="">
      <xdr:nvSpPr>
        <xdr:cNvPr id="264" name="フローチャート: 判断 263"/>
        <xdr:cNvSpPr/>
      </xdr:nvSpPr>
      <xdr:spPr>
        <a:xfrm>
          <a:off x="13843000" y="96088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54</xdr:row>
      <xdr:rowOff>119397</xdr:rowOff>
    </xdr:from>
    <xdr:ext cx="762000" cy="259045"/>
    <xdr:sp macro="" textlink="">
      <xdr:nvSpPr>
        <xdr:cNvPr id="265" name="テキスト ボックス 264"/>
        <xdr:cNvSpPr txBox="1"/>
      </xdr:nvSpPr>
      <xdr:spPr>
        <a:xfrm>
          <a:off x="13512800" y="93776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55</xdr:row>
      <xdr:rowOff>166007</xdr:rowOff>
    </xdr:from>
    <xdr:to>
      <xdr:col>65</xdr:col>
      <xdr:colOff>53975</xdr:colOff>
      <xdr:row>56</xdr:row>
      <xdr:rowOff>96157</xdr:rowOff>
    </xdr:to>
    <xdr:sp macro="" textlink="">
      <xdr:nvSpPr>
        <xdr:cNvPr id="266" name="フローチャート: 判断 265"/>
        <xdr:cNvSpPr/>
      </xdr:nvSpPr>
      <xdr:spPr>
        <a:xfrm>
          <a:off x="12954000" y="95957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54</xdr:row>
      <xdr:rowOff>106334</xdr:rowOff>
    </xdr:from>
    <xdr:ext cx="762000" cy="259045"/>
    <xdr:sp macro="" textlink="">
      <xdr:nvSpPr>
        <xdr:cNvPr id="267" name="テキスト ボックス 266"/>
        <xdr:cNvSpPr txBox="1"/>
      </xdr:nvSpPr>
      <xdr:spPr>
        <a:xfrm>
          <a:off x="12623800" y="93646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64</xdr:row>
      <xdr:rowOff>10177</xdr:rowOff>
    </xdr:from>
    <xdr:ext cx="762000" cy="259045"/>
    <xdr:sp macro="" textlink="">
      <xdr:nvSpPr>
        <xdr:cNvPr id="268" name="テキスト ボックス 267"/>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64</xdr:row>
      <xdr:rowOff>10177</xdr:rowOff>
    </xdr:from>
    <xdr:ext cx="762000" cy="259045"/>
    <xdr:sp macro="" textlink="">
      <xdr:nvSpPr>
        <xdr:cNvPr id="269" name="テキスト ボックス 268"/>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64</xdr:row>
      <xdr:rowOff>10177</xdr:rowOff>
    </xdr:from>
    <xdr:ext cx="762000" cy="259045"/>
    <xdr:sp macro="" textlink="">
      <xdr:nvSpPr>
        <xdr:cNvPr id="270" name="テキスト ボックス 269"/>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64</xdr:row>
      <xdr:rowOff>10177</xdr:rowOff>
    </xdr:from>
    <xdr:ext cx="762000" cy="259045"/>
    <xdr:sp macro="" textlink="">
      <xdr:nvSpPr>
        <xdr:cNvPr id="271" name="テキスト ボックス 270"/>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64</xdr:row>
      <xdr:rowOff>10177</xdr:rowOff>
    </xdr:from>
    <xdr:ext cx="762000" cy="259045"/>
    <xdr:sp macro="" textlink="">
      <xdr:nvSpPr>
        <xdr:cNvPr id="272" name="テキスト ボックス 271"/>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56</xdr:row>
      <xdr:rowOff>164374</xdr:rowOff>
    </xdr:from>
    <xdr:to>
      <xdr:col>82</xdr:col>
      <xdr:colOff>158750</xdr:colOff>
      <xdr:row>57</xdr:row>
      <xdr:rowOff>94524</xdr:rowOff>
    </xdr:to>
    <xdr:sp macro="" textlink="">
      <xdr:nvSpPr>
        <xdr:cNvPr id="273" name="楕円 272"/>
        <xdr:cNvSpPr/>
      </xdr:nvSpPr>
      <xdr:spPr>
        <a:xfrm>
          <a:off x="16459200" y="97655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56</xdr:row>
      <xdr:rowOff>136451</xdr:rowOff>
    </xdr:from>
    <xdr:ext cx="762000" cy="259045"/>
    <xdr:sp macro="" textlink="">
      <xdr:nvSpPr>
        <xdr:cNvPr id="274" name="その他該当値テキスト"/>
        <xdr:cNvSpPr txBox="1"/>
      </xdr:nvSpPr>
      <xdr:spPr>
        <a:xfrm>
          <a:off x="16598900" y="973765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57</xdr:row>
      <xdr:rowOff>51707</xdr:rowOff>
    </xdr:from>
    <xdr:to>
      <xdr:col>78</xdr:col>
      <xdr:colOff>120650</xdr:colOff>
      <xdr:row>57</xdr:row>
      <xdr:rowOff>153307</xdr:rowOff>
    </xdr:to>
    <xdr:sp macro="" textlink="">
      <xdr:nvSpPr>
        <xdr:cNvPr id="275" name="楕円 274"/>
        <xdr:cNvSpPr/>
      </xdr:nvSpPr>
      <xdr:spPr>
        <a:xfrm>
          <a:off x="15621000" y="98243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57</xdr:row>
      <xdr:rowOff>138084</xdr:rowOff>
    </xdr:from>
    <xdr:ext cx="736600" cy="259045"/>
    <xdr:sp macro="" textlink="">
      <xdr:nvSpPr>
        <xdr:cNvPr id="276" name="テキスト ボックス 275"/>
        <xdr:cNvSpPr txBox="1"/>
      </xdr:nvSpPr>
      <xdr:spPr>
        <a:xfrm>
          <a:off x="15290800" y="991073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57</xdr:row>
      <xdr:rowOff>12519</xdr:rowOff>
    </xdr:from>
    <xdr:to>
      <xdr:col>74</xdr:col>
      <xdr:colOff>31750</xdr:colOff>
      <xdr:row>57</xdr:row>
      <xdr:rowOff>114119</xdr:rowOff>
    </xdr:to>
    <xdr:sp macro="" textlink="">
      <xdr:nvSpPr>
        <xdr:cNvPr id="277" name="楕円 276"/>
        <xdr:cNvSpPr/>
      </xdr:nvSpPr>
      <xdr:spPr>
        <a:xfrm>
          <a:off x="14732000" y="97851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57</xdr:row>
      <xdr:rowOff>98896</xdr:rowOff>
    </xdr:from>
    <xdr:ext cx="762000" cy="259045"/>
    <xdr:sp macro="" textlink="">
      <xdr:nvSpPr>
        <xdr:cNvPr id="278" name="テキスト ボックス 277"/>
        <xdr:cNvSpPr txBox="1"/>
      </xdr:nvSpPr>
      <xdr:spPr>
        <a:xfrm>
          <a:off x="14401800" y="987154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56</xdr:row>
      <xdr:rowOff>144780</xdr:rowOff>
    </xdr:from>
    <xdr:to>
      <xdr:col>69</xdr:col>
      <xdr:colOff>142875</xdr:colOff>
      <xdr:row>57</xdr:row>
      <xdr:rowOff>74930</xdr:rowOff>
    </xdr:to>
    <xdr:sp macro="" textlink="">
      <xdr:nvSpPr>
        <xdr:cNvPr id="279" name="楕円 278"/>
        <xdr:cNvSpPr/>
      </xdr:nvSpPr>
      <xdr:spPr>
        <a:xfrm>
          <a:off x="13843000" y="97459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57</xdr:row>
      <xdr:rowOff>59707</xdr:rowOff>
    </xdr:from>
    <xdr:ext cx="762000" cy="259045"/>
    <xdr:sp macro="" textlink="">
      <xdr:nvSpPr>
        <xdr:cNvPr id="280" name="テキスト ボックス 279"/>
        <xdr:cNvSpPr txBox="1"/>
      </xdr:nvSpPr>
      <xdr:spPr>
        <a:xfrm>
          <a:off x="13512800" y="9832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56</xdr:row>
      <xdr:rowOff>118654</xdr:rowOff>
    </xdr:from>
    <xdr:to>
      <xdr:col>65</xdr:col>
      <xdr:colOff>53975</xdr:colOff>
      <xdr:row>57</xdr:row>
      <xdr:rowOff>48804</xdr:rowOff>
    </xdr:to>
    <xdr:sp macro="" textlink="">
      <xdr:nvSpPr>
        <xdr:cNvPr id="281" name="楕円 280"/>
        <xdr:cNvSpPr/>
      </xdr:nvSpPr>
      <xdr:spPr>
        <a:xfrm>
          <a:off x="12954000" y="97198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57</xdr:row>
      <xdr:rowOff>33581</xdr:rowOff>
    </xdr:from>
    <xdr:ext cx="762000" cy="259045"/>
    <xdr:sp macro="" textlink="">
      <xdr:nvSpPr>
        <xdr:cNvPr id="282" name="テキスト ボックス 281"/>
        <xdr:cNvSpPr txBox="1"/>
      </xdr:nvSpPr>
      <xdr:spPr>
        <a:xfrm>
          <a:off x="12623800" y="980623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27</xdr:row>
      <xdr:rowOff>69850</xdr:rowOff>
    </xdr:from>
    <xdr:to>
      <xdr:col>85</xdr:col>
      <xdr:colOff>66675</xdr:colOff>
      <xdr:row>29</xdr:row>
      <xdr:rowOff>44450</xdr:rowOff>
    </xdr:to>
    <xdr:sp macro="" textlink="">
      <xdr:nvSpPr>
        <xdr:cNvPr id="283" name="正方形/長方形 282"/>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macro="" textlink="">
      <xdr:nvSpPr>
        <xdr:cNvPr id="284" name="正方形/長方形 283"/>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macro="" textlink="">
      <xdr:nvSpPr>
        <xdr:cNvPr id="285" name="正方形/長方形 284"/>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27</xdr:row>
      <xdr:rowOff>133350</xdr:rowOff>
    </xdr:from>
    <xdr:to>
      <xdr:col>100</xdr:col>
      <xdr:colOff>165100</xdr:colOff>
      <xdr:row>29</xdr:row>
      <xdr:rowOff>44450</xdr:rowOff>
    </xdr:to>
    <xdr:sp macro="" textlink="">
      <xdr:nvSpPr>
        <xdr:cNvPr id="286" name="正方形/長方形 285"/>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macro="" textlink="">
      <xdr:nvSpPr>
        <xdr:cNvPr id="287" name="正方形/長方形 286"/>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27</xdr:row>
      <xdr:rowOff>133350</xdr:rowOff>
    </xdr:from>
    <xdr:to>
      <xdr:col>109</xdr:col>
      <xdr:colOff>104775</xdr:colOff>
      <xdr:row>29</xdr:row>
      <xdr:rowOff>44450</xdr:rowOff>
    </xdr:to>
    <xdr:sp macro="" textlink="">
      <xdr:nvSpPr>
        <xdr:cNvPr id="288" name="正方形/長方形 287"/>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28</xdr:row>
      <xdr:rowOff>152400</xdr:rowOff>
    </xdr:from>
    <xdr:to>
      <xdr:col>109</xdr:col>
      <xdr:colOff>104775</xdr:colOff>
      <xdr:row>30</xdr:row>
      <xdr:rowOff>63500</xdr:rowOff>
    </xdr:to>
    <xdr:sp macro="" textlink="">
      <xdr:nvSpPr>
        <xdr:cNvPr id="289" name="正方形/長方形 288"/>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30</xdr:row>
      <xdr:rowOff>127000</xdr:rowOff>
    </xdr:from>
    <xdr:to>
      <xdr:col>85</xdr:col>
      <xdr:colOff>66675</xdr:colOff>
      <xdr:row>44</xdr:row>
      <xdr:rowOff>12700</xdr:rowOff>
    </xdr:to>
    <xdr:sp macro="" textlink="">
      <xdr:nvSpPr>
        <xdr:cNvPr id="290" name="正方形/長方形 289"/>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30</xdr:row>
      <xdr:rowOff>127000</xdr:rowOff>
    </xdr:from>
    <xdr:to>
      <xdr:col>113</xdr:col>
      <xdr:colOff>130175</xdr:colOff>
      <xdr:row>44</xdr:row>
      <xdr:rowOff>12700</xdr:rowOff>
    </xdr:to>
    <xdr:sp macro="" textlink="">
      <xdr:nvSpPr>
        <xdr:cNvPr id="291" name="正方形/長方形 290"/>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macro="" textlink="">
      <xdr:nvSpPr>
        <xdr:cNvPr id="292" name="正方形/長方形 291"/>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macro="" textlink="" fLocksText="0">
      <xdr:nvSpPr>
        <xdr:cNvPr id="293" name="テキスト ボックス 292"/>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250">
              <a:latin typeface="ＭＳ Ｐゴシック" panose="020B0600070205080204" pitchFamily="50" charset="-128"/>
              <a:ea typeface="ＭＳ Ｐゴシック" panose="020B0600070205080204" pitchFamily="50" charset="-128"/>
            </a:rPr>
            <a:t>平成</a:t>
          </a:r>
          <a:r>
            <a:rPr kumimoji="1" lang="en-US" altLang="ja-JP" sz="1250">
              <a:latin typeface="ＭＳ Ｐゴシック" panose="020B0600070205080204" pitchFamily="50" charset="-128"/>
              <a:ea typeface="ＭＳ Ｐゴシック" panose="020B0600070205080204" pitchFamily="50" charset="-128"/>
            </a:rPr>
            <a:t>16</a:t>
          </a:r>
          <a:r>
            <a:rPr kumimoji="1" lang="ja-JP" altLang="en-US" sz="1250">
              <a:latin typeface="ＭＳ Ｐゴシック" panose="020B0600070205080204" pitchFamily="50" charset="-128"/>
              <a:ea typeface="ＭＳ Ｐゴシック" panose="020B0600070205080204" pitchFamily="50" charset="-128"/>
            </a:rPr>
            <a:t>年度から３年間の財政健全化計画、引続き平成</a:t>
          </a:r>
          <a:r>
            <a:rPr kumimoji="1" lang="en-US" altLang="ja-JP" sz="1250">
              <a:latin typeface="ＭＳ Ｐゴシック" panose="020B0600070205080204" pitchFamily="50" charset="-128"/>
              <a:ea typeface="ＭＳ Ｐゴシック" panose="020B0600070205080204" pitchFamily="50" charset="-128"/>
            </a:rPr>
            <a:t>19</a:t>
          </a:r>
          <a:r>
            <a:rPr kumimoji="1" lang="ja-JP" altLang="en-US" sz="1250">
              <a:latin typeface="ＭＳ Ｐゴシック" panose="020B0600070205080204" pitchFamily="50" charset="-128"/>
              <a:ea typeface="ＭＳ Ｐゴシック" panose="020B0600070205080204" pitchFamily="50" charset="-128"/>
            </a:rPr>
            <a:t>年度からの中期財政収支ビジョンを策定するとともに、平成</a:t>
          </a:r>
          <a:r>
            <a:rPr kumimoji="1" lang="en-US" altLang="ja-JP" sz="1250">
              <a:latin typeface="ＭＳ Ｐゴシック" panose="020B0600070205080204" pitchFamily="50" charset="-128"/>
              <a:ea typeface="ＭＳ Ｐゴシック" panose="020B0600070205080204" pitchFamily="50" charset="-128"/>
            </a:rPr>
            <a:t>17</a:t>
          </a:r>
          <a:r>
            <a:rPr kumimoji="1" lang="ja-JP" altLang="en-US" sz="1250">
              <a:latin typeface="ＭＳ Ｐゴシック" panose="020B0600070205080204" pitchFamily="50" charset="-128"/>
              <a:ea typeface="ＭＳ Ｐゴシック" panose="020B0600070205080204" pitchFamily="50" charset="-128"/>
            </a:rPr>
            <a:t>年度には集中改革プランを策定し、補助金をゼロベースで見直すとともに市単独補助金の前年度より一律カットを実施し抑制に努めた。</a:t>
          </a:r>
        </a:p>
        <a:p>
          <a:r>
            <a:rPr kumimoji="1" lang="ja-JP" altLang="en-US" sz="1250">
              <a:latin typeface="ＭＳ Ｐゴシック" panose="020B0600070205080204" pitchFamily="50" charset="-128"/>
              <a:ea typeface="ＭＳ Ｐゴシック" panose="020B0600070205080204" pitchFamily="50" charset="-128"/>
            </a:rPr>
            <a:t>今後も補助目的の明確化、終期の設定等を精査し、引き続き補助費等の適正化に努める。なお、平成</a:t>
          </a:r>
          <a:r>
            <a:rPr kumimoji="1" lang="en-US" altLang="ja-JP" sz="1250">
              <a:latin typeface="ＭＳ Ｐゴシック" panose="020B0600070205080204" pitchFamily="50" charset="-128"/>
              <a:ea typeface="ＭＳ Ｐゴシック" panose="020B0600070205080204" pitchFamily="50" charset="-128"/>
            </a:rPr>
            <a:t>29</a:t>
          </a:r>
          <a:r>
            <a:rPr kumimoji="1" lang="ja-JP" altLang="en-US" sz="1250">
              <a:latin typeface="ＭＳ Ｐゴシック" panose="020B0600070205080204" pitchFamily="50" charset="-128"/>
              <a:ea typeface="ＭＳ Ｐゴシック" panose="020B0600070205080204" pitchFamily="50" charset="-128"/>
            </a:rPr>
            <a:t>年度より下水道事業特別会計を公営企業会計としたことにより、補助費等は増加している。</a:t>
          </a:r>
        </a:p>
      </xdr:txBody>
    </xdr:sp>
    <xdr:clientData/>
  </xdr:twoCellAnchor>
  <xdr:oneCellAnchor>
    <xdr:from>
      <xdr:col>62</xdr:col>
      <xdr:colOff>6350</xdr:colOff>
      <xdr:row>29</xdr:row>
      <xdr:rowOff>107950</xdr:rowOff>
    </xdr:from>
    <xdr:ext cx="298543" cy="225703"/>
    <xdr:sp macro="" textlink="">
      <xdr:nvSpPr>
        <xdr:cNvPr id="294" name="テキスト ボックス 293"/>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95" name="直線コネクタ 294"/>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41927</xdr:rowOff>
    </xdr:from>
    <xdr:ext cx="508000" cy="259045"/>
    <xdr:sp macro="" textlink="">
      <xdr:nvSpPr>
        <xdr:cNvPr id="296" name="テキスト ボックス 295"/>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41</xdr:row>
      <xdr:rowOff>69850</xdr:rowOff>
    </xdr:from>
    <xdr:to>
      <xdr:col>85</xdr:col>
      <xdr:colOff>66675</xdr:colOff>
      <xdr:row>41</xdr:row>
      <xdr:rowOff>69850</xdr:rowOff>
    </xdr:to>
    <xdr:cxnSp macro="">
      <xdr:nvCxnSpPr>
        <xdr:cNvPr id="297" name="直線コネクタ 296"/>
        <xdr:cNvCxnSpPr/>
      </xdr:nvCxnSpPr>
      <xdr:spPr>
        <a:xfrm>
          <a:off x="12446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40</xdr:row>
      <xdr:rowOff>99077</xdr:rowOff>
    </xdr:from>
    <xdr:ext cx="508000" cy="259045"/>
    <xdr:sp macro="" textlink="">
      <xdr:nvSpPr>
        <xdr:cNvPr id="298" name="テキスト ボックス 297"/>
        <xdr:cNvSpPr txBox="1"/>
      </xdr:nvSpPr>
      <xdr:spPr>
        <a:xfrm>
          <a:off x="11938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38</xdr:row>
      <xdr:rowOff>127000</xdr:rowOff>
    </xdr:from>
    <xdr:to>
      <xdr:col>85</xdr:col>
      <xdr:colOff>66675</xdr:colOff>
      <xdr:row>38</xdr:row>
      <xdr:rowOff>127000</xdr:rowOff>
    </xdr:to>
    <xdr:cxnSp macro="">
      <xdr:nvCxnSpPr>
        <xdr:cNvPr id="299" name="直線コネクタ 298"/>
        <xdr:cNvCxnSpPr/>
      </xdr:nvCxnSpPr>
      <xdr:spPr>
        <a:xfrm>
          <a:off x="12446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37</xdr:row>
      <xdr:rowOff>156227</xdr:rowOff>
    </xdr:from>
    <xdr:ext cx="508000" cy="259045"/>
    <xdr:sp macro="" textlink="">
      <xdr:nvSpPr>
        <xdr:cNvPr id="300" name="テキスト ボックス 299"/>
        <xdr:cNvSpPr txBox="1"/>
      </xdr:nvSpPr>
      <xdr:spPr>
        <a:xfrm>
          <a:off x="11938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36</xdr:row>
      <xdr:rowOff>12700</xdr:rowOff>
    </xdr:from>
    <xdr:to>
      <xdr:col>85</xdr:col>
      <xdr:colOff>66675</xdr:colOff>
      <xdr:row>36</xdr:row>
      <xdr:rowOff>12700</xdr:rowOff>
    </xdr:to>
    <xdr:cxnSp macro="">
      <xdr:nvCxnSpPr>
        <xdr:cNvPr id="301" name="直線コネクタ 300"/>
        <xdr:cNvCxnSpPr/>
      </xdr:nvCxnSpPr>
      <xdr:spPr>
        <a:xfrm>
          <a:off x="12446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35</xdr:row>
      <xdr:rowOff>41927</xdr:rowOff>
    </xdr:from>
    <xdr:ext cx="508000" cy="259045"/>
    <xdr:sp macro="" textlink="">
      <xdr:nvSpPr>
        <xdr:cNvPr id="302" name="テキスト ボックス 301"/>
        <xdr:cNvSpPr txBox="1"/>
      </xdr:nvSpPr>
      <xdr:spPr>
        <a:xfrm>
          <a:off x="11938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33</xdr:row>
      <xdr:rowOff>69850</xdr:rowOff>
    </xdr:from>
    <xdr:to>
      <xdr:col>85</xdr:col>
      <xdr:colOff>66675</xdr:colOff>
      <xdr:row>33</xdr:row>
      <xdr:rowOff>69850</xdr:rowOff>
    </xdr:to>
    <xdr:cxnSp macro="">
      <xdr:nvCxnSpPr>
        <xdr:cNvPr id="303" name="直線コネクタ 302"/>
        <xdr:cNvCxnSpPr/>
      </xdr:nvCxnSpPr>
      <xdr:spPr>
        <a:xfrm>
          <a:off x="12446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32</xdr:row>
      <xdr:rowOff>99077</xdr:rowOff>
    </xdr:from>
    <xdr:ext cx="508000" cy="259045"/>
    <xdr:sp macro="" textlink="">
      <xdr:nvSpPr>
        <xdr:cNvPr id="304" name="テキスト ボックス 303"/>
        <xdr:cNvSpPr txBox="1"/>
      </xdr:nvSpPr>
      <xdr:spPr>
        <a:xfrm>
          <a:off x="11938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305" name="直線コネクタ 304"/>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30</xdr:row>
      <xdr:rowOff>127000</xdr:rowOff>
    </xdr:from>
    <xdr:to>
      <xdr:col>85</xdr:col>
      <xdr:colOff>66675</xdr:colOff>
      <xdr:row>44</xdr:row>
      <xdr:rowOff>12700</xdr:rowOff>
    </xdr:to>
    <xdr:sp macro="" textlink="">
      <xdr:nvSpPr>
        <xdr:cNvPr id="306" name="補助費等グラフ枠"/>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33</xdr:row>
      <xdr:rowOff>83566</xdr:rowOff>
    </xdr:from>
    <xdr:to>
      <xdr:col>82</xdr:col>
      <xdr:colOff>107950</xdr:colOff>
      <xdr:row>39</xdr:row>
      <xdr:rowOff>161290</xdr:rowOff>
    </xdr:to>
    <xdr:cxnSp macro="">
      <xdr:nvCxnSpPr>
        <xdr:cNvPr id="307" name="直線コネクタ 306"/>
        <xdr:cNvCxnSpPr/>
      </xdr:nvCxnSpPr>
      <xdr:spPr>
        <a:xfrm flipV="1">
          <a:off x="16510000" y="5741416"/>
          <a:ext cx="0" cy="110642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39</xdr:row>
      <xdr:rowOff>133367</xdr:rowOff>
    </xdr:from>
    <xdr:ext cx="762000" cy="259045"/>
    <xdr:sp macro="" textlink="">
      <xdr:nvSpPr>
        <xdr:cNvPr id="308" name="補助費等最小値テキスト"/>
        <xdr:cNvSpPr txBox="1"/>
      </xdr:nvSpPr>
      <xdr:spPr>
        <a:xfrm>
          <a:off x="16598900" y="68199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39</xdr:row>
      <xdr:rowOff>161290</xdr:rowOff>
    </xdr:from>
    <xdr:to>
      <xdr:col>82</xdr:col>
      <xdr:colOff>196850</xdr:colOff>
      <xdr:row>39</xdr:row>
      <xdr:rowOff>161290</xdr:rowOff>
    </xdr:to>
    <xdr:cxnSp macro="">
      <xdr:nvCxnSpPr>
        <xdr:cNvPr id="309" name="直線コネクタ 308"/>
        <xdr:cNvCxnSpPr/>
      </xdr:nvCxnSpPr>
      <xdr:spPr>
        <a:xfrm>
          <a:off x="16421100" y="68478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31</xdr:row>
      <xdr:rowOff>169943</xdr:rowOff>
    </xdr:from>
    <xdr:ext cx="762000" cy="259045"/>
    <xdr:sp macro="" textlink="">
      <xdr:nvSpPr>
        <xdr:cNvPr id="310" name="補助費等最大値テキスト"/>
        <xdr:cNvSpPr txBox="1"/>
      </xdr:nvSpPr>
      <xdr:spPr>
        <a:xfrm>
          <a:off x="16598900" y="54848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33</xdr:row>
      <xdr:rowOff>83566</xdr:rowOff>
    </xdr:from>
    <xdr:to>
      <xdr:col>82</xdr:col>
      <xdr:colOff>196850</xdr:colOff>
      <xdr:row>33</xdr:row>
      <xdr:rowOff>83566</xdr:rowOff>
    </xdr:to>
    <xdr:cxnSp macro="">
      <xdr:nvCxnSpPr>
        <xdr:cNvPr id="311" name="直線コネクタ 310"/>
        <xdr:cNvCxnSpPr/>
      </xdr:nvCxnSpPr>
      <xdr:spPr>
        <a:xfrm>
          <a:off x="16421100" y="57414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34</xdr:row>
      <xdr:rowOff>35560</xdr:rowOff>
    </xdr:from>
    <xdr:to>
      <xdr:col>82</xdr:col>
      <xdr:colOff>107950</xdr:colOff>
      <xdr:row>35</xdr:row>
      <xdr:rowOff>14986</xdr:rowOff>
    </xdr:to>
    <xdr:cxnSp macro="">
      <xdr:nvCxnSpPr>
        <xdr:cNvPr id="312" name="直線コネクタ 311"/>
        <xdr:cNvCxnSpPr/>
      </xdr:nvCxnSpPr>
      <xdr:spPr>
        <a:xfrm>
          <a:off x="15671800" y="5864860"/>
          <a:ext cx="838200" cy="1508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35</xdr:row>
      <xdr:rowOff>146575</xdr:rowOff>
    </xdr:from>
    <xdr:ext cx="762000" cy="259045"/>
    <xdr:sp macro="" textlink="">
      <xdr:nvSpPr>
        <xdr:cNvPr id="313" name="補助費等平均値テキスト"/>
        <xdr:cNvSpPr txBox="1"/>
      </xdr:nvSpPr>
      <xdr:spPr>
        <a:xfrm>
          <a:off x="16598900" y="614732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36</xdr:row>
      <xdr:rowOff>3048</xdr:rowOff>
    </xdr:from>
    <xdr:to>
      <xdr:col>82</xdr:col>
      <xdr:colOff>158750</xdr:colOff>
      <xdr:row>36</xdr:row>
      <xdr:rowOff>104648</xdr:rowOff>
    </xdr:to>
    <xdr:sp macro="" textlink="">
      <xdr:nvSpPr>
        <xdr:cNvPr id="314" name="フローチャート: 判断 313"/>
        <xdr:cNvSpPr/>
      </xdr:nvSpPr>
      <xdr:spPr>
        <a:xfrm>
          <a:off x="16459200" y="61752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34</xdr:row>
      <xdr:rowOff>35560</xdr:rowOff>
    </xdr:from>
    <xdr:to>
      <xdr:col>78</xdr:col>
      <xdr:colOff>69850</xdr:colOff>
      <xdr:row>34</xdr:row>
      <xdr:rowOff>127000</xdr:rowOff>
    </xdr:to>
    <xdr:cxnSp macro="">
      <xdr:nvCxnSpPr>
        <xdr:cNvPr id="315" name="直線コネクタ 314"/>
        <xdr:cNvCxnSpPr/>
      </xdr:nvCxnSpPr>
      <xdr:spPr>
        <a:xfrm flipV="1">
          <a:off x="14782800" y="5864860"/>
          <a:ext cx="889000" cy="914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35</xdr:row>
      <xdr:rowOff>160782</xdr:rowOff>
    </xdr:from>
    <xdr:to>
      <xdr:col>78</xdr:col>
      <xdr:colOff>120650</xdr:colOff>
      <xdr:row>36</xdr:row>
      <xdr:rowOff>90932</xdr:rowOff>
    </xdr:to>
    <xdr:sp macro="" textlink="">
      <xdr:nvSpPr>
        <xdr:cNvPr id="316" name="フローチャート: 判断 315"/>
        <xdr:cNvSpPr/>
      </xdr:nvSpPr>
      <xdr:spPr>
        <a:xfrm>
          <a:off x="15621000" y="61615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36</xdr:row>
      <xdr:rowOff>75709</xdr:rowOff>
    </xdr:from>
    <xdr:ext cx="736600" cy="259045"/>
    <xdr:sp macro="" textlink="">
      <xdr:nvSpPr>
        <xdr:cNvPr id="317" name="テキスト ボックス 316"/>
        <xdr:cNvSpPr txBox="1"/>
      </xdr:nvSpPr>
      <xdr:spPr>
        <a:xfrm>
          <a:off x="15290800" y="624790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34</xdr:row>
      <xdr:rowOff>127000</xdr:rowOff>
    </xdr:from>
    <xdr:to>
      <xdr:col>73</xdr:col>
      <xdr:colOff>180975</xdr:colOff>
      <xdr:row>34</xdr:row>
      <xdr:rowOff>140716</xdr:rowOff>
    </xdr:to>
    <xdr:cxnSp macro="">
      <xdr:nvCxnSpPr>
        <xdr:cNvPr id="318" name="直線コネクタ 317"/>
        <xdr:cNvCxnSpPr/>
      </xdr:nvCxnSpPr>
      <xdr:spPr>
        <a:xfrm flipV="1">
          <a:off x="13893800" y="5956300"/>
          <a:ext cx="889000" cy="137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35</xdr:row>
      <xdr:rowOff>151638</xdr:rowOff>
    </xdr:from>
    <xdr:to>
      <xdr:col>74</xdr:col>
      <xdr:colOff>31750</xdr:colOff>
      <xdr:row>36</xdr:row>
      <xdr:rowOff>81788</xdr:rowOff>
    </xdr:to>
    <xdr:sp macro="" textlink="">
      <xdr:nvSpPr>
        <xdr:cNvPr id="319" name="フローチャート: 判断 318"/>
        <xdr:cNvSpPr/>
      </xdr:nvSpPr>
      <xdr:spPr>
        <a:xfrm>
          <a:off x="14732000" y="61523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36</xdr:row>
      <xdr:rowOff>66565</xdr:rowOff>
    </xdr:from>
    <xdr:ext cx="762000" cy="259045"/>
    <xdr:sp macro="" textlink="">
      <xdr:nvSpPr>
        <xdr:cNvPr id="320" name="テキスト ボックス 319"/>
        <xdr:cNvSpPr txBox="1"/>
      </xdr:nvSpPr>
      <xdr:spPr>
        <a:xfrm>
          <a:off x="14401800" y="62387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34</xdr:row>
      <xdr:rowOff>136144</xdr:rowOff>
    </xdr:from>
    <xdr:to>
      <xdr:col>69</xdr:col>
      <xdr:colOff>92075</xdr:colOff>
      <xdr:row>34</xdr:row>
      <xdr:rowOff>140716</xdr:rowOff>
    </xdr:to>
    <xdr:cxnSp macro="">
      <xdr:nvCxnSpPr>
        <xdr:cNvPr id="321" name="直線コネクタ 320"/>
        <xdr:cNvCxnSpPr/>
      </xdr:nvCxnSpPr>
      <xdr:spPr>
        <a:xfrm>
          <a:off x="13004800" y="5965444"/>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36</xdr:row>
      <xdr:rowOff>16764</xdr:rowOff>
    </xdr:from>
    <xdr:to>
      <xdr:col>69</xdr:col>
      <xdr:colOff>142875</xdr:colOff>
      <xdr:row>36</xdr:row>
      <xdr:rowOff>118364</xdr:rowOff>
    </xdr:to>
    <xdr:sp macro="" textlink="">
      <xdr:nvSpPr>
        <xdr:cNvPr id="322" name="フローチャート: 判断 321"/>
        <xdr:cNvSpPr/>
      </xdr:nvSpPr>
      <xdr:spPr>
        <a:xfrm>
          <a:off x="13843000" y="61889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36</xdr:row>
      <xdr:rowOff>103141</xdr:rowOff>
    </xdr:from>
    <xdr:ext cx="762000" cy="259045"/>
    <xdr:sp macro="" textlink="">
      <xdr:nvSpPr>
        <xdr:cNvPr id="323" name="テキスト ボックス 322"/>
        <xdr:cNvSpPr txBox="1"/>
      </xdr:nvSpPr>
      <xdr:spPr>
        <a:xfrm>
          <a:off x="13512800" y="62753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35</xdr:row>
      <xdr:rowOff>169926</xdr:rowOff>
    </xdr:from>
    <xdr:to>
      <xdr:col>65</xdr:col>
      <xdr:colOff>53975</xdr:colOff>
      <xdr:row>36</xdr:row>
      <xdr:rowOff>100076</xdr:rowOff>
    </xdr:to>
    <xdr:sp macro="" textlink="">
      <xdr:nvSpPr>
        <xdr:cNvPr id="324" name="フローチャート: 判断 323"/>
        <xdr:cNvSpPr/>
      </xdr:nvSpPr>
      <xdr:spPr>
        <a:xfrm>
          <a:off x="12954000" y="61706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36</xdr:row>
      <xdr:rowOff>84853</xdr:rowOff>
    </xdr:from>
    <xdr:ext cx="762000" cy="259045"/>
    <xdr:sp macro="" textlink="">
      <xdr:nvSpPr>
        <xdr:cNvPr id="325" name="テキスト ボックス 324"/>
        <xdr:cNvSpPr txBox="1"/>
      </xdr:nvSpPr>
      <xdr:spPr>
        <a:xfrm>
          <a:off x="12623800" y="62570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44</xdr:row>
      <xdr:rowOff>10177</xdr:rowOff>
    </xdr:from>
    <xdr:ext cx="762000" cy="259045"/>
    <xdr:sp macro="" textlink="">
      <xdr:nvSpPr>
        <xdr:cNvPr id="326" name="テキスト ボックス 325"/>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44</xdr:row>
      <xdr:rowOff>10177</xdr:rowOff>
    </xdr:from>
    <xdr:ext cx="762000" cy="259045"/>
    <xdr:sp macro="" textlink="">
      <xdr:nvSpPr>
        <xdr:cNvPr id="327" name="テキスト ボックス 326"/>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44</xdr:row>
      <xdr:rowOff>10177</xdr:rowOff>
    </xdr:from>
    <xdr:ext cx="762000" cy="259045"/>
    <xdr:sp macro="" textlink="">
      <xdr:nvSpPr>
        <xdr:cNvPr id="328" name="テキスト ボックス 327"/>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44</xdr:row>
      <xdr:rowOff>10177</xdr:rowOff>
    </xdr:from>
    <xdr:ext cx="762000" cy="259045"/>
    <xdr:sp macro="" textlink="">
      <xdr:nvSpPr>
        <xdr:cNvPr id="329" name="テキスト ボックス 328"/>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44</xdr:row>
      <xdr:rowOff>10177</xdr:rowOff>
    </xdr:from>
    <xdr:ext cx="762000" cy="259045"/>
    <xdr:sp macro="" textlink="">
      <xdr:nvSpPr>
        <xdr:cNvPr id="330" name="テキスト ボックス 329"/>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34</xdr:row>
      <xdr:rowOff>135636</xdr:rowOff>
    </xdr:from>
    <xdr:to>
      <xdr:col>82</xdr:col>
      <xdr:colOff>158750</xdr:colOff>
      <xdr:row>35</xdr:row>
      <xdr:rowOff>65786</xdr:rowOff>
    </xdr:to>
    <xdr:sp macro="" textlink="">
      <xdr:nvSpPr>
        <xdr:cNvPr id="331" name="楕円 330"/>
        <xdr:cNvSpPr/>
      </xdr:nvSpPr>
      <xdr:spPr>
        <a:xfrm>
          <a:off x="16459200" y="59649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33</xdr:row>
      <xdr:rowOff>152163</xdr:rowOff>
    </xdr:from>
    <xdr:ext cx="762000" cy="259045"/>
    <xdr:sp macro="" textlink="">
      <xdr:nvSpPr>
        <xdr:cNvPr id="332" name="補助費等該当値テキスト"/>
        <xdr:cNvSpPr txBox="1"/>
      </xdr:nvSpPr>
      <xdr:spPr>
        <a:xfrm>
          <a:off x="16598900" y="58100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33</xdr:row>
      <xdr:rowOff>156210</xdr:rowOff>
    </xdr:from>
    <xdr:to>
      <xdr:col>78</xdr:col>
      <xdr:colOff>120650</xdr:colOff>
      <xdr:row>34</xdr:row>
      <xdr:rowOff>86360</xdr:rowOff>
    </xdr:to>
    <xdr:sp macro="" textlink="">
      <xdr:nvSpPr>
        <xdr:cNvPr id="333" name="楕円 332"/>
        <xdr:cNvSpPr/>
      </xdr:nvSpPr>
      <xdr:spPr>
        <a:xfrm>
          <a:off x="15621000" y="58140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32</xdr:row>
      <xdr:rowOff>96537</xdr:rowOff>
    </xdr:from>
    <xdr:ext cx="736600" cy="259045"/>
    <xdr:sp macro="" textlink="">
      <xdr:nvSpPr>
        <xdr:cNvPr id="334" name="テキスト ボックス 333"/>
        <xdr:cNvSpPr txBox="1"/>
      </xdr:nvSpPr>
      <xdr:spPr>
        <a:xfrm>
          <a:off x="15290800" y="558293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34</xdr:row>
      <xdr:rowOff>76200</xdr:rowOff>
    </xdr:from>
    <xdr:to>
      <xdr:col>74</xdr:col>
      <xdr:colOff>31750</xdr:colOff>
      <xdr:row>35</xdr:row>
      <xdr:rowOff>6350</xdr:rowOff>
    </xdr:to>
    <xdr:sp macro="" textlink="">
      <xdr:nvSpPr>
        <xdr:cNvPr id="335" name="楕円 334"/>
        <xdr:cNvSpPr/>
      </xdr:nvSpPr>
      <xdr:spPr>
        <a:xfrm>
          <a:off x="14732000" y="5905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33</xdr:row>
      <xdr:rowOff>16527</xdr:rowOff>
    </xdr:from>
    <xdr:ext cx="762000" cy="259045"/>
    <xdr:sp macro="" textlink="">
      <xdr:nvSpPr>
        <xdr:cNvPr id="336" name="テキスト ボックス 335"/>
        <xdr:cNvSpPr txBox="1"/>
      </xdr:nvSpPr>
      <xdr:spPr>
        <a:xfrm>
          <a:off x="14401800" y="5674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34</xdr:row>
      <xdr:rowOff>89916</xdr:rowOff>
    </xdr:from>
    <xdr:to>
      <xdr:col>69</xdr:col>
      <xdr:colOff>142875</xdr:colOff>
      <xdr:row>35</xdr:row>
      <xdr:rowOff>20066</xdr:rowOff>
    </xdr:to>
    <xdr:sp macro="" textlink="">
      <xdr:nvSpPr>
        <xdr:cNvPr id="337" name="楕円 336"/>
        <xdr:cNvSpPr/>
      </xdr:nvSpPr>
      <xdr:spPr>
        <a:xfrm>
          <a:off x="13843000" y="59192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33</xdr:row>
      <xdr:rowOff>30243</xdr:rowOff>
    </xdr:from>
    <xdr:ext cx="762000" cy="259045"/>
    <xdr:sp macro="" textlink="">
      <xdr:nvSpPr>
        <xdr:cNvPr id="338" name="テキスト ボックス 337"/>
        <xdr:cNvSpPr txBox="1"/>
      </xdr:nvSpPr>
      <xdr:spPr>
        <a:xfrm>
          <a:off x="13512800" y="56880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34</xdr:row>
      <xdr:rowOff>85344</xdr:rowOff>
    </xdr:from>
    <xdr:to>
      <xdr:col>65</xdr:col>
      <xdr:colOff>53975</xdr:colOff>
      <xdr:row>35</xdr:row>
      <xdr:rowOff>15494</xdr:rowOff>
    </xdr:to>
    <xdr:sp macro="" textlink="">
      <xdr:nvSpPr>
        <xdr:cNvPr id="339" name="楕円 338"/>
        <xdr:cNvSpPr/>
      </xdr:nvSpPr>
      <xdr:spPr>
        <a:xfrm>
          <a:off x="12954000" y="59146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33</xdr:row>
      <xdr:rowOff>25671</xdr:rowOff>
    </xdr:from>
    <xdr:ext cx="762000" cy="259045"/>
    <xdr:sp macro="" textlink="">
      <xdr:nvSpPr>
        <xdr:cNvPr id="340" name="テキスト ボックス 339"/>
        <xdr:cNvSpPr txBox="1"/>
      </xdr:nvSpPr>
      <xdr:spPr>
        <a:xfrm>
          <a:off x="12623800" y="56835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67</xdr:row>
      <xdr:rowOff>69850</xdr:rowOff>
    </xdr:from>
    <xdr:to>
      <xdr:col>26</xdr:col>
      <xdr:colOff>184150</xdr:colOff>
      <xdr:row>69</xdr:row>
      <xdr:rowOff>44450</xdr:rowOff>
    </xdr:to>
    <xdr:sp macro="" textlink="">
      <xdr:nvSpPr>
        <xdr:cNvPr id="341" name="正方形/長方形 340"/>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26</xdr:col>
      <xdr:colOff>196850</xdr:colOff>
      <xdr:row>67</xdr:row>
      <xdr:rowOff>133350</xdr:rowOff>
    </xdr:from>
    <xdr:to>
      <xdr:col>34</xdr:col>
      <xdr:colOff>120650</xdr:colOff>
      <xdr:row>69</xdr:row>
      <xdr:rowOff>44450</xdr:rowOff>
    </xdr:to>
    <xdr:sp macro="" textlink="">
      <xdr:nvSpPr>
        <xdr:cNvPr id="342" name="正方形/長方形 341"/>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68</xdr:row>
      <xdr:rowOff>152400</xdr:rowOff>
    </xdr:from>
    <xdr:to>
      <xdr:col>34</xdr:col>
      <xdr:colOff>120650</xdr:colOff>
      <xdr:row>70</xdr:row>
      <xdr:rowOff>63500</xdr:rowOff>
    </xdr:to>
    <xdr:sp macro="" textlink="">
      <xdr:nvSpPr>
        <xdr:cNvPr id="343" name="正方形/長方形 342"/>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67</xdr:row>
      <xdr:rowOff>133350</xdr:rowOff>
    </xdr:from>
    <xdr:to>
      <xdr:col>42</xdr:col>
      <xdr:colOff>82550</xdr:colOff>
      <xdr:row>69</xdr:row>
      <xdr:rowOff>44450</xdr:rowOff>
    </xdr:to>
    <xdr:sp macro="" textlink="">
      <xdr:nvSpPr>
        <xdr:cNvPr id="344" name="正方形/長方形 343"/>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macro="" textlink="">
      <xdr:nvSpPr>
        <xdr:cNvPr id="345" name="正方形/長方形 344"/>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67</xdr:row>
      <xdr:rowOff>133350</xdr:rowOff>
    </xdr:from>
    <xdr:to>
      <xdr:col>51</xdr:col>
      <xdr:colOff>22225</xdr:colOff>
      <xdr:row>69</xdr:row>
      <xdr:rowOff>44450</xdr:rowOff>
    </xdr:to>
    <xdr:sp macro="" textlink="">
      <xdr:nvSpPr>
        <xdr:cNvPr id="346" name="正方形/長方形 345"/>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68</xdr:row>
      <xdr:rowOff>152400</xdr:rowOff>
    </xdr:from>
    <xdr:to>
      <xdr:col>51</xdr:col>
      <xdr:colOff>22225</xdr:colOff>
      <xdr:row>70</xdr:row>
      <xdr:rowOff>63500</xdr:rowOff>
    </xdr:to>
    <xdr:sp macro="" textlink="">
      <xdr:nvSpPr>
        <xdr:cNvPr id="347" name="正方形/長方形 346"/>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48" name="正方形/長方形 347"/>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macro="" textlink="">
      <xdr:nvSpPr>
        <xdr:cNvPr id="349" name="正方形/長方形 348"/>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187325</xdr:colOff>
      <xdr:row>72</xdr:row>
      <xdr:rowOff>38100</xdr:rowOff>
    </xdr:to>
    <xdr:sp macro="" textlink="">
      <xdr:nvSpPr>
        <xdr:cNvPr id="350" name="正方形/長方形 349"/>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macro="" textlink="" fLocksText="0">
      <xdr:nvSpPr>
        <xdr:cNvPr id="351" name="テキスト ボックス 350"/>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普通建設事業の抑制や公的資金補償金免除繰上償還を行い、公債費負担の適正化に努めたことにより、数値の改善が図られ、平成</a:t>
          </a:r>
          <a:r>
            <a:rPr kumimoji="1" lang="en-US" altLang="ja-JP" sz="1300">
              <a:latin typeface="ＭＳ Ｐゴシック" panose="020B0600070205080204" pitchFamily="50" charset="-128"/>
              <a:ea typeface="ＭＳ Ｐゴシック" panose="020B0600070205080204" pitchFamily="50" charset="-128"/>
            </a:rPr>
            <a:t>26</a:t>
          </a:r>
          <a:r>
            <a:rPr kumimoji="1" lang="ja-JP" altLang="en-US" sz="1300">
              <a:latin typeface="ＭＳ Ｐゴシック" panose="020B0600070205080204" pitchFamily="50" charset="-128"/>
              <a:ea typeface="ＭＳ Ｐゴシック" panose="020B0600070205080204" pitchFamily="50" charset="-128"/>
            </a:rPr>
            <a:t>年度からは類似団体平均を下回っている。</a:t>
          </a:r>
        </a:p>
        <a:p>
          <a:r>
            <a:rPr kumimoji="1" lang="ja-JP" altLang="en-US" sz="1300">
              <a:latin typeface="ＭＳ Ｐゴシック" panose="020B0600070205080204" pitchFamily="50" charset="-128"/>
              <a:ea typeface="ＭＳ Ｐゴシック" panose="020B0600070205080204" pitchFamily="50" charset="-128"/>
            </a:rPr>
            <a:t>平成</a:t>
          </a:r>
          <a:r>
            <a:rPr kumimoji="1" lang="en-US" altLang="ja-JP" sz="1300">
              <a:latin typeface="ＭＳ Ｐゴシック" panose="020B0600070205080204" pitchFamily="50" charset="-128"/>
              <a:ea typeface="ＭＳ Ｐゴシック" panose="020B0600070205080204" pitchFamily="50" charset="-128"/>
            </a:rPr>
            <a:t>25</a:t>
          </a:r>
          <a:r>
            <a:rPr kumimoji="1" lang="ja-JP" altLang="en-US" sz="1300">
              <a:latin typeface="ＭＳ Ｐゴシック" panose="020B0600070205080204" pitchFamily="50" charset="-128"/>
              <a:ea typeface="ＭＳ Ｐゴシック" panose="020B0600070205080204" pitchFamily="50" charset="-128"/>
            </a:rPr>
            <a:t>年度から南海トラフ地震対応の防災関係事業を集中的に行ったこと等により公債費元金が増加している。平成</a:t>
          </a:r>
          <a:r>
            <a:rPr kumimoji="1" lang="en-US" altLang="ja-JP" sz="1300">
              <a:latin typeface="ＭＳ Ｐゴシック" panose="020B0600070205080204" pitchFamily="50" charset="-128"/>
              <a:ea typeface="ＭＳ Ｐゴシック" panose="020B0600070205080204" pitchFamily="50" charset="-128"/>
            </a:rPr>
            <a:t>29</a:t>
          </a:r>
          <a:r>
            <a:rPr kumimoji="1" lang="ja-JP" altLang="en-US" sz="1300">
              <a:latin typeface="ＭＳ Ｐゴシック" panose="020B0600070205080204" pitchFamily="50" charset="-128"/>
              <a:ea typeface="ＭＳ Ｐゴシック" panose="020B0600070205080204" pitchFamily="50" charset="-128"/>
            </a:rPr>
            <a:t>年度は前年度に比べ</a:t>
          </a:r>
          <a:r>
            <a:rPr kumimoji="1" lang="en-US" altLang="ja-JP" sz="1300">
              <a:latin typeface="ＭＳ Ｐゴシック" panose="020B0600070205080204" pitchFamily="50" charset="-128"/>
              <a:ea typeface="ＭＳ Ｐゴシック" panose="020B0600070205080204" pitchFamily="50" charset="-128"/>
            </a:rPr>
            <a:t>0.9</a:t>
          </a:r>
          <a:r>
            <a:rPr kumimoji="1" lang="ja-JP" altLang="en-US" sz="1300">
              <a:latin typeface="ＭＳ Ｐゴシック" panose="020B0600070205080204" pitchFamily="50" charset="-128"/>
              <a:ea typeface="ＭＳ Ｐゴシック" panose="020B0600070205080204" pitchFamily="50" charset="-128"/>
            </a:rPr>
            <a:t>ポイント改善しているが、引き続き普通建設事業の計画的な執行に努める。</a:t>
          </a: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123825</xdr:colOff>
      <xdr:row>69</xdr:row>
      <xdr:rowOff>107950</xdr:rowOff>
    </xdr:from>
    <xdr:ext cx="298543" cy="225703"/>
    <xdr:sp macro="" textlink="">
      <xdr:nvSpPr>
        <xdr:cNvPr id="352" name="テキスト ボックス 351"/>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84</xdr:row>
      <xdr:rowOff>12700</xdr:rowOff>
    </xdr:from>
    <xdr:to>
      <xdr:col>26</xdr:col>
      <xdr:colOff>184150</xdr:colOff>
      <xdr:row>84</xdr:row>
      <xdr:rowOff>12700</xdr:rowOff>
    </xdr:to>
    <xdr:cxnSp macro="">
      <xdr:nvCxnSpPr>
        <xdr:cNvPr id="353" name="直線コネクタ 352"/>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41927</xdr:rowOff>
    </xdr:from>
    <xdr:ext cx="508000" cy="259045"/>
    <xdr:sp macro="" textlink="">
      <xdr:nvSpPr>
        <xdr:cNvPr id="354" name="テキスト ボックス 353"/>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81</xdr:row>
      <xdr:rowOff>146050</xdr:rowOff>
    </xdr:from>
    <xdr:to>
      <xdr:col>26</xdr:col>
      <xdr:colOff>184150</xdr:colOff>
      <xdr:row>81</xdr:row>
      <xdr:rowOff>146050</xdr:rowOff>
    </xdr:to>
    <xdr:cxnSp macro="">
      <xdr:nvCxnSpPr>
        <xdr:cNvPr id="355" name="直線コネクタ 354"/>
        <xdr:cNvCxnSpPr/>
      </xdr:nvCxnSpPr>
      <xdr:spPr>
        <a:xfrm>
          <a:off x="762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81</xdr:row>
      <xdr:rowOff>3827</xdr:rowOff>
    </xdr:from>
    <xdr:ext cx="508000" cy="259045"/>
    <xdr:sp macro="" textlink="">
      <xdr:nvSpPr>
        <xdr:cNvPr id="356" name="テキスト ボックス 355"/>
        <xdr:cNvSpPr txBox="1"/>
      </xdr:nvSpPr>
      <xdr:spPr>
        <a:xfrm>
          <a:off x="254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79</xdr:row>
      <xdr:rowOff>107950</xdr:rowOff>
    </xdr:from>
    <xdr:to>
      <xdr:col>26</xdr:col>
      <xdr:colOff>184150</xdr:colOff>
      <xdr:row>79</xdr:row>
      <xdr:rowOff>107950</xdr:rowOff>
    </xdr:to>
    <xdr:cxnSp macro="">
      <xdr:nvCxnSpPr>
        <xdr:cNvPr id="357" name="直線コネクタ 356"/>
        <xdr:cNvCxnSpPr/>
      </xdr:nvCxnSpPr>
      <xdr:spPr>
        <a:xfrm>
          <a:off x="762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78</xdr:row>
      <xdr:rowOff>137177</xdr:rowOff>
    </xdr:from>
    <xdr:ext cx="508000" cy="259045"/>
    <xdr:sp macro="" textlink="">
      <xdr:nvSpPr>
        <xdr:cNvPr id="358" name="テキスト ボックス 357"/>
        <xdr:cNvSpPr txBox="1"/>
      </xdr:nvSpPr>
      <xdr:spPr>
        <a:xfrm>
          <a:off x="254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77</xdr:row>
      <xdr:rowOff>69850</xdr:rowOff>
    </xdr:from>
    <xdr:to>
      <xdr:col>26</xdr:col>
      <xdr:colOff>184150</xdr:colOff>
      <xdr:row>77</xdr:row>
      <xdr:rowOff>69850</xdr:rowOff>
    </xdr:to>
    <xdr:cxnSp macro="">
      <xdr:nvCxnSpPr>
        <xdr:cNvPr id="359" name="直線コネクタ 358"/>
        <xdr:cNvCxnSpPr/>
      </xdr:nvCxnSpPr>
      <xdr:spPr>
        <a:xfrm>
          <a:off x="762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76</xdr:row>
      <xdr:rowOff>99077</xdr:rowOff>
    </xdr:from>
    <xdr:ext cx="508000" cy="259045"/>
    <xdr:sp macro="" textlink="">
      <xdr:nvSpPr>
        <xdr:cNvPr id="360" name="テキスト ボックス 359"/>
        <xdr:cNvSpPr txBox="1"/>
      </xdr:nvSpPr>
      <xdr:spPr>
        <a:xfrm>
          <a:off x="254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75</xdr:row>
      <xdr:rowOff>31750</xdr:rowOff>
    </xdr:from>
    <xdr:to>
      <xdr:col>26</xdr:col>
      <xdr:colOff>184150</xdr:colOff>
      <xdr:row>75</xdr:row>
      <xdr:rowOff>31750</xdr:rowOff>
    </xdr:to>
    <xdr:cxnSp macro="">
      <xdr:nvCxnSpPr>
        <xdr:cNvPr id="361" name="直線コネクタ 360"/>
        <xdr:cNvCxnSpPr/>
      </xdr:nvCxnSpPr>
      <xdr:spPr>
        <a:xfrm>
          <a:off x="762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74</xdr:row>
      <xdr:rowOff>60977</xdr:rowOff>
    </xdr:from>
    <xdr:ext cx="508000" cy="259045"/>
    <xdr:sp macro="" textlink="">
      <xdr:nvSpPr>
        <xdr:cNvPr id="362" name="テキスト ボックス 361"/>
        <xdr:cNvSpPr txBox="1"/>
      </xdr:nvSpPr>
      <xdr:spPr>
        <a:xfrm>
          <a:off x="254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72</xdr:row>
      <xdr:rowOff>165100</xdr:rowOff>
    </xdr:from>
    <xdr:to>
      <xdr:col>26</xdr:col>
      <xdr:colOff>184150</xdr:colOff>
      <xdr:row>72</xdr:row>
      <xdr:rowOff>165100</xdr:rowOff>
    </xdr:to>
    <xdr:cxnSp macro="">
      <xdr:nvCxnSpPr>
        <xdr:cNvPr id="363" name="直線コネクタ 362"/>
        <xdr:cNvCxnSpPr/>
      </xdr:nvCxnSpPr>
      <xdr:spPr>
        <a:xfrm>
          <a:off x="762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72</xdr:row>
      <xdr:rowOff>22877</xdr:rowOff>
    </xdr:from>
    <xdr:ext cx="508000" cy="259045"/>
    <xdr:sp macro="" textlink="">
      <xdr:nvSpPr>
        <xdr:cNvPr id="364" name="テキスト ボックス 363"/>
        <xdr:cNvSpPr txBox="1"/>
      </xdr:nvSpPr>
      <xdr:spPr>
        <a:xfrm>
          <a:off x="254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70</xdr:row>
      <xdr:rowOff>127000</xdr:rowOff>
    </xdr:to>
    <xdr:cxnSp macro="">
      <xdr:nvCxnSpPr>
        <xdr:cNvPr id="365" name="直線コネクタ 364"/>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66" name="公債費グラフ枠"/>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74</xdr:row>
      <xdr:rowOff>14605</xdr:rowOff>
    </xdr:from>
    <xdr:to>
      <xdr:col>24</xdr:col>
      <xdr:colOff>25400</xdr:colOff>
      <xdr:row>80</xdr:row>
      <xdr:rowOff>56514</xdr:rowOff>
    </xdr:to>
    <xdr:cxnSp macro="">
      <xdr:nvCxnSpPr>
        <xdr:cNvPr id="367" name="直線コネクタ 366"/>
        <xdr:cNvCxnSpPr/>
      </xdr:nvCxnSpPr>
      <xdr:spPr>
        <a:xfrm flipV="1">
          <a:off x="4826000" y="12701905"/>
          <a:ext cx="0" cy="107060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80</xdr:row>
      <xdr:rowOff>28591</xdr:rowOff>
    </xdr:from>
    <xdr:ext cx="762000" cy="259045"/>
    <xdr:sp macro="" textlink="">
      <xdr:nvSpPr>
        <xdr:cNvPr id="368" name="公債費最小値テキスト"/>
        <xdr:cNvSpPr txBox="1"/>
      </xdr:nvSpPr>
      <xdr:spPr>
        <a:xfrm>
          <a:off x="4914900" y="137445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80</xdr:row>
      <xdr:rowOff>56514</xdr:rowOff>
    </xdr:from>
    <xdr:to>
      <xdr:col>24</xdr:col>
      <xdr:colOff>114300</xdr:colOff>
      <xdr:row>80</xdr:row>
      <xdr:rowOff>56514</xdr:rowOff>
    </xdr:to>
    <xdr:cxnSp macro="">
      <xdr:nvCxnSpPr>
        <xdr:cNvPr id="369" name="直線コネクタ 368"/>
        <xdr:cNvCxnSpPr/>
      </xdr:nvCxnSpPr>
      <xdr:spPr>
        <a:xfrm>
          <a:off x="4737100" y="137725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72</xdr:row>
      <xdr:rowOff>100982</xdr:rowOff>
    </xdr:from>
    <xdr:ext cx="762000" cy="259045"/>
    <xdr:sp macro="" textlink="">
      <xdr:nvSpPr>
        <xdr:cNvPr id="370" name="公債費最大値テキスト"/>
        <xdr:cNvSpPr txBox="1"/>
      </xdr:nvSpPr>
      <xdr:spPr>
        <a:xfrm>
          <a:off x="4914900" y="1244538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74</xdr:row>
      <xdr:rowOff>14605</xdr:rowOff>
    </xdr:from>
    <xdr:to>
      <xdr:col>24</xdr:col>
      <xdr:colOff>114300</xdr:colOff>
      <xdr:row>74</xdr:row>
      <xdr:rowOff>14605</xdr:rowOff>
    </xdr:to>
    <xdr:cxnSp macro="">
      <xdr:nvCxnSpPr>
        <xdr:cNvPr id="371" name="直線コネクタ 370"/>
        <xdr:cNvCxnSpPr/>
      </xdr:nvCxnSpPr>
      <xdr:spPr>
        <a:xfrm>
          <a:off x="4737100" y="127019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74</xdr:row>
      <xdr:rowOff>113665</xdr:rowOff>
    </xdr:from>
    <xdr:to>
      <xdr:col>24</xdr:col>
      <xdr:colOff>25400</xdr:colOff>
      <xdr:row>74</xdr:row>
      <xdr:rowOff>134620</xdr:rowOff>
    </xdr:to>
    <xdr:cxnSp macro="">
      <xdr:nvCxnSpPr>
        <xdr:cNvPr id="372" name="直線コネクタ 371"/>
        <xdr:cNvCxnSpPr/>
      </xdr:nvCxnSpPr>
      <xdr:spPr>
        <a:xfrm flipV="1">
          <a:off x="3987800" y="12800965"/>
          <a:ext cx="838200" cy="209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74</xdr:row>
      <xdr:rowOff>113047</xdr:rowOff>
    </xdr:from>
    <xdr:ext cx="762000" cy="259045"/>
    <xdr:sp macro="" textlink="">
      <xdr:nvSpPr>
        <xdr:cNvPr id="373" name="公債費平均値テキスト"/>
        <xdr:cNvSpPr txBox="1"/>
      </xdr:nvSpPr>
      <xdr:spPr>
        <a:xfrm>
          <a:off x="4914900" y="1280034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74</xdr:row>
      <xdr:rowOff>140970</xdr:rowOff>
    </xdr:from>
    <xdr:to>
      <xdr:col>24</xdr:col>
      <xdr:colOff>76200</xdr:colOff>
      <xdr:row>75</xdr:row>
      <xdr:rowOff>71120</xdr:rowOff>
    </xdr:to>
    <xdr:sp macro="" textlink="">
      <xdr:nvSpPr>
        <xdr:cNvPr id="374" name="フローチャート: 判断 373"/>
        <xdr:cNvSpPr/>
      </xdr:nvSpPr>
      <xdr:spPr>
        <a:xfrm>
          <a:off x="4775200" y="128282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74</xdr:row>
      <xdr:rowOff>128905</xdr:rowOff>
    </xdr:from>
    <xdr:to>
      <xdr:col>19</xdr:col>
      <xdr:colOff>187325</xdr:colOff>
      <xdr:row>74</xdr:row>
      <xdr:rowOff>134620</xdr:rowOff>
    </xdr:to>
    <xdr:cxnSp macro="">
      <xdr:nvCxnSpPr>
        <xdr:cNvPr id="375" name="直線コネクタ 374"/>
        <xdr:cNvCxnSpPr/>
      </xdr:nvCxnSpPr>
      <xdr:spPr>
        <a:xfrm>
          <a:off x="3098800" y="12816205"/>
          <a:ext cx="889000" cy="57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74</xdr:row>
      <xdr:rowOff>142875</xdr:rowOff>
    </xdr:from>
    <xdr:to>
      <xdr:col>20</xdr:col>
      <xdr:colOff>38100</xdr:colOff>
      <xdr:row>75</xdr:row>
      <xdr:rowOff>73025</xdr:rowOff>
    </xdr:to>
    <xdr:sp macro="" textlink="">
      <xdr:nvSpPr>
        <xdr:cNvPr id="376" name="フローチャート: 判断 375"/>
        <xdr:cNvSpPr/>
      </xdr:nvSpPr>
      <xdr:spPr>
        <a:xfrm>
          <a:off x="3937000" y="128301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75</xdr:row>
      <xdr:rowOff>57802</xdr:rowOff>
    </xdr:from>
    <xdr:ext cx="736600" cy="259045"/>
    <xdr:sp macro="" textlink="">
      <xdr:nvSpPr>
        <xdr:cNvPr id="377" name="テキスト ボックス 376"/>
        <xdr:cNvSpPr txBox="1"/>
      </xdr:nvSpPr>
      <xdr:spPr>
        <a:xfrm>
          <a:off x="3606800" y="1291655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74</xdr:row>
      <xdr:rowOff>128905</xdr:rowOff>
    </xdr:from>
    <xdr:to>
      <xdr:col>15</xdr:col>
      <xdr:colOff>98425</xdr:colOff>
      <xdr:row>74</xdr:row>
      <xdr:rowOff>165100</xdr:rowOff>
    </xdr:to>
    <xdr:cxnSp macro="">
      <xdr:nvCxnSpPr>
        <xdr:cNvPr id="378" name="直線コネクタ 377"/>
        <xdr:cNvCxnSpPr/>
      </xdr:nvCxnSpPr>
      <xdr:spPr>
        <a:xfrm flipV="1">
          <a:off x="2209800" y="12816205"/>
          <a:ext cx="889000" cy="361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74</xdr:row>
      <xdr:rowOff>142875</xdr:rowOff>
    </xdr:from>
    <xdr:to>
      <xdr:col>15</xdr:col>
      <xdr:colOff>149225</xdr:colOff>
      <xdr:row>75</xdr:row>
      <xdr:rowOff>73025</xdr:rowOff>
    </xdr:to>
    <xdr:sp macro="" textlink="">
      <xdr:nvSpPr>
        <xdr:cNvPr id="379" name="フローチャート: 判断 378"/>
        <xdr:cNvSpPr/>
      </xdr:nvSpPr>
      <xdr:spPr>
        <a:xfrm>
          <a:off x="3048000" y="128301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75</xdr:row>
      <xdr:rowOff>57802</xdr:rowOff>
    </xdr:from>
    <xdr:ext cx="762000" cy="259045"/>
    <xdr:sp macro="" textlink="">
      <xdr:nvSpPr>
        <xdr:cNvPr id="380" name="テキスト ボックス 379"/>
        <xdr:cNvSpPr txBox="1"/>
      </xdr:nvSpPr>
      <xdr:spPr>
        <a:xfrm>
          <a:off x="2717800" y="129165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74</xdr:row>
      <xdr:rowOff>165100</xdr:rowOff>
    </xdr:from>
    <xdr:to>
      <xdr:col>11</xdr:col>
      <xdr:colOff>9525</xdr:colOff>
      <xdr:row>75</xdr:row>
      <xdr:rowOff>52705</xdr:rowOff>
    </xdr:to>
    <xdr:cxnSp macro="">
      <xdr:nvCxnSpPr>
        <xdr:cNvPr id="381" name="直線コネクタ 380"/>
        <xdr:cNvCxnSpPr/>
      </xdr:nvCxnSpPr>
      <xdr:spPr>
        <a:xfrm flipV="1">
          <a:off x="1320800" y="12852400"/>
          <a:ext cx="889000" cy="590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74</xdr:row>
      <xdr:rowOff>146685</xdr:rowOff>
    </xdr:from>
    <xdr:to>
      <xdr:col>11</xdr:col>
      <xdr:colOff>60325</xdr:colOff>
      <xdr:row>75</xdr:row>
      <xdr:rowOff>76835</xdr:rowOff>
    </xdr:to>
    <xdr:sp macro="" textlink="">
      <xdr:nvSpPr>
        <xdr:cNvPr id="382" name="フローチャート: 判断 381"/>
        <xdr:cNvSpPr/>
      </xdr:nvSpPr>
      <xdr:spPr>
        <a:xfrm>
          <a:off x="2159000" y="128339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75</xdr:row>
      <xdr:rowOff>61612</xdr:rowOff>
    </xdr:from>
    <xdr:ext cx="762000" cy="259045"/>
    <xdr:sp macro="" textlink="">
      <xdr:nvSpPr>
        <xdr:cNvPr id="383" name="テキスト ボックス 382"/>
        <xdr:cNvSpPr txBox="1"/>
      </xdr:nvSpPr>
      <xdr:spPr>
        <a:xfrm>
          <a:off x="1828800" y="129203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74</xdr:row>
      <xdr:rowOff>148590</xdr:rowOff>
    </xdr:from>
    <xdr:to>
      <xdr:col>6</xdr:col>
      <xdr:colOff>171450</xdr:colOff>
      <xdr:row>75</xdr:row>
      <xdr:rowOff>78740</xdr:rowOff>
    </xdr:to>
    <xdr:sp macro="" textlink="">
      <xdr:nvSpPr>
        <xdr:cNvPr id="384" name="フローチャート: 判断 383"/>
        <xdr:cNvSpPr/>
      </xdr:nvSpPr>
      <xdr:spPr>
        <a:xfrm>
          <a:off x="1270000" y="128358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73</xdr:row>
      <xdr:rowOff>88917</xdr:rowOff>
    </xdr:from>
    <xdr:ext cx="762000" cy="259045"/>
    <xdr:sp macro="" textlink="">
      <xdr:nvSpPr>
        <xdr:cNvPr id="385" name="テキスト ボックス 384"/>
        <xdr:cNvSpPr txBox="1"/>
      </xdr:nvSpPr>
      <xdr:spPr>
        <a:xfrm>
          <a:off x="939800" y="126047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84</xdr:row>
      <xdr:rowOff>10177</xdr:rowOff>
    </xdr:from>
    <xdr:ext cx="762000" cy="259045"/>
    <xdr:sp macro="" textlink="">
      <xdr:nvSpPr>
        <xdr:cNvPr id="386" name="テキスト ボックス 385"/>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84</xdr:row>
      <xdr:rowOff>10177</xdr:rowOff>
    </xdr:from>
    <xdr:ext cx="762000" cy="259045"/>
    <xdr:sp macro="" textlink="">
      <xdr:nvSpPr>
        <xdr:cNvPr id="387" name="テキスト ボックス 386"/>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84</xdr:row>
      <xdr:rowOff>10177</xdr:rowOff>
    </xdr:from>
    <xdr:ext cx="762000" cy="259045"/>
    <xdr:sp macro="" textlink="">
      <xdr:nvSpPr>
        <xdr:cNvPr id="388" name="テキスト ボックス 387"/>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84</xdr:row>
      <xdr:rowOff>10177</xdr:rowOff>
    </xdr:from>
    <xdr:ext cx="762000" cy="259045"/>
    <xdr:sp macro="" textlink="">
      <xdr:nvSpPr>
        <xdr:cNvPr id="389" name="テキスト ボックス 388"/>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84</xdr:row>
      <xdr:rowOff>10177</xdr:rowOff>
    </xdr:from>
    <xdr:ext cx="762000" cy="259045"/>
    <xdr:sp macro="" textlink="">
      <xdr:nvSpPr>
        <xdr:cNvPr id="390" name="テキスト ボックス 389"/>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74</xdr:row>
      <xdr:rowOff>62865</xdr:rowOff>
    </xdr:from>
    <xdr:to>
      <xdr:col>24</xdr:col>
      <xdr:colOff>76200</xdr:colOff>
      <xdr:row>74</xdr:row>
      <xdr:rowOff>164465</xdr:rowOff>
    </xdr:to>
    <xdr:sp macro="" textlink="">
      <xdr:nvSpPr>
        <xdr:cNvPr id="391" name="楕円 390"/>
        <xdr:cNvSpPr/>
      </xdr:nvSpPr>
      <xdr:spPr>
        <a:xfrm>
          <a:off x="4775200" y="127501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73</xdr:row>
      <xdr:rowOff>142892</xdr:rowOff>
    </xdr:from>
    <xdr:ext cx="762000" cy="259045"/>
    <xdr:sp macro="" textlink="">
      <xdr:nvSpPr>
        <xdr:cNvPr id="392" name="公債費該当値テキスト"/>
        <xdr:cNvSpPr txBox="1"/>
      </xdr:nvSpPr>
      <xdr:spPr>
        <a:xfrm>
          <a:off x="4914900" y="1265874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74</xdr:row>
      <xdr:rowOff>83820</xdr:rowOff>
    </xdr:from>
    <xdr:to>
      <xdr:col>20</xdr:col>
      <xdr:colOff>38100</xdr:colOff>
      <xdr:row>75</xdr:row>
      <xdr:rowOff>13970</xdr:rowOff>
    </xdr:to>
    <xdr:sp macro="" textlink="">
      <xdr:nvSpPr>
        <xdr:cNvPr id="393" name="楕円 392"/>
        <xdr:cNvSpPr/>
      </xdr:nvSpPr>
      <xdr:spPr>
        <a:xfrm>
          <a:off x="3937000" y="12771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73</xdr:row>
      <xdr:rowOff>24147</xdr:rowOff>
    </xdr:from>
    <xdr:ext cx="736600" cy="259045"/>
    <xdr:sp macro="" textlink="">
      <xdr:nvSpPr>
        <xdr:cNvPr id="394" name="テキスト ボックス 393"/>
        <xdr:cNvSpPr txBox="1"/>
      </xdr:nvSpPr>
      <xdr:spPr>
        <a:xfrm>
          <a:off x="3606800" y="125399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74</xdr:row>
      <xdr:rowOff>78105</xdr:rowOff>
    </xdr:from>
    <xdr:to>
      <xdr:col>15</xdr:col>
      <xdr:colOff>149225</xdr:colOff>
      <xdr:row>75</xdr:row>
      <xdr:rowOff>8255</xdr:rowOff>
    </xdr:to>
    <xdr:sp macro="" textlink="">
      <xdr:nvSpPr>
        <xdr:cNvPr id="395" name="楕円 394"/>
        <xdr:cNvSpPr/>
      </xdr:nvSpPr>
      <xdr:spPr>
        <a:xfrm>
          <a:off x="3048000" y="127654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73</xdr:row>
      <xdr:rowOff>18432</xdr:rowOff>
    </xdr:from>
    <xdr:ext cx="762000" cy="259045"/>
    <xdr:sp macro="" textlink="">
      <xdr:nvSpPr>
        <xdr:cNvPr id="396" name="テキスト ボックス 395"/>
        <xdr:cNvSpPr txBox="1"/>
      </xdr:nvSpPr>
      <xdr:spPr>
        <a:xfrm>
          <a:off x="2717800" y="1253428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74</xdr:row>
      <xdr:rowOff>114300</xdr:rowOff>
    </xdr:from>
    <xdr:to>
      <xdr:col>11</xdr:col>
      <xdr:colOff>60325</xdr:colOff>
      <xdr:row>75</xdr:row>
      <xdr:rowOff>44450</xdr:rowOff>
    </xdr:to>
    <xdr:sp macro="" textlink="">
      <xdr:nvSpPr>
        <xdr:cNvPr id="397" name="楕円 396"/>
        <xdr:cNvSpPr/>
      </xdr:nvSpPr>
      <xdr:spPr>
        <a:xfrm>
          <a:off x="2159000" y="12801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73</xdr:row>
      <xdr:rowOff>54627</xdr:rowOff>
    </xdr:from>
    <xdr:ext cx="762000" cy="259045"/>
    <xdr:sp macro="" textlink="">
      <xdr:nvSpPr>
        <xdr:cNvPr id="398" name="テキスト ボックス 397"/>
        <xdr:cNvSpPr txBox="1"/>
      </xdr:nvSpPr>
      <xdr:spPr>
        <a:xfrm>
          <a:off x="1828800" y="12570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75</xdr:row>
      <xdr:rowOff>1905</xdr:rowOff>
    </xdr:from>
    <xdr:to>
      <xdr:col>6</xdr:col>
      <xdr:colOff>171450</xdr:colOff>
      <xdr:row>75</xdr:row>
      <xdr:rowOff>103505</xdr:rowOff>
    </xdr:to>
    <xdr:sp macro="" textlink="">
      <xdr:nvSpPr>
        <xdr:cNvPr id="399" name="楕円 398"/>
        <xdr:cNvSpPr/>
      </xdr:nvSpPr>
      <xdr:spPr>
        <a:xfrm>
          <a:off x="1270000" y="128606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75</xdr:row>
      <xdr:rowOff>88282</xdr:rowOff>
    </xdr:from>
    <xdr:ext cx="762000" cy="259045"/>
    <xdr:sp macro="" textlink="">
      <xdr:nvSpPr>
        <xdr:cNvPr id="400" name="テキスト ボックス 399"/>
        <xdr:cNvSpPr txBox="1"/>
      </xdr:nvSpPr>
      <xdr:spPr>
        <a:xfrm>
          <a:off x="939800" y="129470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67</xdr:row>
      <xdr:rowOff>69850</xdr:rowOff>
    </xdr:from>
    <xdr:to>
      <xdr:col>85</xdr:col>
      <xdr:colOff>66675</xdr:colOff>
      <xdr:row>69</xdr:row>
      <xdr:rowOff>44450</xdr:rowOff>
    </xdr:to>
    <xdr:sp macro="" textlink="">
      <xdr:nvSpPr>
        <xdr:cNvPr id="401" name="正方形/長方形 400"/>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macro="" textlink="">
      <xdr:nvSpPr>
        <xdr:cNvPr id="402" name="正方形/長方形 401"/>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macro="" textlink="">
      <xdr:nvSpPr>
        <xdr:cNvPr id="403" name="正方形/長方形 402"/>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99/128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67</xdr:row>
      <xdr:rowOff>133350</xdr:rowOff>
    </xdr:from>
    <xdr:to>
      <xdr:col>100</xdr:col>
      <xdr:colOff>165100</xdr:colOff>
      <xdr:row>69</xdr:row>
      <xdr:rowOff>44450</xdr:rowOff>
    </xdr:to>
    <xdr:sp macro="" textlink="">
      <xdr:nvSpPr>
        <xdr:cNvPr id="404" name="正方形/長方形 403"/>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macro="" textlink="">
      <xdr:nvSpPr>
        <xdr:cNvPr id="405" name="正方形/長方形 404"/>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67</xdr:row>
      <xdr:rowOff>133350</xdr:rowOff>
    </xdr:from>
    <xdr:to>
      <xdr:col>109</xdr:col>
      <xdr:colOff>104775</xdr:colOff>
      <xdr:row>69</xdr:row>
      <xdr:rowOff>44450</xdr:rowOff>
    </xdr:to>
    <xdr:sp macro="" textlink="">
      <xdr:nvSpPr>
        <xdr:cNvPr id="406" name="正方形/長方形 405"/>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68</xdr:row>
      <xdr:rowOff>152400</xdr:rowOff>
    </xdr:from>
    <xdr:to>
      <xdr:col>109</xdr:col>
      <xdr:colOff>104775</xdr:colOff>
      <xdr:row>70</xdr:row>
      <xdr:rowOff>63500</xdr:rowOff>
    </xdr:to>
    <xdr:sp macro="" textlink="">
      <xdr:nvSpPr>
        <xdr:cNvPr id="407" name="正方形/長方形 406"/>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70</xdr:row>
      <xdr:rowOff>127000</xdr:rowOff>
    </xdr:from>
    <xdr:to>
      <xdr:col>85</xdr:col>
      <xdr:colOff>66675</xdr:colOff>
      <xdr:row>84</xdr:row>
      <xdr:rowOff>12700</xdr:rowOff>
    </xdr:to>
    <xdr:sp macro="" textlink="">
      <xdr:nvSpPr>
        <xdr:cNvPr id="408" name="正方形/長方形 407"/>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70</xdr:row>
      <xdr:rowOff>127000</xdr:rowOff>
    </xdr:from>
    <xdr:to>
      <xdr:col>113</xdr:col>
      <xdr:colOff>130175</xdr:colOff>
      <xdr:row>84</xdr:row>
      <xdr:rowOff>12700</xdr:rowOff>
    </xdr:to>
    <xdr:sp macro="" textlink="">
      <xdr:nvSpPr>
        <xdr:cNvPr id="409" name="正方形/長方形 408"/>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macro="" textlink="">
      <xdr:nvSpPr>
        <xdr:cNvPr id="410" name="正方形/長方形 409"/>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macro="" textlink="" fLocksText="0">
      <xdr:nvSpPr>
        <xdr:cNvPr id="411" name="テキスト ボックス 410"/>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平成</a:t>
          </a:r>
          <a:r>
            <a:rPr kumimoji="1" lang="en-US" altLang="ja-JP" sz="1300">
              <a:latin typeface="ＭＳ Ｐゴシック" panose="020B0600070205080204" pitchFamily="50" charset="-128"/>
              <a:ea typeface="ＭＳ Ｐゴシック" panose="020B0600070205080204" pitchFamily="50" charset="-128"/>
            </a:rPr>
            <a:t>16</a:t>
          </a:r>
          <a:r>
            <a:rPr kumimoji="1" lang="ja-JP" altLang="en-US" sz="1300">
              <a:latin typeface="ＭＳ Ｐゴシック" panose="020B0600070205080204" pitchFamily="50" charset="-128"/>
              <a:ea typeface="ＭＳ Ｐゴシック" panose="020B0600070205080204" pitchFamily="50" charset="-128"/>
            </a:rPr>
            <a:t>年度から３年間の財政健全化計画、引続き平成</a:t>
          </a:r>
          <a:r>
            <a:rPr kumimoji="1" lang="en-US" altLang="ja-JP" sz="1300">
              <a:latin typeface="ＭＳ Ｐゴシック" panose="020B0600070205080204" pitchFamily="50" charset="-128"/>
              <a:ea typeface="ＭＳ Ｐゴシック" panose="020B0600070205080204" pitchFamily="50" charset="-128"/>
            </a:rPr>
            <a:t>19</a:t>
          </a:r>
          <a:r>
            <a:rPr kumimoji="1" lang="ja-JP" altLang="en-US" sz="1300">
              <a:latin typeface="ＭＳ Ｐゴシック" panose="020B0600070205080204" pitchFamily="50" charset="-128"/>
              <a:ea typeface="ＭＳ Ｐゴシック" panose="020B0600070205080204" pitchFamily="50" charset="-128"/>
            </a:rPr>
            <a:t>年度からの中期財政収支ビジョンを策定するとともに、平成</a:t>
          </a:r>
          <a:r>
            <a:rPr kumimoji="1" lang="en-US" altLang="ja-JP" sz="1300">
              <a:latin typeface="ＭＳ Ｐゴシック" panose="020B0600070205080204" pitchFamily="50" charset="-128"/>
              <a:ea typeface="ＭＳ Ｐゴシック" panose="020B0600070205080204" pitchFamily="50" charset="-128"/>
            </a:rPr>
            <a:t>17</a:t>
          </a:r>
          <a:r>
            <a:rPr kumimoji="1" lang="ja-JP" altLang="en-US" sz="1300">
              <a:latin typeface="ＭＳ Ｐゴシック" panose="020B0600070205080204" pitchFamily="50" charset="-128"/>
              <a:ea typeface="ＭＳ Ｐゴシック" panose="020B0600070205080204" pitchFamily="50" charset="-128"/>
            </a:rPr>
            <a:t>年度には集中改革プランを策定し、人件費・物件費・補助費等の徹底した削減の実施により指数が改善されたものの、類似団体をやや上回る数値となっている。今後も中期財政収支ビジョンの策定により、資金不足が生じないよう引き続き経常経費の抑制に努める。</a:t>
          </a: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69</xdr:row>
      <xdr:rowOff>107950</xdr:rowOff>
    </xdr:from>
    <xdr:ext cx="298543" cy="225703"/>
    <xdr:sp macro="" textlink="">
      <xdr:nvSpPr>
        <xdr:cNvPr id="412" name="テキスト ボックス 411"/>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413" name="直線コネクタ 412"/>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41927</xdr:rowOff>
    </xdr:from>
    <xdr:ext cx="508000" cy="259045"/>
    <xdr:sp macro="" textlink="">
      <xdr:nvSpPr>
        <xdr:cNvPr id="414" name="テキスト ボックス 413"/>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81</xdr:row>
      <xdr:rowOff>146050</xdr:rowOff>
    </xdr:from>
    <xdr:to>
      <xdr:col>85</xdr:col>
      <xdr:colOff>66675</xdr:colOff>
      <xdr:row>81</xdr:row>
      <xdr:rowOff>146050</xdr:rowOff>
    </xdr:to>
    <xdr:cxnSp macro="">
      <xdr:nvCxnSpPr>
        <xdr:cNvPr id="415" name="直線コネクタ 414"/>
        <xdr:cNvCxnSpPr/>
      </xdr:nvCxnSpPr>
      <xdr:spPr>
        <a:xfrm>
          <a:off x="12446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81</xdr:row>
      <xdr:rowOff>3827</xdr:rowOff>
    </xdr:from>
    <xdr:ext cx="508000" cy="259045"/>
    <xdr:sp macro="" textlink="">
      <xdr:nvSpPr>
        <xdr:cNvPr id="416" name="テキスト ボックス 415"/>
        <xdr:cNvSpPr txBox="1"/>
      </xdr:nvSpPr>
      <xdr:spPr>
        <a:xfrm>
          <a:off x="11938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79</xdr:row>
      <xdr:rowOff>107950</xdr:rowOff>
    </xdr:from>
    <xdr:to>
      <xdr:col>85</xdr:col>
      <xdr:colOff>66675</xdr:colOff>
      <xdr:row>79</xdr:row>
      <xdr:rowOff>107950</xdr:rowOff>
    </xdr:to>
    <xdr:cxnSp macro="">
      <xdr:nvCxnSpPr>
        <xdr:cNvPr id="417" name="直線コネクタ 416"/>
        <xdr:cNvCxnSpPr/>
      </xdr:nvCxnSpPr>
      <xdr:spPr>
        <a:xfrm>
          <a:off x="12446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78</xdr:row>
      <xdr:rowOff>137177</xdr:rowOff>
    </xdr:from>
    <xdr:ext cx="508000" cy="259045"/>
    <xdr:sp macro="" textlink="">
      <xdr:nvSpPr>
        <xdr:cNvPr id="418" name="テキスト ボックス 417"/>
        <xdr:cNvSpPr txBox="1"/>
      </xdr:nvSpPr>
      <xdr:spPr>
        <a:xfrm>
          <a:off x="11938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77</xdr:row>
      <xdr:rowOff>69850</xdr:rowOff>
    </xdr:from>
    <xdr:to>
      <xdr:col>85</xdr:col>
      <xdr:colOff>66675</xdr:colOff>
      <xdr:row>77</xdr:row>
      <xdr:rowOff>69850</xdr:rowOff>
    </xdr:to>
    <xdr:cxnSp macro="">
      <xdr:nvCxnSpPr>
        <xdr:cNvPr id="419" name="直線コネクタ 418"/>
        <xdr:cNvCxnSpPr/>
      </xdr:nvCxnSpPr>
      <xdr:spPr>
        <a:xfrm>
          <a:off x="12446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76</xdr:row>
      <xdr:rowOff>99077</xdr:rowOff>
    </xdr:from>
    <xdr:ext cx="508000" cy="259045"/>
    <xdr:sp macro="" textlink="">
      <xdr:nvSpPr>
        <xdr:cNvPr id="420" name="テキスト ボックス 419"/>
        <xdr:cNvSpPr txBox="1"/>
      </xdr:nvSpPr>
      <xdr:spPr>
        <a:xfrm>
          <a:off x="11938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75</xdr:row>
      <xdr:rowOff>31750</xdr:rowOff>
    </xdr:from>
    <xdr:to>
      <xdr:col>85</xdr:col>
      <xdr:colOff>66675</xdr:colOff>
      <xdr:row>75</xdr:row>
      <xdr:rowOff>31750</xdr:rowOff>
    </xdr:to>
    <xdr:cxnSp macro="">
      <xdr:nvCxnSpPr>
        <xdr:cNvPr id="421" name="直線コネクタ 420"/>
        <xdr:cNvCxnSpPr/>
      </xdr:nvCxnSpPr>
      <xdr:spPr>
        <a:xfrm>
          <a:off x="12446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74</xdr:row>
      <xdr:rowOff>60977</xdr:rowOff>
    </xdr:from>
    <xdr:ext cx="508000" cy="259045"/>
    <xdr:sp macro="" textlink="">
      <xdr:nvSpPr>
        <xdr:cNvPr id="422" name="テキスト ボックス 421"/>
        <xdr:cNvSpPr txBox="1"/>
      </xdr:nvSpPr>
      <xdr:spPr>
        <a:xfrm>
          <a:off x="11938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72</xdr:row>
      <xdr:rowOff>165100</xdr:rowOff>
    </xdr:from>
    <xdr:to>
      <xdr:col>85</xdr:col>
      <xdr:colOff>66675</xdr:colOff>
      <xdr:row>72</xdr:row>
      <xdr:rowOff>165100</xdr:rowOff>
    </xdr:to>
    <xdr:cxnSp macro="">
      <xdr:nvCxnSpPr>
        <xdr:cNvPr id="423" name="直線コネクタ 422"/>
        <xdr:cNvCxnSpPr/>
      </xdr:nvCxnSpPr>
      <xdr:spPr>
        <a:xfrm>
          <a:off x="12446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72</xdr:row>
      <xdr:rowOff>22877</xdr:rowOff>
    </xdr:from>
    <xdr:ext cx="508000" cy="259045"/>
    <xdr:sp macro="" textlink="">
      <xdr:nvSpPr>
        <xdr:cNvPr id="424" name="テキスト ボックス 423"/>
        <xdr:cNvSpPr txBox="1"/>
      </xdr:nvSpPr>
      <xdr:spPr>
        <a:xfrm>
          <a:off x="11938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25" name="直線コネクタ 424"/>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156227</xdr:rowOff>
    </xdr:from>
    <xdr:ext cx="508000" cy="259045"/>
    <xdr:sp macro="" textlink="">
      <xdr:nvSpPr>
        <xdr:cNvPr id="426" name="テキスト ボックス 425"/>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84</xdr:row>
      <xdr:rowOff>12700</xdr:rowOff>
    </xdr:to>
    <xdr:sp macro="" textlink="">
      <xdr:nvSpPr>
        <xdr:cNvPr id="427" name="公債費以外グラフ枠"/>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74</xdr:row>
      <xdr:rowOff>31750</xdr:rowOff>
    </xdr:from>
    <xdr:to>
      <xdr:col>82</xdr:col>
      <xdr:colOff>107950</xdr:colOff>
      <xdr:row>80</xdr:row>
      <xdr:rowOff>123189</xdr:rowOff>
    </xdr:to>
    <xdr:cxnSp macro="">
      <xdr:nvCxnSpPr>
        <xdr:cNvPr id="428" name="直線コネクタ 427"/>
        <xdr:cNvCxnSpPr/>
      </xdr:nvCxnSpPr>
      <xdr:spPr>
        <a:xfrm flipV="1">
          <a:off x="16510000" y="12719050"/>
          <a:ext cx="0" cy="112013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80</xdr:row>
      <xdr:rowOff>95266</xdr:rowOff>
    </xdr:from>
    <xdr:ext cx="762000" cy="259045"/>
    <xdr:sp macro="" textlink="">
      <xdr:nvSpPr>
        <xdr:cNvPr id="429" name="公債費以外最小値テキスト"/>
        <xdr:cNvSpPr txBox="1"/>
      </xdr:nvSpPr>
      <xdr:spPr>
        <a:xfrm>
          <a:off x="16598900" y="138112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84.9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80</xdr:row>
      <xdr:rowOff>123189</xdr:rowOff>
    </xdr:from>
    <xdr:to>
      <xdr:col>82</xdr:col>
      <xdr:colOff>196850</xdr:colOff>
      <xdr:row>80</xdr:row>
      <xdr:rowOff>123189</xdr:rowOff>
    </xdr:to>
    <xdr:cxnSp macro="">
      <xdr:nvCxnSpPr>
        <xdr:cNvPr id="430" name="直線コネクタ 429"/>
        <xdr:cNvCxnSpPr/>
      </xdr:nvCxnSpPr>
      <xdr:spPr>
        <a:xfrm>
          <a:off x="16421100" y="138391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72</xdr:row>
      <xdr:rowOff>118127</xdr:rowOff>
    </xdr:from>
    <xdr:ext cx="762000" cy="259045"/>
    <xdr:sp macro="" textlink="">
      <xdr:nvSpPr>
        <xdr:cNvPr id="431" name="公債費以外最大値テキスト"/>
        <xdr:cNvSpPr txBox="1"/>
      </xdr:nvSpPr>
      <xdr:spPr>
        <a:xfrm>
          <a:off x="16598900" y="12462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55.5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74</xdr:row>
      <xdr:rowOff>31750</xdr:rowOff>
    </xdr:from>
    <xdr:to>
      <xdr:col>82</xdr:col>
      <xdr:colOff>196850</xdr:colOff>
      <xdr:row>74</xdr:row>
      <xdr:rowOff>31750</xdr:rowOff>
    </xdr:to>
    <xdr:cxnSp macro="">
      <xdr:nvCxnSpPr>
        <xdr:cNvPr id="432" name="直線コネクタ 431"/>
        <xdr:cNvCxnSpPr/>
      </xdr:nvCxnSpPr>
      <xdr:spPr>
        <a:xfrm>
          <a:off x="16421100" y="127190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78</xdr:row>
      <xdr:rowOff>43180</xdr:rowOff>
    </xdr:from>
    <xdr:to>
      <xdr:col>82</xdr:col>
      <xdr:colOff>107950</xdr:colOff>
      <xdr:row>78</xdr:row>
      <xdr:rowOff>168911</xdr:rowOff>
    </xdr:to>
    <xdr:cxnSp macro="">
      <xdr:nvCxnSpPr>
        <xdr:cNvPr id="433" name="直線コネクタ 432"/>
        <xdr:cNvCxnSpPr/>
      </xdr:nvCxnSpPr>
      <xdr:spPr>
        <a:xfrm>
          <a:off x="15671800" y="13416280"/>
          <a:ext cx="838200" cy="1257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76</xdr:row>
      <xdr:rowOff>142257</xdr:rowOff>
    </xdr:from>
    <xdr:ext cx="762000" cy="259045"/>
    <xdr:sp macro="" textlink="">
      <xdr:nvSpPr>
        <xdr:cNvPr id="434" name="公債費以外平均値テキスト"/>
        <xdr:cNvSpPr txBox="1"/>
      </xdr:nvSpPr>
      <xdr:spPr>
        <a:xfrm>
          <a:off x="16598900" y="1317245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77</xdr:row>
      <xdr:rowOff>125730</xdr:rowOff>
    </xdr:from>
    <xdr:to>
      <xdr:col>82</xdr:col>
      <xdr:colOff>158750</xdr:colOff>
      <xdr:row>78</xdr:row>
      <xdr:rowOff>55880</xdr:rowOff>
    </xdr:to>
    <xdr:sp macro="" textlink="">
      <xdr:nvSpPr>
        <xdr:cNvPr id="435" name="フローチャート: 判断 434"/>
        <xdr:cNvSpPr/>
      </xdr:nvSpPr>
      <xdr:spPr>
        <a:xfrm>
          <a:off x="16459200" y="133273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77</xdr:row>
      <xdr:rowOff>127000</xdr:rowOff>
    </xdr:from>
    <xdr:to>
      <xdr:col>78</xdr:col>
      <xdr:colOff>69850</xdr:colOff>
      <xdr:row>78</xdr:row>
      <xdr:rowOff>43180</xdr:rowOff>
    </xdr:to>
    <xdr:cxnSp macro="">
      <xdr:nvCxnSpPr>
        <xdr:cNvPr id="436" name="直線コネクタ 435"/>
        <xdr:cNvCxnSpPr/>
      </xdr:nvCxnSpPr>
      <xdr:spPr>
        <a:xfrm>
          <a:off x="14782800" y="13328650"/>
          <a:ext cx="889000" cy="876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77</xdr:row>
      <xdr:rowOff>76200</xdr:rowOff>
    </xdr:from>
    <xdr:to>
      <xdr:col>78</xdr:col>
      <xdr:colOff>120650</xdr:colOff>
      <xdr:row>78</xdr:row>
      <xdr:rowOff>6350</xdr:rowOff>
    </xdr:to>
    <xdr:sp macro="" textlink="">
      <xdr:nvSpPr>
        <xdr:cNvPr id="437" name="フローチャート: 判断 436"/>
        <xdr:cNvSpPr/>
      </xdr:nvSpPr>
      <xdr:spPr>
        <a:xfrm>
          <a:off x="15621000" y="13277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76</xdr:row>
      <xdr:rowOff>16527</xdr:rowOff>
    </xdr:from>
    <xdr:ext cx="736600" cy="259045"/>
    <xdr:sp macro="" textlink="">
      <xdr:nvSpPr>
        <xdr:cNvPr id="438" name="テキスト ボックス 437"/>
        <xdr:cNvSpPr txBox="1"/>
      </xdr:nvSpPr>
      <xdr:spPr>
        <a:xfrm>
          <a:off x="15290800" y="1304672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77</xdr:row>
      <xdr:rowOff>127000</xdr:rowOff>
    </xdr:from>
    <xdr:to>
      <xdr:col>73</xdr:col>
      <xdr:colOff>180975</xdr:colOff>
      <xdr:row>77</xdr:row>
      <xdr:rowOff>146050</xdr:rowOff>
    </xdr:to>
    <xdr:cxnSp macro="">
      <xdr:nvCxnSpPr>
        <xdr:cNvPr id="439" name="直線コネクタ 438"/>
        <xdr:cNvCxnSpPr/>
      </xdr:nvCxnSpPr>
      <xdr:spPr>
        <a:xfrm flipV="1">
          <a:off x="13893800" y="13328650"/>
          <a:ext cx="889000" cy="190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76</xdr:row>
      <xdr:rowOff>167639</xdr:rowOff>
    </xdr:from>
    <xdr:to>
      <xdr:col>74</xdr:col>
      <xdr:colOff>31750</xdr:colOff>
      <xdr:row>77</xdr:row>
      <xdr:rowOff>97789</xdr:rowOff>
    </xdr:to>
    <xdr:sp macro="" textlink="">
      <xdr:nvSpPr>
        <xdr:cNvPr id="440" name="フローチャート: 判断 439"/>
        <xdr:cNvSpPr/>
      </xdr:nvSpPr>
      <xdr:spPr>
        <a:xfrm>
          <a:off x="14732000" y="131978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75</xdr:row>
      <xdr:rowOff>107966</xdr:rowOff>
    </xdr:from>
    <xdr:ext cx="762000" cy="259045"/>
    <xdr:sp macro="" textlink="">
      <xdr:nvSpPr>
        <xdr:cNvPr id="441" name="テキスト ボックス 440"/>
        <xdr:cNvSpPr txBox="1"/>
      </xdr:nvSpPr>
      <xdr:spPr>
        <a:xfrm>
          <a:off x="14401800" y="129667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77</xdr:row>
      <xdr:rowOff>77470</xdr:rowOff>
    </xdr:from>
    <xdr:to>
      <xdr:col>69</xdr:col>
      <xdr:colOff>92075</xdr:colOff>
      <xdr:row>77</xdr:row>
      <xdr:rowOff>146050</xdr:rowOff>
    </xdr:to>
    <xdr:cxnSp macro="">
      <xdr:nvCxnSpPr>
        <xdr:cNvPr id="442" name="直線コネクタ 441"/>
        <xdr:cNvCxnSpPr/>
      </xdr:nvCxnSpPr>
      <xdr:spPr>
        <a:xfrm>
          <a:off x="13004800" y="13279120"/>
          <a:ext cx="889000" cy="685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77</xdr:row>
      <xdr:rowOff>34289</xdr:rowOff>
    </xdr:from>
    <xdr:to>
      <xdr:col>69</xdr:col>
      <xdr:colOff>142875</xdr:colOff>
      <xdr:row>77</xdr:row>
      <xdr:rowOff>135889</xdr:rowOff>
    </xdr:to>
    <xdr:sp macro="" textlink="">
      <xdr:nvSpPr>
        <xdr:cNvPr id="443" name="フローチャート: 判断 442"/>
        <xdr:cNvSpPr/>
      </xdr:nvSpPr>
      <xdr:spPr>
        <a:xfrm>
          <a:off x="13843000" y="132359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75</xdr:row>
      <xdr:rowOff>146066</xdr:rowOff>
    </xdr:from>
    <xdr:ext cx="762000" cy="259045"/>
    <xdr:sp macro="" textlink="">
      <xdr:nvSpPr>
        <xdr:cNvPr id="444" name="テキスト ボックス 443"/>
        <xdr:cNvSpPr txBox="1"/>
      </xdr:nvSpPr>
      <xdr:spPr>
        <a:xfrm>
          <a:off x="13512800" y="130048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76</xdr:row>
      <xdr:rowOff>148589</xdr:rowOff>
    </xdr:from>
    <xdr:to>
      <xdr:col>65</xdr:col>
      <xdr:colOff>53975</xdr:colOff>
      <xdr:row>77</xdr:row>
      <xdr:rowOff>78739</xdr:rowOff>
    </xdr:to>
    <xdr:sp macro="" textlink="">
      <xdr:nvSpPr>
        <xdr:cNvPr id="445" name="フローチャート: 判断 444"/>
        <xdr:cNvSpPr/>
      </xdr:nvSpPr>
      <xdr:spPr>
        <a:xfrm>
          <a:off x="12954000" y="131787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75</xdr:row>
      <xdr:rowOff>88916</xdr:rowOff>
    </xdr:from>
    <xdr:ext cx="762000" cy="259045"/>
    <xdr:sp macro="" textlink="">
      <xdr:nvSpPr>
        <xdr:cNvPr id="446" name="テキスト ボックス 445"/>
        <xdr:cNvSpPr txBox="1"/>
      </xdr:nvSpPr>
      <xdr:spPr>
        <a:xfrm>
          <a:off x="12623800" y="129476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84</xdr:row>
      <xdr:rowOff>10177</xdr:rowOff>
    </xdr:from>
    <xdr:ext cx="762000" cy="259045"/>
    <xdr:sp macro="" textlink="">
      <xdr:nvSpPr>
        <xdr:cNvPr id="447" name="テキスト ボックス 446"/>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84</xdr:row>
      <xdr:rowOff>10177</xdr:rowOff>
    </xdr:from>
    <xdr:ext cx="762000" cy="259045"/>
    <xdr:sp macro="" textlink="">
      <xdr:nvSpPr>
        <xdr:cNvPr id="448" name="テキスト ボックス 447"/>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84</xdr:row>
      <xdr:rowOff>10177</xdr:rowOff>
    </xdr:from>
    <xdr:ext cx="762000" cy="259045"/>
    <xdr:sp macro="" textlink="">
      <xdr:nvSpPr>
        <xdr:cNvPr id="449" name="テキスト ボックス 448"/>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84</xdr:row>
      <xdr:rowOff>10177</xdr:rowOff>
    </xdr:from>
    <xdr:ext cx="762000" cy="259045"/>
    <xdr:sp macro="" textlink="">
      <xdr:nvSpPr>
        <xdr:cNvPr id="450" name="テキスト ボックス 449"/>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84</xdr:row>
      <xdr:rowOff>10177</xdr:rowOff>
    </xdr:from>
    <xdr:ext cx="762000" cy="259045"/>
    <xdr:sp macro="" textlink="">
      <xdr:nvSpPr>
        <xdr:cNvPr id="451" name="テキスト ボックス 450"/>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78</xdr:row>
      <xdr:rowOff>118111</xdr:rowOff>
    </xdr:from>
    <xdr:to>
      <xdr:col>82</xdr:col>
      <xdr:colOff>158750</xdr:colOff>
      <xdr:row>79</xdr:row>
      <xdr:rowOff>48261</xdr:rowOff>
    </xdr:to>
    <xdr:sp macro="" textlink="">
      <xdr:nvSpPr>
        <xdr:cNvPr id="452" name="楕円 451"/>
        <xdr:cNvSpPr/>
      </xdr:nvSpPr>
      <xdr:spPr>
        <a:xfrm>
          <a:off x="16459200" y="134912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78</xdr:row>
      <xdr:rowOff>90188</xdr:rowOff>
    </xdr:from>
    <xdr:ext cx="762000" cy="259045"/>
    <xdr:sp macro="" textlink="">
      <xdr:nvSpPr>
        <xdr:cNvPr id="453" name="公債費以外該当値テキスト"/>
        <xdr:cNvSpPr txBox="1"/>
      </xdr:nvSpPr>
      <xdr:spPr>
        <a:xfrm>
          <a:off x="16598900" y="134632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77</xdr:row>
      <xdr:rowOff>163830</xdr:rowOff>
    </xdr:from>
    <xdr:to>
      <xdr:col>78</xdr:col>
      <xdr:colOff>120650</xdr:colOff>
      <xdr:row>78</xdr:row>
      <xdr:rowOff>93980</xdr:rowOff>
    </xdr:to>
    <xdr:sp macro="" textlink="">
      <xdr:nvSpPr>
        <xdr:cNvPr id="454" name="楕円 453"/>
        <xdr:cNvSpPr/>
      </xdr:nvSpPr>
      <xdr:spPr>
        <a:xfrm>
          <a:off x="15621000" y="133654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78</xdr:row>
      <xdr:rowOff>78757</xdr:rowOff>
    </xdr:from>
    <xdr:ext cx="736600" cy="259045"/>
    <xdr:sp macro="" textlink="">
      <xdr:nvSpPr>
        <xdr:cNvPr id="455" name="テキスト ボックス 454"/>
        <xdr:cNvSpPr txBox="1"/>
      </xdr:nvSpPr>
      <xdr:spPr>
        <a:xfrm>
          <a:off x="15290800" y="134518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77</xdr:row>
      <xdr:rowOff>76200</xdr:rowOff>
    </xdr:from>
    <xdr:to>
      <xdr:col>74</xdr:col>
      <xdr:colOff>31750</xdr:colOff>
      <xdr:row>78</xdr:row>
      <xdr:rowOff>6350</xdr:rowOff>
    </xdr:to>
    <xdr:sp macro="" textlink="">
      <xdr:nvSpPr>
        <xdr:cNvPr id="456" name="楕円 455"/>
        <xdr:cNvSpPr/>
      </xdr:nvSpPr>
      <xdr:spPr>
        <a:xfrm>
          <a:off x="14732000" y="132778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77</xdr:row>
      <xdr:rowOff>162577</xdr:rowOff>
    </xdr:from>
    <xdr:ext cx="762000" cy="259045"/>
    <xdr:sp macro="" textlink="">
      <xdr:nvSpPr>
        <xdr:cNvPr id="457" name="テキスト ボックス 456"/>
        <xdr:cNvSpPr txBox="1"/>
      </xdr:nvSpPr>
      <xdr:spPr>
        <a:xfrm>
          <a:off x="14401800" y="133642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77</xdr:row>
      <xdr:rowOff>95250</xdr:rowOff>
    </xdr:from>
    <xdr:to>
      <xdr:col>69</xdr:col>
      <xdr:colOff>142875</xdr:colOff>
      <xdr:row>78</xdr:row>
      <xdr:rowOff>25400</xdr:rowOff>
    </xdr:to>
    <xdr:sp macro="" textlink="">
      <xdr:nvSpPr>
        <xdr:cNvPr id="458" name="楕円 457"/>
        <xdr:cNvSpPr/>
      </xdr:nvSpPr>
      <xdr:spPr>
        <a:xfrm>
          <a:off x="13843000" y="13296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78</xdr:row>
      <xdr:rowOff>10177</xdr:rowOff>
    </xdr:from>
    <xdr:ext cx="762000" cy="259045"/>
    <xdr:sp macro="" textlink="">
      <xdr:nvSpPr>
        <xdr:cNvPr id="459" name="テキスト ボックス 458"/>
        <xdr:cNvSpPr txBox="1"/>
      </xdr:nvSpPr>
      <xdr:spPr>
        <a:xfrm>
          <a:off x="13512800" y="13383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77</xdr:row>
      <xdr:rowOff>26670</xdr:rowOff>
    </xdr:from>
    <xdr:to>
      <xdr:col>65</xdr:col>
      <xdr:colOff>53975</xdr:colOff>
      <xdr:row>77</xdr:row>
      <xdr:rowOff>128270</xdr:rowOff>
    </xdr:to>
    <xdr:sp macro="" textlink="">
      <xdr:nvSpPr>
        <xdr:cNvPr id="460" name="楕円 459"/>
        <xdr:cNvSpPr/>
      </xdr:nvSpPr>
      <xdr:spPr>
        <a:xfrm>
          <a:off x="12954000" y="132283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77</xdr:row>
      <xdr:rowOff>113047</xdr:rowOff>
    </xdr:from>
    <xdr:ext cx="762000" cy="259045"/>
    <xdr:sp macro="" textlink="">
      <xdr:nvSpPr>
        <xdr:cNvPr id="461" name="テキスト ボックス 460"/>
        <xdr:cNvSpPr txBox="1"/>
      </xdr:nvSpPr>
      <xdr:spPr>
        <a:xfrm>
          <a:off x="12623800" y="133146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macro="">
      <xdr:nvGraphicFramePr>
        <xdr:cNvPr id="2" name="グラフ3">
          <a:extLst>
            <a:ext uri="{FF2B5EF4-FFF2-40B4-BE49-F238E27FC236}">
              <a16:creationId xmlns="" xmlns:a16="http://schemas.microsoft.com/office/drawing/2014/main" id="{00000000-0008-0000-0000-0000B94101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279400</xdr:colOff>
      <xdr:row>3</xdr:row>
      <xdr:rowOff>19050</xdr:rowOff>
    </xdr:to>
    <xdr:sp macro="" textlink="">
      <xdr:nvSpPr>
        <xdr:cNvPr id="3" name="表題ボックス"/>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4</a:t>
          </a:r>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-2 </a:t>
          </a:r>
          <a:r>
            <a:rPr kumimoji="1" lang="ja-JP" altLang="en-US" sz="2500" b="1">
              <a:latin typeface="ＭＳ Ｐゴシック" panose="020B0600070205080204" pitchFamily="50" charset="-128"/>
              <a:ea typeface="ＭＳ Ｐゴシック" panose="020B0600070205080204" pitchFamily="50" charset="-128"/>
            </a:rPr>
            <a:t>市町村経常経費分析表</a:t>
          </a:r>
          <a:r>
            <a:rPr kumimoji="1" lang="en-US" altLang="ja-JP" sz="2500" b="1">
              <a:latin typeface="ＭＳ Ｐゴシック" panose="020B0600070205080204" pitchFamily="50" charset="-128"/>
              <a:ea typeface="ＭＳ Ｐゴシック" panose="020B0600070205080204" pitchFamily="50" charset="-128"/>
            </a:rPr>
            <a:t>(</a:t>
          </a:r>
          <a:r>
            <a:rPr kumimoji="1" lang="ja-JP" altLang="en-US" sz="2500" b="1">
              <a:latin typeface="ＭＳ Ｐゴシック" panose="020B0600070205080204" pitchFamily="50" charset="-128"/>
              <a:ea typeface="ＭＳ Ｐゴシック" panose="020B0600070205080204" pitchFamily="50" charset="-128"/>
            </a:rPr>
            <a:t>普通会計決算</a:t>
          </a:r>
          <a:r>
            <a:rPr kumimoji="1" lang="en-US" altLang="ja-JP" sz="2500" b="1">
              <a:latin typeface="ＭＳ Ｐゴシック" panose="020B0600070205080204" pitchFamily="50" charset="-128"/>
              <a:ea typeface="ＭＳ Ｐゴシック" panose="020B0600070205080204" pitchFamily="50" charset="-128"/>
            </a:rPr>
            <a:t>)</a:t>
          </a:r>
          <a:endParaRPr kumimoji="1" lang="ja-JP" altLang="en-US" sz="2500" b="1">
            <a:latin typeface="ＭＳ Ｐゴシック" panose="020B0600070205080204" pitchFamily="50" charset="-128"/>
            <a:ea typeface="ＭＳ Ｐゴシック" panose="020B0600070205080204" pitchFamily="50" charset="-128"/>
          </a:endParaRPr>
        </a:p>
      </xdr:txBody>
    </xdr:sp>
    <xdr:clientData/>
  </xdr:twoCellAnchor>
  <xdr:twoCellAnchor>
    <xdr:from>
      <xdr:col>41</xdr:col>
      <xdr:colOff>698500</xdr:colOff>
      <xdr:row>0</xdr:row>
      <xdr:rowOff>0</xdr:rowOff>
    </xdr:from>
    <xdr:to>
      <xdr:col>43</xdr:col>
      <xdr:colOff>1092200</xdr:colOff>
      <xdr:row>2</xdr:row>
      <xdr:rowOff>38100</xdr:rowOff>
    </xdr:to>
    <xdr:sp macro="" textlink="">
      <xdr:nvSpPr>
        <xdr:cNvPr id="4" name="団体名称ボックス1"/>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macro="" textlink="">
      <xdr:nvSpPr>
        <xdr:cNvPr id="5" name="団体名称ボックス2"/>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1056639</xdr:colOff>
      <xdr:row>2</xdr:row>
      <xdr:rowOff>12700</xdr:rowOff>
    </xdr:to>
    <xdr:sp macro="" textlink="">
      <xdr:nvSpPr>
        <xdr:cNvPr id="6" name="団体名称ボックス3"/>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高知県南国市</a:t>
          </a:r>
        </a:p>
      </xdr:txBody>
    </xdr:sp>
    <xdr:clientData/>
  </xdr:twoCellAnchor>
  <xdr:twoCellAnchor>
    <xdr:from>
      <xdr:col>39</xdr:col>
      <xdr:colOff>1066800</xdr:colOff>
      <xdr:row>0</xdr:row>
      <xdr:rowOff>0</xdr:rowOff>
    </xdr:from>
    <xdr:to>
      <xdr:col>41</xdr:col>
      <xdr:colOff>501650</xdr:colOff>
      <xdr:row>2</xdr:row>
      <xdr:rowOff>38100</xdr:rowOff>
    </xdr:to>
    <xdr:sp macro="" textlink="">
      <xdr:nvSpPr>
        <xdr:cNvPr id="7" name="正方形/長方形 6"/>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1092200</xdr:colOff>
      <xdr:row>0</xdr:row>
      <xdr:rowOff>12700</xdr:rowOff>
    </xdr:from>
    <xdr:to>
      <xdr:col>41</xdr:col>
      <xdr:colOff>482600</xdr:colOff>
      <xdr:row>2</xdr:row>
      <xdr:rowOff>25400</xdr:rowOff>
    </xdr:to>
    <xdr:sp macro="" textlink="">
      <xdr:nvSpPr>
        <xdr:cNvPr id="8" name="正方形/長方形 7"/>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1117600</xdr:colOff>
      <xdr:row>0</xdr:row>
      <xdr:rowOff>31750</xdr:rowOff>
    </xdr:from>
    <xdr:to>
      <xdr:col>41</xdr:col>
      <xdr:colOff>450850</xdr:colOff>
      <xdr:row>2</xdr:row>
      <xdr:rowOff>12700</xdr:rowOff>
    </xdr:to>
    <xdr:sp macro="" textlink="">
      <xdr:nvSpPr>
        <xdr:cNvPr id="9" name="正方形/長方形 8"/>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平成</a:t>
          </a:r>
          <a:r>
            <a:rPr kumimoji="1" lang="en-US" altLang="ja-JP" sz="1250" b="1">
              <a:solidFill>
                <a:srgbClr val="FFFFFF"/>
              </a:solidFill>
              <a:latin typeface="ＭＳ ゴシック" panose="020B0609070205080204" pitchFamily="49" charset="-128"/>
              <a:ea typeface="ＭＳ ゴシック" panose="020B0609070205080204" pitchFamily="49" charset="-128"/>
            </a:rPr>
            <a:t>29</a:t>
          </a:r>
          <a:r>
            <a:rPr kumimoji="1" lang="ja-JP" altLang="en-US" sz="125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11</xdr:col>
      <xdr:colOff>63500</xdr:colOff>
      <xdr:row>63</xdr:row>
      <xdr:rowOff>28575</xdr:rowOff>
    </xdr:from>
    <xdr:to>
      <xdr:col>33</xdr:col>
      <xdr:colOff>114300</xdr:colOff>
      <xdr:row>64</xdr:row>
      <xdr:rowOff>111125</xdr:rowOff>
    </xdr:to>
    <xdr:sp macro="" textlink="">
      <xdr:nvSpPr>
        <xdr:cNvPr id="10" name="角丸四角形 9"/>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macro="" textlink="">
      <xdr:nvSpPr>
        <xdr:cNvPr id="11" name="正方形/長方形 10"/>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macro="" textlink="">
      <xdr:nvSpPr>
        <xdr:cNvPr id="13" name="楕円 12"/>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macro="" textlink="">
      <xdr:nvSpPr>
        <xdr:cNvPr id="14" name="フローチャート: 判断 13"/>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macro="" textlink="">
      <xdr:nvSpPr>
        <xdr:cNvPr id="15" name="正方形/長方形 14"/>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類似団体内平均値</a:t>
          </a:r>
        </a:p>
      </xdr:txBody>
    </xdr:sp>
    <xdr:clientData/>
  </xdr:twoCellAnchor>
  <xdr:twoCellAnchor>
    <xdr:from>
      <xdr:col>11</xdr:col>
      <xdr:colOff>63500</xdr:colOff>
      <xdr:row>6</xdr:row>
      <xdr:rowOff>3175</xdr:rowOff>
    </xdr:from>
    <xdr:to>
      <xdr:col>33</xdr:col>
      <xdr:colOff>114300</xdr:colOff>
      <xdr:row>7</xdr:row>
      <xdr:rowOff>85725</xdr:rowOff>
    </xdr:to>
    <xdr:sp macro="" textlink="">
      <xdr:nvSpPr>
        <xdr:cNvPr id="16" name="正方形/長方形 15"/>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macro="" textlink="">
      <xdr:nvSpPr>
        <xdr:cNvPr id="17" name="角丸四角形 16"/>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28575</xdr:rowOff>
    </xdr:to>
    <xdr:sp macro="" textlink="">
      <xdr:nvSpPr>
        <xdr:cNvPr id="18" name="正方形/長方形 17"/>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macro="" textlink="">
      <xdr:nvSpPr>
        <xdr:cNvPr id="19" name="正方形/長方形 18"/>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macro="" textlink="">
      <xdr:nvSpPr>
        <xdr:cNvPr id="20" name="正方形/長方形 19"/>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7</xdr:row>
      <xdr:rowOff>9525</xdr:rowOff>
    </xdr:from>
    <xdr:to>
      <xdr:col>1</xdr:col>
      <xdr:colOff>177800</xdr:colOff>
      <xdr:row>7</xdr:row>
      <xdr:rowOff>9525</xdr:rowOff>
    </xdr:to>
    <xdr:cxnSp macro="">
      <xdr:nvCxnSpPr>
        <xdr:cNvPr id="21" name="直線コネクタ 20"/>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177800</xdr:colOff>
      <xdr:row>9</xdr:row>
      <xdr:rowOff>123825</xdr:rowOff>
    </xdr:to>
    <xdr:cxnSp macro="">
      <xdr:nvCxnSpPr>
        <xdr:cNvPr id="23" name="直線コネクタ 22"/>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177800</xdr:colOff>
      <xdr:row>11</xdr:row>
      <xdr:rowOff>161925</xdr:rowOff>
    </xdr:to>
    <xdr:cxnSp macro="">
      <xdr:nvCxnSpPr>
        <xdr:cNvPr id="25" name="直線コネクタ 24"/>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macro="" textlink="">
      <xdr:nvSpPr>
        <xdr:cNvPr id="26" name="楕円 25"/>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macro="" textlink="">
      <xdr:nvSpPr>
        <xdr:cNvPr id="27" name="フローチャート: 判断 26"/>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macro="" textlink="">
      <xdr:nvSpPr>
        <xdr:cNvPr id="28" name="正方形/長方形 27"/>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11266" cy="275717"/>
    <xdr:sp macro="" textlink="">
      <xdr:nvSpPr>
        <xdr:cNvPr id="29" name="テキスト ボックス 28"/>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21</xdr:row>
      <xdr:rowOff>146702</xdr:rowOff>
    </xdr:from>
    <xdr:ext cx="762000" cy="259045"/>
    <xdr:sp macro="" textlink="">
      <xdr:nvSpPr>
        <xdr:cNvPr id="31" name="テキスト ボックス 30"/>
        <xdr:cNvSpPr txBox="1"/>
      </xdr:nvSpPr>
      <xdr:spPr>
        <a:xfrm>
          <a:off x="1384300" y="3794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20</xdr:row>
      <xdr:rowOff>79375</xdr:rowOff>
    </xdr:from>
    <xdr:to>
      <xdr:col>33</xdr:col>
      <xdr:colOff>114300</xdr:colOff>
      <xdr:row>20</xdr:row>
      <xdr:rowOff>79375</xdr:rowOff>
    </xdr:to>
    <xdr:cxnSp macro="">
      <xdr:nvCxnSpPr>
        <xdr:cNvPr id="32" name="直線コネクタ 31"/>
        <xdr:cNvCxnSpPr/>
      </xdr:nvCxnSpPr>
      <xdr:spPr bwMode="auto">
        <a:xfrm>
          <a:off x="2159000" y="3556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19</xdr:row>
      <xdr:rowOff>108602</xdr:rowOff>
    </xdr:from>
    <xdr:ext cx="762000" cy="259045"/>
    <xdr:sp macro="" textlink="">
      <xdr:nvSpPr>
        <xdr:cNvPr id="33" name="テキスト ボックス 32"/>
        <xdr:cNvSpPr txBox="1"/>
      </xdr:nvSpPr>
      <xdr:spPr>
        <a:xfrm>
          <a:off x="1384300" y="3413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18</xdr:row>
      <xdr:rowOff>41275</xdr:rowOff>
    </xdr:from>
    <xdr:to>
      <xdr:col>33</xdr:col>
      <xdr:colOff>114300</xdr:colOff>
      <xdr:row>18</xdr:row>
      <xdr:rowOff>41275</xdr:rowOff>
    </xdr:to>
    <xdr:cxnSp macro="">
      <xdr:nvCxnSpPr>
        <xdr:cNvPr id="34" name="直線コネクタ 33"/>
        <xdr:cNvCxnSpPr/>
      </xdr:nvCxnSpPr>
      <xdr:spPr bwMode="auto">
        <a:xfrm>
          <a:off x="2159000" y="3175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17</xdr:row>
      <xdr:rowOff>70502</xdr:rowOff>
    </xdr:from>
    <xdr:ext cx="762000" cy="259045"/>
    <xdr:sp macro="" textlink="">
      <xdr:nvSpPr>
        <xdr:cNvPr id="35" name="テキスト ボックス 34"/>
        <xdr:cNvSpPr txBox="1"/>
      </xdr:nvSpPr>
      <xdr:spPr>
        <a:xfrm>
          <a:off x="13843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16</xdr:row>
      <xdr:rowOff>3175</xdr:rowOff>
    </xdr:from>
    <xdr:to>
      <xdr:col>33</xdr:col>
      <xdr:colOff>114300</xdr:colOff>
      <xdr:row>16</xdr:row>
      <xdr:rowOff>3175</xdr:rowOff>
    </xdr:to>
    <xdr:cxnSp macro="">
      <xdr:nvCxnSpPr>
        <xdr:cNvPr id="36" name="直線コネクタ 35"/>
        <xdr:cNvCxnSpPr/>
      </xdr:nvCxnSpPr>
      <xdr:spPr bwMode="auto">
        <a:xfrm>
          <a:off x="2159000" y="2794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15</xdr:row>
      <xdr:rowOff>32402</xdr:rowOff>
    </xdr:from>
    <xdr:ext cx="762000" cy="259045"/>
    <xdr:sp macro="" textlink="">
      <xdr:nvSpPr>
        <xdr:cNvPr id="37" name="テキスト ボックス 36"/>
        <xdr:cNvSpPr txBox="1"/>
      </xdr:nvSpPr>
      <xdr:spPr>
        <a:xfrm>
          <a:off x="1384300" y="2651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13</xdr:row>
      <xdr:rowOff>136525</xdr:rowOff>
    </xdr:from>
    <xdr:to>
      <xdr:col>33</xdr:col>
      <xdr:colOff>114300</xdr:colOff>
      <xdr:row>13</xdr:row>
      <xdr:rowOff>136525</xdr:rowOff>
    </xdr:to>
    <xdr:cxnSp macro="">
      <xdr:nvCxnSpPr>
        <xdr:cNvPr id="38" name="直線コネクタ 37"/>
        <xdr:cNvCxnSpPr/>
      </xdr:nvCxnSpPr>
      <xdr:spPr bwMode="auto">
        <a:xfrm>
          <a:off x="2159000" y="2413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12</xdr:row>
      <xdr:rowOff>165752</xdr:rowOff>
    </xdr:from>
    <xdr:ext cx="762000" cy="259045"/>
    <xdr:sp macro="" textlink="">
      <xdr:nvSpPr>
        <xdr:cNvPr id="39" name="テキスト ボックス 38"/>
        <xdr:cNvSpPr txBox="1"/>
      </xdr:nvSpPr>
      <xdr:spPr>
        <a:xfrm>
          <a:off x="1384300" y="2270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11</xdr:row>
      <xdr:rowOff>98425</xdr:rowOff>
    </xdr:from>
    <xdr:to>
      <xdr:col>33</xdr:col>
      <xdr:colOff>114300</xdr:colOff>
      <xdr:row>11</xdr:row>
      <xdr:rowOff>98425</xdr:rowOff>
    </xdr:to>
    <xdr:cxnSp macro="">
      <xdr:nvCxnSpPr>
        <xdr:cNvPr id="40" name="直線コネクタ 39"/>
        <xdr:cNvCxnSpPr/>
      </xdr:nvCxnSpPr>
      <xdr:spPr bwMode="auto">
        <a:xfrm>
          <a:off x="2159000" y="2032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10</xdr:row>
      <xdr:rowOff>127652</xdr:rowOff>
    </xdr:from>
    <xdr:ext cx="762000" cy="259045"/>
    <xdr:sp macro="" textlink="">
      <xdr:nvSpPr>
        <xdr:cNvPr id="41" name="テキスト ボックス 40"/>
        <xdr:cNvSpPr txBox="1"/>
      </xdr:nvSpPr>
      <xdr:spPr>
        <a:xfrm>
          <a:off x="1384300" y="1889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42" name="直線コネクタ 41"/>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89552</xdr:rowOff>
    </xdr:from>
    <xdr:ext cx="762000" cy="259045"/>
    <xdr:sp macro="" textlink="">
      <xdr:nvSpPr>
        <xdr:cNvPr id="43" name="テキスト ボックス 42"/>
        <xdr:cNvSpPr txBox="1"/>
      </xdr:nvSpPr>
      <xdr:spPr>
        <a:xfrm>
          <a:off x="13843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22</xdr:row>
      <xdr:rowOff>117475</xdr:rowOff>
    </xdr:to>
    <xdr:sp macro="" textlink="">
      <xdr:nvSpPr>
        <xdr:cNvPr id="44" name="人口1人当たり決算額の推移グラフ枠130"/>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12</xdr:row>
      <xdr:rowOff>101105</xdr:rowOff>
    </xdr:from>
    <xdr:to>
      <xdr:col>29</xdr:col>
      <xdr:colOff>127000</xdr:colOff>
      <xdr:row>20</xdr:row>
      <xdr:rowOff>103987</xdr:rowOff>
    </xdr:to>
    <xdr:cxnSp macro="">
      <xdr:nvCxnSpPr>
        <xdr:cNvPr id="45" name="直線コネクタ 44"/>
        <xdr:cNvCxnSpPr/>
      </xdr:nvCxnSpPr>
      <xdr:spPr bwMode="auto">
        <a:xfrm flipV="1">
          <a:off x="5651500" y="2206130"/>
          <a:ext cx="0" cy="1374482"/>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20</xdr:row>
      <xdr:rowOff>76064</xdr:rowOff>
    </xdr:from>
    <xdr:ext cx="762000" cy="259045"/>
    <xdr:sp macro="" textlink="">
      <xdr:nvSpPr>
        <xdr:cNvPr id="46" name="人口1人当たり決算額の推移最小値テキスト130"/>
        <xdr:cNvSpPr txBox="1"/>
      </xdr:nvSpPr>
      <xdr:spPr>
        <a:xfrm>
          <a:off x="5740400" y="35526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58,062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20</xdr:row>
      <xdr:rowOff>103987</xdr:rowOff>
    </xdr:from>
    <xdr:to>
      <xdr:col>30</xdr:col>
      <xdr:colOff>25400</xdr:colOff>
      <xdr:row>20</xdr:row>
      <xdr:rowOff>103987</xdr:rowOff>
    </xdr:to>
    <xdr:cxnSp macro="">
      <xdr:nvCxnSpPr>
        <xdr:cNvPr id="47" name="直線コネクタ 46"/>
        <xdr:cNvCxnSpPr/>
      </xdr:nvCxnSpPr>
      <xdr:spPr bwMode="auto">
        <a:xfrm>
          <a:off x="5562600" y="3580612"/>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11</xdr:row>
      <xdr:rowOff>16032</xdr:rowOff>
    </xdr:from>
    <xdr:ext cx="762000" cy="259045"/>
    <xdr:sp macro="" textlink="">
      <xdr:nvSpPr>
        <xdr:cNvPr id="48" name="人口1人当たり決算額の推移最大値テキスト130"/>
        <xdr:cNvSpPr txBox="1"/>
      </xdr:nvSpPr>
      <xdr:spPr>
        <a:xfrm>
          <a:off x="5740400" y="19496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166,289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12</xdr:row>
      <xdr:rowOff>101105</xdr:rowOff>
    </xdr:from>
    <xdr:to>
      <xdr:col>30</xdr:col>
      <xdr:colOff>25400</xdr:colOff>
      <xdr:row>12</xdr:row>
      <xdr:rowOff>101105</xdr:rowOff>
    </xdr:to>
    <xdr:cxnSp macro="">
      <xdr:nvCxnSpPr>
        <xdr:cNvPr id="49" name="直線コネクタ 48"/>
        <xdr:cNvCxnSpPr/>
      </xdr:nvCxnSpPr>
      <xdr:spPr bwMode="auto">
        <a:xfrm>
          <a:off x="5562600" y="2206130"/>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19</xdr:row>
      <xdr:rowOff>44018</xdr:rowOff>
    </xdr:from>
    <xdr:to>
      <xdr:col>29</xdr:col>
      <xdr:colOff>127000</xdr:colOff>
      <xdr:row>19</xdr:row>
      <xdr:rowOff>75197</xdr:rowOff>
    </xdr:to>
    <xdr:cxnSp macro="">
      <xdr:nvCxnSpPr>
        <xdr:cNvPr id="50" name="直線コネクタ 49"/>
        <xdr:cNvCxnSpPr/>
      </xdr:nvCxnSpPr>
      <xdr:spPr bwMode="auto">
        <a:xfrm flipV="1">
          <a:off x="5003800" y="3349193"/>
          <a:ext cx="647700" cy="31179"/>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15</xdr:row>
      <xdr:rowOff>164406</xdr:rowOff>
    </xdr:from>
    <xdr:ext cx="762000" cy="259045"/>
    <xdr:sp macro="" textlink="">
      <xdr:nvSpPr>
        <xdr:cNvPr id="51" name="人口1人当たり決算額の推移平均値テキスト130"/>
        <xdr:cNvSpPr txBox="1"/>
      </xdr:nvSpPr>
      <xdr:spPr>
        <a:xfrm>
          <a:off x="5740400" y="278378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104,606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16</xdr:row>
      <xdr:rowOff>147879</xdr:rowOff>
    </xdr:from>
    <xdr:to>
      <xdr:col>29</xdr:col>
      <xdr:colOff>177800</xdr:colOff>
      <xdr:row>17</xdr:row>
      <xdr:rowOff>78029</xdr:rowOff>
    </xdr:to>
    <xdr:sp macro="" textlink="">
      <xdr:nvSpPr>
        <xdr:cNvPr id="52" name="フローチャート: 判断 51"/>
        <xdr:cNvSpPr/>
      </xdr:nvSpPr>
      <xdr:spPr bwMode="auto">
        <a:xfrm>
          <a:off x="5600700" y="293870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19</xdr:row>
      <xdr:rowOff>68961</xdr:rowOff>
    </xdr:from>
    <xdr:to>
      <xdr:col>26</xdr:col>
      <xdr:colOff>50800</xdr:colOff>
      <xdr:row>19</xdr:row>
      <xdr:rowOff>75197</xdr:rowOff>
    </xdr:to>
    <xdr:cxnSp macro="">
      <xdr:nvCxnSpPr>
        <xdr:cNvPr id="53" name="直線コネクタ 52"/>
        <xdr:cNvCxnSpPr/>
      </xdr:nvCxnSpPr>
      <xdr:spPr bwMode="auto">
        <a:xfrm>
          <a:off x="4305300" y="3374136"/>
          <a:ext cx="698500" cy="6236"/>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17</xdr:row>
      <xdr:rowOff>2540</xdr:rowOff>
    </xdr:from>
    <xdr:to>
      <xdr:col>26</xdr:col>
      <xdr:colOff>101600</xdr:colOff>
      <xdr:row>17</xdr:row>
      <xdr:rowOff>104140</xdr:rowOff>
    </xdr:to>
    <xdr:sp macro="" textlink="">
      <xdr:nvSpPr>
        <xdr:cNvPr id="54" name="フローチャート: 判断 53"/>
        <xdr:cNvSpPr/>
      </xdr:nvSpPr>
      <xdr:spPr bwMode="auto">
        <a:xfrm>
          <a:off x="4953000" y="296481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15</xdr:row>
      <xdr:rowOff>114317</xdr:rowOff>
    </xdr:from>
    <xdr:ext cx="736600" cy="259045"/>
    <xdr:sp macro="" textlink="">
      <xdr:nvSpPr>
        <xdr:cNvPr id="55" name="テキスト ボックス 54"/>
        <xdr:cNvSpPr txBox="1"/>
      </xdr:nvSpPr>
      <xdr:spPr>
        <a:xfrm>
          <a:off x="4622800" y="273369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102,550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19</xdr:row>
      <xdr:rowOff>68961</xdr:rowOff>
    </xdr:from>
    <xdr:to>
      <xdr:col>22</xdr:col>
      <xdr:colOff>114300</xdr:colOff>
      <xdr:row>19</xdr:row>
      <xdr:rowOff>77216</xdr:rowOff>
    </xdr:to>
    <xdr:cxnSp macro="">
      <xdr:nvCxnSpPr>
        <xdr:cNvPr id="56" name="直線コネクタ 55"/>
        <xdr:cNvCxnSpPr/>
      </xdr:nvCxnSpPr>
      <xdr:spPr bwMode="auto">
        <a:xfrm flipV="1">
          <a:off x="3606800" y="3374136"/>
          <a:ext cx="698500" cy="8255"/>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17</xdr:row>
      <xdr:rowOff>11011</xdr:rowOff>
    </xdr:from>
    <xdr:to>
      <xdr:col>22</xdr:col>
      <xdr:colOff>165100</xdr:colOff>
      <xdr:row>17</xdr:row>
      <xdr:rowOff>112611</xdr:rowOff>
    </xdr:to>
    <xdr:sp macro="" textlink="">
      <xdr:nvSpPr>
        <xdr:cNvPr id="57" name="フローチャート: 判断 56"/>
        <xdr:cNvSpPr/>
      </xdr:nvSpPr>
      <xdr:spPr bwMode="auto">
        <a:xfrm>
          <a:off x="4254500" y="2973286"/>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15</xdr:row>
      <xdr:rowOff>122788</xdr:rowOff>
    </xdr:from>
    <xdr:ext cx="762000" cy="259045"/>
    <xdr:sp macro="" textlink="">
      <xdr:nvSpPr>
        <xdr:cNvPr id="58" name="テキスト ボックス 57"/>
        <xdr:cNvSpPr txBox="1"/>
      </xdr:nvSpPr>
      <xdr:spPr>
        <a:xfrm>
          <a:off x="3924300" y="27421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101,883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19</xdr:row>
      <xdr:rowOff>77216</xdr:rowOff>
    </xdr:from>
    <xdr:to>
      <xdr:col>18</xdr:col>
      <xdr:colOff>177800</xdr:colOff>
      <xdr:row>19</xdr:row>
      <xdr:rowOff>85534</xdr:rowOff>
    </xdr:to>
    <xdr:cxnSp macro="">
      <xdr:nvCxnSpPr>
        <xdr:cNvPr id="59" name="直線コネクタ 58"/>
        <xdr:cNvCxnSpPr/>
      </xdr:nvCxnSpPr>
      <xdr:spPr bwMode="auto">
        <a:xfrm flipV="1">
          <a:off x="2908300" y="3382391"/>
          <a:ext cx="698500" cy="8318"/>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17</xdr:row>
      <xdr:rowOff>60287</xdr:rowOff>
    </xdr:from>
    <xdr:to>
      <xdr:col>19</xdr:col>
      <xdr:colOff>38100</xdr:colOff>
      <xdr:row>17</xdr:row>
      <xdr:rowOff>161887</xdr:rowOff>
    </xdr:to>
    <xdr:sp macro="" textlink="">
      <xdr:nvSpPr>
        <xdr:cNvPr id="60" name="フローチャート: 判断 59"/>
        <xdr:cNvSpPr/>
      </xdr:nvSpPr>
      <xdr:spPr bwMode="auto">
        <a:xfrm>
          <a:off x="3556000" y="302256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16</xdr:row>
      <xdr:rowOff>614</xdr:rowOff>
    </xdr:from>
    <xdr:ext cx="762000" cy="259045"/>
    <xdr:sp macro="" textlink="">
      <xdr:nvSpPr>
        <xdr:cNvPr id="61" name="テキスト ボックス 60"/>
        <xdr:cNvSpPr txBox="1"/>
      </xdr:nvSpPr>
      <xdr:spPr>
        <a:xfrm>
          <a:off x="3225800" y="279143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98,003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17</xdr:row>
      <xdr:rowOff>98069</xdr:rowOff>
    </xdr:from>
    <xdr:to>
      <xdr:col>15</xdr:col>
      <xdr:colOff>101600</xdr:colOff>
      <xdr:row>18</xdr:row>
      <xdr:rowOff>28219</xdr:rowOff>
    </xdr:to>
    <xdr:sp macro="" textlink="">
      <xdr:nvSpPr>
        <xdr:cNvPr id="62" name="フローチャート: 判断 61"/>
        <xdr:cNvSpPr/>
      </xdr:nvSpPr>
      <xdr:spPr bwMode="auto">
        <a:xfrm>
          <a:off x="2857500" y="306034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16</xdr:row>
      <xdr:rowOff>38396</xdr:rowOff>
    </xdr:from>
    <xdr:ext cx="762000" cy="259045"/>
    <xdr:sp macro="" textlink="">
      <xdr:nvSpPr>
        <xdr:cNvPr id="63" name="テキスト ボックス 62"/>
        <xdr:cNvSpPr txBox="1"/>
      </xdr:nvSpPr>
      <xdr:spPr>
        <a:xfrm>
          <a:off x="2527300" y="28292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95,028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22</xdr:row>
      <xdr:rowOff>140352</xdr:rowOff>
    </xdr:from>
    <xdr:ext cx="762000" cy="259045"/>
    <xdr:sp macro="" textlink="">
      <xdr:nvSpPr>
        <xdr:cNvPr id="64" name="テキスト ボックス 63"/>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22</xdr:row>
      <xdr:rowOff>140352</xdr:rowOff>
    </xdr:from>
    <xdr:ext cx="762000" cy="259045"/>
    <xdr:sp macro="" textlink="">
      <xdr:nvSpPr>
        <xdr:cNvPr id="65" name="テキスト ボックス 64"/>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22</xdr:row>
      <xdr:rowOff>140352</xdr:rowOff>
    </xdr:from>
    <xdr:ext cx="762000" cy="259045"/>
    <xdr:sp macro="" textlink="">
      <xdr:nvSpPr>
        <xdr:cNvPr id="66" name="テキスト ボックス 65"/>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22</xdr:row>
      <xdr:rowOff>140352</xdr:rowOff>
    </xdr:from>
    <xdr:ext cx="762000" cy="259045"/>
    <xdr:sp macro="" textlink="">
      <xdr:nvSpPr>
        <xdr:cNvPr id="67" name="テキスト ボックス 66"/>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22</xdr:row>
      <xdr:rowOff>140352</xdr:rowOff>
    </xdr:from>
    <xdr:ext cx="762000" cy="259045"/>
    <xdr:sp macro="" textlink="">
      <xdr:nvSpPr>
        <xdr:cNvPr id="68" name="テキスト ボックス 67"/>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18</xdr:row>
      <xdr:rowOff>164668</xdr:rowOff>
    </xdr:from>
    <xdr:to>
      <xdr:col>29</xdr:col>
      <xdr:colOff>177800</xdr:colOff>
      <xdr:row>19</xdr:row>
      <xdr:rowOff>94818</xdr:rowOff>
    </xdr:to>
    <xdr:sp macro="" textlink="">
      <xdr:nvSpPr>
        <xdr:cNvPr id="69" name="楕円 68"/>
        <xdr:cNvSpPr/>
      </xdr:nvSpPr>
      <xdr:spPr bwMode="auto">
        <a:xfrm>
          <a:off x="5600700" y="3298393"/>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18</xdr:row>
      <xdr:rowOff>136745</xdr:rowOff>
    </xdr:from>
    <xdr:ext cx="762000" cy="259045"/>
    <xdr:sp macro="" textlink="">
      <xdr:nvSpPr>
        <xdr:cNvPr id="70" name="人口1人当たり決算額の推移該当値テキスト130"/>
        <xdr:cNvSpPr txBox="1"/>
      </xdr:nvSpPr>
      <xdr:spPr>
        <a:xfrm>
          <a:off x="5740400" y="327047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76,284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19</xdr:row>
      <xdr:rowOff>24397</xdr:rowOff>
    </xdr:from>
    <xdr:to>
      <xdr:col>26</xdr:col>
      <xdr:colOff>101600</xdr:colOff>
      <xdr:row>19</xdr:row>
      <xdr:rowOff>125997</xdr:rowOff>
    </xdr:to>
    <xdr:sp macro="" textlink="">
      <xdr:nvSpPr>
        <xdr:cNvPr id="71" name="楕円 70"/>
        <xdr:cNvSpPr/>
      </xdr:nvSpPr>
      <xdr:spPr bwMode="auto">
        <a:xfrm>
          <a:off x="4953000" y="3329572"/>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19</xdr:row>
      <xdr:rowOff>110774</xdr:rowOff>
    </xdr:from>
    <xdr:ext cx="736600" cy="259045"/>
    <xdr:sp macro="" textlink="">
      <xdr:nvSpPr>
        <xdr:cNvPr id="72" name="テキスト ボックス 71"/>
        <xdr:cNvSpPr txBox="1"/>
      </xdr:nvSpPr>
      <xdr:spPr>
        <a:xfrm>
          <a:off x="4622800" y="341594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73,829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19</xdr:row>
      <xdr:rowOff>18161</xdr:rowOff>
    </xdr:from>
    <xdr:to>
      <xdr:col>22</xdr:col>
      <xdr:colOff>165100</xdr:colOff>
      <xdr:row>19</xdr:row>
      <xdr:rowOff>119761</xdr:rowOff>
    </xdr:to>
    <xdr:sp macro="" textlink="">
      <xdr:nvSpPr>
        <xdr:cNvPr id="73" name="楕円 72"/>
        <xdr:cNvSpPr/>
      </xdr:nvSpPr>
      <xdr:spPr bwMode="auto">
        <a:xfrm>
          <a:off x="4254500" y="332333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19</xdr:row>
      <xdr:rowOff>104538</xdr:rowOff>
    </xdr:from>
    <xdr:ext cx="762000" cy="259045"/>
    <xdr:sp macro="" textlink="">
      <xdr:nvSpPr>
        <xdr:cNvPr id="74" name="テキスト ボックス 73"/>
        <xdr:cNvSpPr txBox="1"/>
      </xdr:nvSpPr>
      <xdr:spPr>
        <a:xfrm>
          <a:off x="3924300" y="34097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74,320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19</xdr:row>
      <xdr:rowOff>26416</xdr:rowOff>
    </xdr:from>
    <xdr:to>
      <xdr:col>19</xdr:col>
      <xdr:colOff>38100</xdr:colOff>
      <xdr:row>19</xdr:row>
      <xdr:rowOff>128016</xdr:rowOff>
    </xdr:to>
    <xdr:sp macro="" textlink="">
      <xdr:nvSpPr>
        <xdr:cNvPr id="75" name="楕円 74"/>
        <xdr:cNvSpPr/>
      </xdr:nvSpPr>
      <xdr:spPr bwMode="auto">
        <a:xfrm>
          <a:off x="3556000" y="333159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19</xdr:row>
      <xdr:rowOff>112793</xdr:rowOff>
    </xdr:from>
    <xdr:ext cx="762000" cy="259045"/>
    <xdr:sp macro="" textlink="">
      <xdr:nvSpPr>
        <xdr:cNvPr id="76" name="テキスト ボックス 75"/>
        <xdr:cNvSpPr txBox="1"/>
      </xdr:nvSpPr>
      <xdr:spPr>
        <a:xfrm>
          <a:off x="3225800" y="341796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73,670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19</xdr:row>
      <xdr:rowOff>34734</xdr:rowOff>
    </xdr:from>
    <xdr:to>
      <xdr:col>15</xdr:col>
      <xdr:colOff>101600</xdr:colOff>
      <xdr:row>19</xdr:row>
      <xdr:rowOff>136334</xdr:rowOff>
    </xdr:to>
    <xdr:sp macro="" textlink="">
      <xdr:nvSpPr>
        <xdr:cNvPr id="77" name="楕円 76"/>
        <xdr:cNvSpPr/>
      </xdr:nvSpPr>
      <xdr:spPr bwMode="auto">
        <a:xfrm>
          <a:off x="2857500" y="333990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19</xdr:row>
      <xdr:rowOff>121111</xdr:rowOff>
    </xdr:from>
    <xdr:ext cx="762000" cy="259045"/>
    <xdr:sp macro="" textlink="">
      <xdr:nvSpPr>
        <xdr:cNvPr id="78" name="テキスト ボックス 77"/>
        <xdr:cNvSpPr txBox="1"/>
      </xdr:nvSpPr>
      <xdr:spPr>
        <a:xfrm>
          <a:off x="2527300" y="342628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73,015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29</xdr:row>
      <xdr:rowOff>12700</xdr:rowOff>
    </xdr:from>
    <xdr:to>
      <xdr:col>33</xdr:col>
      <xdr:colOff>114300</xdr:colOff>
      <xdr:row>30</xdr:row>
      <xdr:rowOff>95250</xdr:rowOff>
    </xdr:to>
    <xdr:sp macro="" textlink="">
      <xdr:nvSpPr>
        <xdr:cNvPr id="79" name="正方形/長方形 78"/>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macro="" textlink="">
      <xdr:nvSpPr>
        <xdr:cNvPr id="80" name="角丸四角形 79"/>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38100</xdr:rowOff>
    </xdr:to>
    <xdr:sp macro="" textlink="">
      <xdr:nvSpPr>
        <xdr:cNvPr id="81" name="正方形/長方形 80"/>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31</xdr:row>
      <xdr:rowOff>50800</xdr:rowOff>
    </xdr:from>
    <xdr:to>
      <xdr:col>9</xdr:col>
      <xdr:colOff>12700</xdr:colOff>
      <xdr:row>31</xdr:row>
      <xdr:rowOff>304800</xdr:rowOff>
    </xdr:to>
    <xdr:sp macro="" textlink="">
      <xdr:nvSpPr>
        <xdr:cNvPr id="82" name="正方形/長方形 81"/>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macro="" textlink="">
      <xdr:nvSpPr>
        <xdr:cNvPr id="83" name="正方形/長方形 82"/>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30</xdr:row>
      <xdr:rowOff>19050</xdr:rowOff>
    </xdr:from>
    <xdr:to>
      <xdr:col>1</xdr:col>
      <xdr:colOff>177800</xdr:colOff>
      <xdr:row>30</xdr:row>
      <xdr:rowOff>19050</xdr:rowOff>
    </xdr:to>
    <xdr:cxnSp macro="">
      <xdr:nvCxnSpPr>
        <xdr:cNvPr id="84" name="直線コネクタ 83"/>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304800</xdr:rowOff>
    </xdr:from>
    <xdr:to>
      <xdr:col>1</xdr:col>
      <xdr:colOff>92075</xdr:colOff>
      <xdr:row>32</xdr:row>
      <xdr:rowOff>101600</xdr:rowOff>
    </xdr:to>
    <xdr:cxnSp macro="">
      <xdr:nvCxnSpPr>
        <xdr:cNvPr id="85" name="直線コネクタ 84"/>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304800</xdr:rowOff>
    </xdr:from>
    <xdr:to>
      <xdr:col>1</xdr:col>
      <xdr:colOff>177800</xdr:colOff>
      <xdr:row>31</xdr:row>
      <xdr:rowOff>304800</xdr:rowOff>
    </xdr:to>
    <xdr:cxnSp macro="">
      <xdr:nvCxnSpPr>
        <xdr:cNvPr id="86" name="直線コネクタ 85"/>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28575</xdr:rowOff>
    </xdr:from>
    <xdr:to>
      <xdr:col>1</xdr:col>
      <xdr:colOff>92075</xdr:colOff>
      <xdr:row>33</xdr:row>
      <xdr:rowOff>168275</xdr:rowOff>
    </xdr:to>
    <xdr:cxnSp macro="">
      <xdr:nvCxnSpPr>
        <xdr:cNvPr id="87" name="直線コネクタ 86"/>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171450</xdr:rowOff>
    </xdr:from>
    <xdr:to>
      <xdr:col>1</xdr:col>
      <xdr:colOff>177800</xdr:colOff>
      <xdr:row>33</xdr:row>
      <xdr:rowOff>171450</xdr:rowOff>
    </xdr:to>
    <xdr:cxnSp macro="">
      <xdr:nvCxnSpPr>
        <xdr:cNvPr id="88" name="直線コネクタ 87"/>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macro="" textlink="">
      <xdr:nvSpPr>
        <xdr:cNvPr id="89" name="楕円 88"/>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macro="" textlink="">
      <xdr:nvSpPr>
        <xdr:cNvPr id="90" name="フローチャート: 判断 89"/>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241300</xdr:rowOff>
    </xdr:from>
    <xdr:to>
      <xdr:col>33</xdr:col>
      <xdr:colOff>114300</xdr:colOff>
      <xdr:row>39</xdr:row>
      <xdr:rowOff>298450</xdr:rowOff>
    </xdr:to>
    <xdr:sp macro="" textlink="">
      <xdr:nvSpPr>
        <xdr:cNvPr id="91" name="正方形/長方形 90"/>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11266" cy="275717"/>
    <xdr:sp macro="" textlink="">
      <xdr:nvSpPr>
        <xdr:cNvPr id="92" name="テキスト ボックス 91"/>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93" name="直線コネクタ 92"/>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38</xdr:row>
      <xdr:rowOff>12700</xdr:rowOff>
    </xdr:from>
    <xdr:to>
      <xdr:col>33</xdr:col>
      <xdr:colOff>114300</xdr:colOff>
      <xdr:row>38</xdr:row>
      <xdr:rowOff>12700</xdr:rowOff>
    </xdr:to>
    <xdr:cxnSp macro="">
      <xdr:nvCxnSpPr>
        <xdr:cNvPr id="94" name="直線コネクタ 93"/>
        <xdr:cNvCxnSpPr/>
      </xdr:nvCxnSpPr>
      <xdr:spPr bwMode="auto">
        <a:xfrm>
          <a:off x="2159000" y="74803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37</xdr:row>
      <xdr:rowOff>213377</xdr:rowOff>
    </xdr:from>
    <xdr:ext cx="762000" cy="259045"/>
    <xdr:sp macro="" textlink="">
      <xdr:nvSpPr>
        <xdr:cNvPr id="95" name="テキスト ボックス 94"/>
        <xdr:cNvSpPr txBox="1"/>
      </xdr:nvSpPr>
      <xdr:spPr>
        <a:xfrm>
          <a:off x="1384300" y="7338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36</xdr:row>
      <xdr:rowOff>69850</xdr:rowOff>
    </xdr:from>
    <xdr:to>
      <xdr:col>33</xdr:col>
      <xdr:colOff>114300</xdr:colOff>
      <xdr:row>36</xdr:row>
      <xdr:rowOff>69850</xdr:rowOff>
    </xdr:to>
    <xdr:cxnSp macro="">
      <xdr:nvCxnSpPr>
        <xdr:cNvPr id="96" name="直線コネクタ 95"/>
        <xdr:cNvCxnSpPr/>
      </xdr:nvCxnSpPr>
      <xdr:spPr bwMode="auto">
        <a:xfrm>
          <a:off x="2159000" y="70231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270527</xdr:rowOff>
    </xdr:from>
    <xdr:ext cx="762000" cy="259045"/>
    <xdr:sp macro="" textlink="">
      <xdr:nvSpPr>
        <xdr:cNvPr id="97" name="テキスト ボックス 96"/>
        <xdr:cNvSpPr txBox="1"/>
      </xdr:nvSpPr>
      <xdr:spPr>
        <a:xfrm>
          <a:off x="1384300" y="6880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34</xdr:row>
      <xdr:rowOff>298450</xdr:rowOff>
    </xdr:from>
    <xdr:to>
      <xdr:col>33</xdr:col>
      <xdr:colOff>114300</xdr:colOff>
      <xdr:row>34</xdr:row>
      <xdr:rowOff>298450</xdr:rowOff>
    </xdr:to>
    <xdr:cxnSp macro="">
      <xdr:nvCxnSpPr>
        <xdr:cNvPr id="98" name="直線コネクタ 97"/>
        <xdr:cNvCxnSpPr/>
      </xdr:nvCxnSpPr>
      <xdr:spPr bwMode="auto">
        <a:xfrm>
          <a:off x="2159000" y="65659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34</xdr:row>
      <xdr:rowOff>156227</xdr:rowOff>
    </xdr:from>
    <xdr:ext cx="762000" cy="259045"/>
    <xdr:sp macro="" textlink="">
      <xdr:nvSpPr>
        <xdr:cNvPr id="99" name="テキスト ボックス 98"/>
        <xdr:cNvSpPr txBox="1"/>
      </xdr:nvSpPr>
      <xdr:spPr>
        <a:xfrm>
          <a:off x="1384300" y="6423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33</xdr:row>
      <xdr:rowOff>184150</xdr:rowOff>
    </xdr:from>
    <xdr:to>
      <xdr:col>33</xdr:col>
      <xdr:colOff>114300</xdr:colOff>
      <xdr:row>33</xdr:row>
      <xdr:rowOff>184150</xdr:rowOff>
    </xdr:to>
    <xdr:cxnSp macro="">
      <xdr:nvCxnSpPr>
        <xdr:cNvPr id="100" name="直線コネクタ 99"/>
        <xdr:cNvCxnSpPr/>
      </xdr:nvCxnSpPr>
      <xdr:spPr bwMode="auto">
        <a:xfrm>
          <a:off x="2159000" y="61087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33</xdr:row>
      <xdr:rowOff>41927</xdr:rowOff>
    </xdr:from>
    <xdr:ext cx="762000" cy="259045"/>
    <xdr:sp macro="" textlink="">
      <xdr:nvSpPr>
        <xdr:cNvPr id="101" name="テキスト ボックス 100"/>
        <xdr:cNvSpPr txBox="1"/>
      </xdr:nvSpPr>
      <xdr:spPr>
        <a:xfrm>
          <a:off x="1384300" y="596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31</xdr:row>
      <xdr:rowOff>241300</xdr:rowOff>
    </xdr:to>
    <xdr:cxnSp macro="">
      <xdr:nvCxnSpPr>
        <xdr:cNvPr id="102" name="直線コネクタ 101"/>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99077</xdr:rowOff>
    </xdr:from>
    <xdr:ext cx="762000" cy="259045"/>
    <xdr:sp macro="" textlink="">
      <xdr:nvSpPr>
        <xdr:cNvPr id="103" name="テキスト ボックス 102"/>
        <xdr:cNvSpPr txBox="1"/>
      </xdr:nvSpPr>
      <xdr:spPr>
        <a:xfrm>
          <a:off x="13843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39</xdr:row>
      <xdr:rowOff>298450</xdr:rowOff>
    </xdr:to>
    <xdr:sp macro="" textlink="">
      <xdr:nvSpPr>
        <xdr:cNvPr id="104" name="人口1人当たり決算額の推移グラフ枠445"/>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33</xdr:row>
      <xdr:rowOff>61895</xdr:rowOff>
    </xdr:from>
    <xdr:to>
      <xdr:col>29</xdr:col>
      <xdr:colOff>127000</xdr:colOff>
      <xdr:row>38</xdr:row>
      <xdr:rowOff>5988</xdr:rowOff>
    </xdr:to>
    <xdr:cxnSp macro="">
      <xdr:nvCxnSpPr>
        <xdr:cNvPr id="105" name="直線コネクタ 104"/>
        <xdr:cNvCxnSpPr/>
      </xdr:nvCxnSpPr>
      <xdr:spPr bwMode="auto">
        <a:xfrm flipV="1">
          <a:off x="5651500" y="5986445"/>
          <a:ext cx="0" cy="1487143"/>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37</xdr:row>
      <xdr:rowOff>320965</xdr:rowOff>
    </xdr:from>
    <xdr:ext cx="762000" cy="259045"/>
    <xdr:sp macro="" textlink="">
      <xdr:nvSpPr>
        <xdr:cNvPr id="106" name="人口1人当たり決算額の推移最小値テキスト445"/>
        <xdr:cNvSpPr txBox="1"/>
      </xdr:nvSpPr>
      <xdr:spPr>
        <a:xfrm>
          <a:off x="5740400" y="74456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1,468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38</xdr:row>
      <xdr:rowOff>5988</xdr:rowOff>
    </xdr:from>
    <xdr:to>
      <xdr:col>30</xdr:col>
      <xdr:colOff>25400</xdr:colOff>
      <xdr:row>38</xdr:row>
      <xdr:rowOff>5988</xdr:rowOff>
    </xdr:to>
    <xdr:cxnSp macro="">
      <xdr:nvCxnSpPr>
        <xdr:cNvPr id="107" name="直線コネクタ 106"/>
        <xdr:cNvCxnSpPr/>
      </xdr:nvCxnSpPr>
      <xdr:spPr bwMode="auto">
        <a:xfrm>
          <a:off x="5562600" y="7473588"/>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31</xdr:row>
      <xdr:rowOff>319722</xdr:rowOff>
    </xdr:from>
    <xdr:ext cx="762000" cy="259045"/>
    <xdr:sp macro="" textlink="">
      <xdr:nvSpPr>
        <xdr:cNvPr id="108" name="人口1人当たり決算額の推移最大値テキスト445"/>
        <xdr:cNvSpPr txBox="1"/>
      </xdr:nvSpPr>
      <xdr:spPr>
        <a:xfrm>
          <a:off x="5740400" y="572992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326,740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33</xdr:row>
      <xdr:rowOff>61895</xdr:rowOff>
    </xdr:from>
    <xdr:to>
      <xdr:col>30</xdr:col>
      <xdr:colOff>25400</xdr:colOff>
      <xdr:row>33</xdr:row>
      <xdr:rowOff>61895</xdr:rowOff>
    </xdr:to>
    <xdr:cxnSp macro="">
      <xdr:nvCxnSpPr>
        <xdr:cNvPr id="109" name="直線コネクタ 108"/>
        <xdr:cNvCxnSpPr/>
      </xdr:nvCxnSpPr>
      <xdr:spPr bwMode="auto">
        <a:xfrm>
          <a:off x="5562600" y="5986445"/>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37</xdr:row>
      <xdr:rowOff>284780</xdr:rowOff>
    </xdr:from>
    <xdr:to>
      <xdr:col>29</xdr:col>
      <xdr:colOff>127000</xdr:colOff>
      <xdr:row>37</xdr:row>
      <xdr:rowOff>286791</xdr:rowOff>
    </xdr:to>
    <xdr:cxnSp macro="">
      <xdr:nvCxnSpPr>
        <xdr:cNvPr id="110" name="直線コネクタ 109"/>
        <xdr:cNvCxnSpPr/>
      </xdr:nvCxnSpPr>
      <xdr:spPr bwMode="auto">
        <a:xfrm flipV="1">
          <a:off x="5003800" y="7409480"/>
          <a:ext cx="647700" cy="2011"/>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37</xdr:row>
      <xdr:rowOff>27658</xdr:rowOff>
    </xdr:from>
    <xdr:ext cx="762000" cy="259045"/>
    <xdr:sp macro="" textlink="">
      <xdr:nvSpPr>
        <xdr:cNvPr id="111" name="人口1人当たり決算額の推移平均値テキスト445"/>
        <xdr:cNvSpPr txBox="1"/>
      </xdr:nvSpPr>
      <xdr:spPr>
        <a:xfrm>
          <a:off x="5740400" y="715235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26,732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37</xdr:row>
      <xdr:rowOff>182581</xdr:rowOff>
    </xdr:from>
    <xdr:to>
      <xdr:col>29</xdr:col>
      <xdr:colOff>177800</xdr:colOff>
      <xdr:row>37</xdr:row>
      <xdr:rowOff>284181</xdr:rowOff>
    </xdr:to>
    <xdr:sp macro="" textlink="">
      <xdr:nvSpPr>
        <xdr:cNvPr id="112" name="フローチャート: 判断 111"/>
        <xdr:cNvSpPr/>
      </xdr:nvSpPr>
      <xdr:spPr bwMode="auto">
        <a:xfrm>
          <a:off x="5600700" y="730728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37</xdr:row>
      <xdr:rowOff>286791</xdr:rowOff>
    </xdr:from>
    <xdr:to>
      <xdr:col>26</xdr:col>
      <xdr:colOff>50800</xdr:colOff>
      <xdr:row>37</xdr:row>
      <xdr:rowOff>287939</xdr:rowOff>
    </xdr:to>
    <xdr:cxnSp macro="">
      <xdr:nvCxnSpPr>
        <xdr:cNvPr id="113" name="直線コネクタ 112"/>
        <xdr:cNvCxnSpPr/>
      </xdr:nvCxnSpPr>
      <xdr:spPr bwMode="auto">
        <a:xfrm flipV="1">
          <a:off x="4305300" y="7411491"/>
          <a:ext cx="698500" cy="1148"/>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37</xdr:row>
      <xdr:rowOff>182330</xdr:rowOff>
    </xdr:from>
    <xdr:to>
      <xdr:col>26</xdr:col>
      <xdr:colOff>101600</xdr:colOff>
      <xdr:row>37</xdr:row>
      <xdr:rowOff>283930</xdr:rowOff>
    </xdr:to>
    <xdr:sp macro="" textlink="">
      <xdr:nvSpPr>
        <xdr:cNvPr id="114" name="フローチャート: 判断 113"/>
        <xdr:cNvSpPr/>
      </xdr:nvSpPr>
      <xdr:spPr bwMode="auto">
        <a:xfrm>
          <a:off x="4953000" y="730703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36</xdr:row>
      <xdr:rowOff>122657</xdr:rowOff>
    </xdr:from>
    <xdr:ext cx="736600" cy="259045"/>
    <xdr:sp macro="" textlink="">
      <xdr:nvSpPr>
        <xdr:cNvPr id="115" name="テキスト ボックス 114"/>
        <xdr:cNvSpPr txBox="1"/>
      </xdr:nvSpPr>
      <xdr:spPr>
        <a:xfrm>
          <a:off x="4622800" y="707590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26,787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37</xdr:row>
      <xdr:rowOff>269025</xdr:rowOff>
    </xdr:from>
    <xdr:to>
      <xdr:col>22</xdr:col>
      <xdr:colOff>114300</xdr:colOff>
      <xdr:row>37</xdr:row>
      <xdr:rowOff>287939</xdr:rowOff>
    </xdr:to>
    <xdr:cxnSp macro="">
      <xdr:nvCxnSpPr>
        <xdr:cNvPr id="116" name="直線コネクタ 115"/>
        <xdr:cNvCxnSpPr/>
      </xdr:nvCxnSpPr>
      <xdr:spPr bwMode="auto">
        <a:xfrm>
          <a:off x="3606800" y="7393725"/>
          <a:ext cx="698500" cy="18914"/>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37</xdr:row>
      <xdr:rowOff>180656</xdr:rowOff>
    </xdr:from>
    <xdr:to>
      <xdr:col>22</xdr:col>
      <xdr:colOff>165100</xdr:colOff>
      <xdr:row>37</xdr:row>
      <xdr:rowOff>282256</xdr:rowOff>
    </xdr:to>
    <xdr:sp macro="" textlink="">
      <xdr:nvSpPr>
        <xdr:cNvPr id="117" name="フローチャート: 判断 116"/>
        <xdr:cNvSpPr/>
      </xdr:nvSpPr>
      <xdr:spPr bwMode="auto">
        <a:xfrm>
          <a:off x="4254500" y="7305356"/>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36</xdr:row>
      <xdr:rowOff>120983</xdr:rowOff>
    </xdr:from>
    <xdr:ext cx="762000" cy="259045"/>
    <xdr:sp macro="" textlink="">
      <xdr:nvSpPr>
        <xdr:cNvPr id="118" name="テキスト ボックス 117"/>
        <xdr:cNvSpPr txBox="1"/>
      </xdr:nvSpPr>
      <xdr:spPr>
        <a:xfrm>
          <a:off x="3924300" y="70742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27,153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37</xdr:row>
      <xdr:rowOff>235955</xdr:rowOff>
    </xdr:from>
    <xdr:to>
      <xdr:col>18</xdr:col>
      <xdr:colOff>177800</xdr:colOff>
      <xdr:row>37</xdr:row>
      <xdr:rowOff>269025</xdr:rowOff>
    </xdr:to>
    <xdr:cxnSp macro="">
      <xdr:nvCxnSpPr>
        <xdr:cNvPr id="119" name="直線コネクタ 118"/>
        <xdr:cNvCxnSpPr/>
      </xdr:nvCxnSpPr>
      <xdr:spPr bwMode="auto">
        <a:xfrm>
          <a:off x="2908300" y="7360655"/>
          <a:ext cx="698500" cy="3307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37</xdr:row>
      <xdr:rowOff>184159</xdr:rowOff>
    </xdr:from>
    <xdr:to>
      <xdr:col>19</xdr:col>
      <xdr:colOff>38100</xdr:colOff>
      <xdr:row>37</xdr:row>
      <xdr:rowOff>285759</xdr:rowOff>
    </xdr:to>
    <xdr:sp macro="" textlink="">
      <xdr:nvSpPr>
        <xdr:cNvPr id="120" name="フローチャート: 判断 119"/>
        <xdr:cNvSpPr/>
      </xdr:nvSpPr>
      <xdr:spPr bwMode="auto">
        <a:xfrm>
          <a:off x="3556000" y="730885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36</xdr:row>
      <xdr:rowOff>124486</xdr:rowOff>
    </xdr:from>
    <xdr:ext cx="762000" cy="259045"/>
    <xdr:sp macro="" textlink="">
      <xdr:nvSpPr>
        <xdr:cNvPr id="121" name="テキスト ボックス 120"/>
        <xdr:cNvSpPr txBox="1"/>
      </xdr:nvSpPr>
      <xdr:spPr>
        <a:xfrm>
          <a:off x="3225800" y="707773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26,387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37</xdr:row>
      <xdr:rowOff>172848</xdr:rowOff>
    </xdr:from>
    <xdr:to>
      <xdr:col>15</xdr:col>
      <xdr:colOff>101600</xdr:colOff>
      <xdr:row>37</xdr:row>
      <xdr:rowOff>274448</xdr:rowOff>
    </xdr:to>
    <xdr:sp macro="" textlink="">
      <xdr:nvSpPr>
        <xdr:cNvPr id="122" name="フローチャート: 判断 121"/>
        <xdr:cNvSpPr/>
      </xdr:nvSpPr>
      <xdr:spPr bwMode="auto">
        <a:xfrm>
          <a:off x="2857500" y="7297548"/>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36</xdr:row>
      <xdr:rowOff>113175</xdr:rowOff>
    </xdr:from>
    <xdr:ext cx="762000" cy="259045"/>
    <xdr:sp macro="" textlink="">
      <xdr:nvSpPr>
        <xdr:cNvPr id="123" name="テキスト ボックス 122"/>
        <xdr:cNvSpPr txBox="1"/>
      </xdr:nvSpPr>
      <xdr:spPr>
        <a:xfrm>
          <a:off x="2527300" y="70664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28,861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39</xdr:row>
      <xdr:rowOff>321327</xdr:rowOff>
    </xdr:from>
    <xdr:ext cx="762000" cy="259045"/>
    <xdr:sp macro="" textlink="">
      <xdr:nvSpPr>
        <xdr:cNvPr id="124" name="テキスト ボックス 123"/>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39</xdr:row>
      <xdr:rowOff>321327</xdr:rowOff>
    </xdr:from>
    <xdr:ext cx="762000" cy="259045"/>
    <xdr:sp macro="" textlink="">
      <xdr:nvSpPr>
        <xdr:cNvPr id="125" name="テキスト ボックス 124"/>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39</xdr:row>
      <xdr:rowOff>321327</xdr:rowOff>
    </xdr:from>
    <xdr:ext cx="762000" cy="259045"/>
    <xdr:sp macro="" textlink="">
      <xdr:nvSpPr>
        <xdr:cNvPr id="126" name="テキスト ボックス 125"/>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39</xdr:row>
      <xdr:rowOff>321327</xdr:rowOff>
    </xdr:from>
    <xdr:ext cx="762000" cy="259045"/>
    <xdr:sp macro="" textlink="">
      <xdr:nvSpPr>
        <xdr:cNvPr id="127" name="テキスト ボックス 126"/>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39</xdr:row>
      <xdr:rowOff>321327</xdr:rowOff>
    </xdr:from>
    <xdr:ext cx="762000" cy="259045"/>
    <xdr:sp macro="" textlink="">
      <xdr:nvSpPr>
        <xdr:cNvPr id="128" name="テキスト ボックス 127"/>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37</xdr:row>
      <xdr:rowOff>233980</xdr:rowOff>
    </xdr:from>
    <xdr:to>
      <xdr:col>29</xdr:col>
      <xdr:colOff>177800</xdr:colOff>
      <xdr:row>37</xdr:row>
      <xdr:rowOff>335580</xdr:rowOff>
    </xdr:to>
    <xdr:sp macro="" textlink="">
      <xdr:nvSpPr>
        <xdr:cNvPr id="129" name="楕円 128"/>
        <xdr:cNvSpPr/>
      </xdr:nvSpPr>
      <xdr:spPr bwMode="auto">
        <a:xfrm>
          <a:off x="5600700" y="735868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37</xdr:row>
      <xdr:rowOff>142557</xdr:rowOff>
    </xdr:from>
    <xdr:ext cx="762000" cy="259045"/>
    <xdr:sp macro="" textlink="">
      <xdr:nvSpPr>
        <xdr:cNvPr id="130" name="人口1人当たり決算額の推移該当値テキスト445"/>
        <xdr:cNvSpPr txBox="1"/>
      </xdr:nvSpPr>
      <xdr:spPr>
        <a:xfrm>
          <a:off x="5740400" y="72672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15,490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37</xdr:row>
      <xdr:rowOff>235991</xdr:rowOff>
    </xdr:from>
    <xdr:to>
      <xdr:col>26</xdr:col>
      <xdr:colOff>101600</xdr:colOff>
      <xdr:row>37</xdr:row>
      <xdr:rowOff>337591</xdr:rowOff>
    </xdr:to>
    <xdr:sp macro="" textlink="">
      <xdr:nvSpPr>
        <xdr:cNvPr id="131" name="楕円 130"/>
        <xdr:cNvSpPr/>
      </xdr:nvSpPr>
      <xdr:spPr bwMode="auto">
        <a:xfrm>
          <a:off x="4953000" y="736069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37</xdr:row>
      <xdr:rowOff>322368</xdr:rowOff>
    </xdr:from>
    <xdr:ext cx="736600" cy="259045"/>
    <xdr:sp macro="" textlink="">
      <xdr:nvSpPr>
        <xdr:cNvPr id="132" name="テキスト ボックス 131"/>
        <xdr:cNvSpPr txBox="1"/>
      </xdr:nvSpPr>
      <xdr:spPr>
        <a:xfrm>
          <a:off x="4622800" y="744706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15,050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37</xdr:row>
      <xdr:rowOff>237139</xdr:rowOff>
    </xdr:from>
    <xdr:to>
      <xdr:col>22</xdr:col>
      <xdr:colOff>165100</xdr:colOff>
      <xdr:row>37</xdr:row>
      <xdr:rowOff>338739</xdr:rowOff>
    </xdr:to>
    <xdr:sp macro="" textlink="">
      <xdr:nvSpPr>
        <xdr:cNvPr id="133" name="楕円 132"/>
        <xdr:cNvSpPr/>
      </xdr:nvSpPr>
      <xdr:spPr bwMode="auto">
        <a:xfrm>
          <a:off x="4254500" y="736183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37</xdr:row>
      <xdr:rowOff>323516</xdr:rowOff>
    </xdr:from>
    <xdr:ext cx="762000" cy="259045"/>
    <xdr:sp macro="" textlink="">
      <xdr:nvSpPr>
        <xdr:cNvPr id="134" name="テキスト ボックス 133"/>
        <xdr:cNvSpPr txBox="1"/>
      </xdr:nvSpPr>
      <xdr:spPr>
        <a:xfrm>
          <a:off x="3924300" y="74482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14,799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37</xdr:row>
      <xdr:rowOff>218225</xdr:rowOff>
    </xdr:from>
    <xdr:to>
      <xdr:col>19</xdr:col>
      <xdr:colOff>38100</xdr:colOff>
      <xdr:row>37</xdr:row>
      <xdr:rowOff>319825</xdr:rowOff>
    </xdr:to>
    <xdr:sp macro="" textlink="">
      <xdr:nvSpPr>
        <xdr:cNvPr id="135" name="楕円 134"/>
        <xdr:cNvSpPr/>
      </xdr:nvSpPr>
      <xdr:spPr bwMode="auto">
        <a:xfrm>
          <a:off x="3556000" y="734292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37</xdr:row>
      <xdr:rowOff>304602</xdr:rowOff>
    </xdr:from>
    <xdr:ext cx="762000" cy="259045"/>
    <xdr:sp macro="" textlink="">
      <xdr:nvSpPr>
        <xdr:cNvPr id="136" name="テキスト ボックス 135"/>
        <xdr:cNvSpPr txBox="1"/>
      </xdr:nvSpPr>
      <xdr:spPr>
        <a:xfrm>
          <a:off x="3225800" y="74293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18,936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37</xdr:row>
      <xdr:rowOff>185155</xdr:rowOff>
    </xdr:from>
    <xdr:to>
      <xdr:col>15</xdr:col>
      <xdr:colOff>101600</xdr:colOff>
      <xdr:row>37</xdr:row>
      <xdr:rowOff>286755</xdr:rowOff>
    </xdr:to>
    <xdr:sp macro="" textlink="">
      <xdr:nvSpPr>
        <xdr:cNvPr id="137" name="楕円 136"/>
        <xdr:cNvSpPr/>
      </xdr:nvSpPr>
      <xdr:spPr bwMode="auto">
        <a:xfrm>
          <a:off x="2857500" y="730985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37</xdr:row>
      <xdr:rowOff>271532</xdr:rowOff>
    </xdr:from>
    <xdr:ext cx="762000" cy="259045"/>
    <xdr:sp macro="" textlink="">
      <xdr:nvSpPr>
        <xdr:cNvPr id="138" name="テキスト ボックス 137"/>
        <xdr:cNvSpPr txBox="1"/>
      </xdr:nvSpPr>
      <xdr:spPr>
        <a:xfrm>
          <a:off x="2527300" y="73962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26,169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高知県南国市</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29</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47,871
47,590
125.30
21,358,505
20,544,532
631,389
11,148,589
18,824,728</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7.4
62.2</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9703105" cy="259045"/>
    <xdr:sp macro="" textlink="">
      <xdr:nvSpPr>
        <xdr:cNvPr id="30" name="テキスト ボックス 29"/>
        <xdr:cNvSpPr txBox="1"/>
      </xdr:nvSpPr>
      <xdr:spPr>
        <a:xfrm>
          <a:off x="698500" y="31750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住民基本台帳人口については、住民基本台帳関係年報の調査基準日変更に伴い、平成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年度以降、調査年度の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日現在の住民基本台帳に登録されている人口を記載。</a:t>
          </a:r>
        </a:p>
      </xdr:txBody>
    </xdr:sp>
    <xdr:clientData/>
  </xdr:oneCellAnchor>
  <xdr:oneCellAnchor>
    <xdr:from>
      <xdr:col>3</xdr:col>
      <xdr:colOff>127000</xdr:colOff>
      <xdr:row>20</xdr:row>
      <xdr:rowOff>63500</xdr:rowOff>
    </xdr:from>
    <xdr:ext cx="8295925" cy="259045"/>
    <xdr:sp macro="" textlink="">
      <xdr:nvSpPr>
        <xdr:cNvPr id="31" name="テキスト ボックス 30"/>
        <xdr:cNvSpPr txBox="1"/>
      </xdr:nvSpPr>
      <xdr:spPr>
        <a:xfrm>
          <a:off x="698500" y="3492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29</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72,973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87,120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40</xdr:row>
      <xdr:rowOff>111777</xdr:rowOff>
    </xdr:from>
    <xdr:ext cx="248786" cy="259045"/>
    <xdr:sp macro="" textlink="">
      <xdr:nvSpPr>
        <xdr:cNvPr id="42" name="テキスト ボックス 41"/>
        <xdr:cNvSpPr txBox="1"/>
      </xdr:nvSpPr>
      <xdr:spPr>
        <a:xfrm>
          <a:off x="513214" y="6969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39</xdr:row>
      <xdr:rowOff>44450</xdr:rowOff>
    </xdr:from>
    <xdr:to>
      <xdr:col>28</xdr:col>
      <xdr:colOff>114300</xdr:colOff>
      <xdr:row>39</xdr:row>
      <xdr:rowOff>44450</xdr:rowOff>
    </xdr:to>
    <xdr:cxnSp macro="">
      <xdr:nvCxnSpPr>
        <xdr:cNvPr id="43" name="直線コネクタ 42"/>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38</xdr:row>
      <xdr:rowOff>73677</xdr:rowOff>
    </xdr:from>
    <xdr:ext cx="531299" cy="259045"/>
    <xdr:sp macro="" textlink="">
      <xdr:nvSpPr>
        <xdr:cNvPr id="44" name="テキスト ボックス 43"/>
        <xdr:cNvSpPr txBox="1"/>
      </xdr:nvSpPr>
      <xdr:spPr>
        <a:xfrm>
          <a:off x="230701" y="6588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5" name="直線コネクタ 44"/>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36</xdr:row>
      <xdr:rowOff>35577</xdr:rowOff>
    </xdr:from>
    <xdr:ext cx="531299" cy="259045"/>
    <xdr:sp macro="" textlink="">
      <xdr:nvSpPr>
        <xdr:cNvPr id="46" name="テキスト ボックス 45"/>
        <xdr:cNvSpPr txBox="1"/>
      </xdr:nvSpPr>
      <xdr:spPr>
        <a:xfrm>
          <a:off x="230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7" name="直線コネクタ 46"/>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33</xdr:row>
      <xdr:rowOff>168927</xdr:rowOff>
    </xdr:from>
    <xdr:ext cx="531299" cy="259045"/>
    <xdr:sp macro="" textlink="">
      <xdr:nvSpPr>
        <xdr:cNvPr id="48" name="テキスト ボックス 47"/>
        <xdr:cNvSpPr txBox="1"/>
      </xdr:nvSpPr>
      <xdr:spPr>
        <a:xfrm>
          <a:off x="230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9" name="直線コネクタ 48"/>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31</xdr:row>
      <xdr:rowOff>130827</xdr:rowOff>
    </xdr:from>
    <xdr:ext cx="595419" cy="259045"/>
    <xdr:sp macro="" textlink="">
      <xdr:nvSpPr>
        <xdr:cNvPr id="50" name="テキスト ボックス 49"/>
        <xdr:cNvSpPr txBox="1"/>
      </xdr:nvSpPr>
      <xdr:spPr>
        <a:xfrm>
          <a:off x="166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1" name="直線コネクタ 50"/>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29</xdr:row>
      <xdr:rowOff>92727</xdr:rowOff>
    </xdr:from>
    <xdr:ext cx="595419" cy="259045"/>
    <xdr:sp macro="" textlink="">
      <xdr:nvSpPr>
        <xdr:cNvPr id="52" name="テキスト ボックス 51"/>
        <xdr:cNvSpPr txBox="1"/>
      </xdr:nvSpPr>
      <xdr:spPr>
        <a:xfrm>
          <a:off x="166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3" name="直線コネクタ 52"/>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4" name="テキスト ボックス 53"/>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5" name="人件費グラフ枠"/>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12814</xdr:rowOff>
    </xdr:from>
    <xdr:to>
      <xdr:col>24</xdr:col>
      <xdr:colOff>62865</xdr:colOff>
      <xdr:row>38</xdr:row>
      <xdr:rowOff>70053</xdr:rowOff>
    </xdr:to>
    <xdr:cxnSp macro="">
      <xdr:nvCxnSpPr>
        <xdr:cNvPr id="56" name="直線コネクタ 55"/>
        <xdr:cNvCxnSpPr/>
      </xdr:nvCxnSpPr>
      <xdr:spPr>
        <a:xfrm flipV="1">
          <a:off x="4633595" y="5156314"/>
          <a:ext cx="1270" cy="142883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73880</xdr:rowOff>
    </xdr:from>
    <xdr:ext cx="534377" cy="259045"/>
    <xdr:sp macro="" textlink="">
      <xdr:nvSpPr>
        <xdr:cNvPr id="57" name="人件費最小値テキスト"/>
        <xdr:cNvSpPr txBox="1"/>
      </xdr:nvSpPr>
      <xdr:spPr>
        <a:xfrm>
          <a:off x="4686300" y="65889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41,484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70053</xdr:rowOff>
    </xdr:from>
    <xdr:to>
      <xdr:col>24</xdr:col>
      <xdr:colOff>152400</xdr:colOff>
      <xdr:row>38</xdr:row>
      <xdr:rowOff>70053</xdr:rowOff>
    </xdr:to>
    <xdr:cxnSp macro="">
      <xdr:nvCxnSpPr>
        <xdr:cNvPr id="58" name="直線コネクタ 57"/>
        <xdr:cNvCxnSpPr/>
      </xdr:nvCxnSpPr>
      <xdr:spPr>
        <a:xfrm>
          <a:off x="4546600" y="658515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28</xdr:row>
      <xdr:rowOff>130941</xdr:rowOff>
    </xdr:from>
    <xdr:ext cx="599010" cy="259045"/>
    <xdr:sp macro="" textlink="">
      <xdr:nvSpPr>
        <xdr:cNvPr id="59" name="人件費最大値テキスト"/>
        <xdr:cNvSpPr txBox="1"/>
      </xdr:nvSpPr>
      <xdr:spPr>
        <a:xfrm>
          <a:off x="4686300" y="49315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153,991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30</xdr:row>
      <xdr:rowOff>12814</xdr:rowOff>
    </xdr:from>
    <xdr:to>
      <xdr:col>24</xdr:col>
      <xdr:colOff>152400</xdr:colOff>
      <xdr:row>30</xdr:row>
      <xdr:rowOff>12814</xdr:rowOff>
    </xdr:to>
    <xdr:cxnSp macro="">
      <xdr:nvCxnSpPr>
        <xdr:cNvPr id="60" name="直線コネクタ 59"/>
        <xdr:cNvCxnSpPr/>
      </xdr:nvCxnSpPr>
      <xdr:spPr>
        <a:xfrm>
          <a:off x="4546600" y="51563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36</xdr:row>
      <xdr:rowOff>53530</xdr:rowOff>
    </xdr:from>
    <xdr:to>
      <xdr:col>24</xdr:col>
      <xdr:colOff>63500</xdr:colOff>
      <xdr:row>36</xdr:row>
      <xdr:rowOff>80594</xdr:rowOff>
    </xdr:to>
    <xdr:cxnSp macro="">
      <xdr:nvCxnSpPr>
        <xdr:cNvPr id="61" name="直線コネクタ 60"/>
        <xdr:cNvCxnSpPr/>
      </xdr:nvCxnSpPr>
      <xdr:spPr>
        <a:xfrm flipV="1">
          <a:off x="3797300" y="6225730"/>
          <a:ext cx="838200" cy="270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33</xdr:row>
      <xdr:rowOff>117543</xdr:rowOff>
    </xdr:from>
    <xdr:ext cx="534377" cy="259045"/>
    <xdr:sp macro="" textlink="">
      <xdr:nvSpPr>
        <xdr:cNvPr id="62" name="人件費平均値テキスト"/>
        <xdr:cNvSpPr txBox="1"/>
      </xdr:nvSpPr>
      <xdr:spPr>
        <a:xfrm>
          <a:off x="4686300" y="577539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89,546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34</xdr:row>
      <xdr:rowOff>94666</xdr:rowOff>
    </xdr:from>
    <xdr:to>
      <xdr:col>24</xdr:col>
      <xdr:colOff>114300</xdr:colOff>
      <xdr:row>35</xdr:row>
      <xdr:rowOff>24816</xdr:rowOff>
    </xdr:to>
    <xdr:sp macro="" textlink="">
      <xdr:nvSpPr>
        <xdr:cNvPr id="63" name="フローチャート: 判断 62"/>
        <xdr:cNvSpPr/>
      </xdr:nvSpPr>
      <xdr:spPr>
        <a:xfrm>
          <a:off x="4584700" y="59239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36</xdr:row>
      <xdr:rowOff>77902</xdr:rowOff>
    </xdr:from>
    <xdr:to>
      <xdr:col>19</xdr:col>
      <xdr:colOff>177800</xdr:colOff>
      <xdr:row>36</xdr:row>
      <xdr:rowOff>80594</xdr:rowOff>
    </xdr:to>
    <xdr:cxnSp macro="">
      <xdr:nvCxnSpPr>
        <xdr:cNvPr id="64" name="直線コネクタ 63"/>
        <xdr:cNvCxnSpPr/>
      </xdr:nvCxnSpPr>
      <xdr:spPr>
        <a:xfrm>
          <a:off x="2908300" y="6250102"/>
          <a:ext cx="889000" cy="26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34</xdr:row>
      <xdr:rowOff>103962</xdr:rowOff>
    </xdr:from>
    <xdr:to>
      <xdr:col>20</xdr:col>
      <xdr:colOff>38100</xdr:colOff>
      <xdr:row>35</xdr:row>
      <xdr:rowOff>34112</xdr:rowOff>
    </xdr:to>
    <xdr:sp macro="" textlink="">
      <xdr:nvSpPr>
        <xdr:cNvPr id="65" name="フローチャート: 判断 64"/>
        <xdr:cNvSpPr/>
      </xdr:nvSpPr>
      <xdr:spPr>
        <a:xfrm>
          <a:off x="3746500" y="59332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33</xdr:row>
      <xdr:rowOff>50639</xdr:rowOff>
    </xdr:from>
    <xdr:ext cx="534377" cy="259045"/>
    <xdr:sp macro="" textlink="">
      <xdr:nvSpPr>
        <xdr:cNvPr id="66" name="テキスト ボックス 65"/>
        <xdr:cNvSpPr txBox="1"/>
      </xdr:nvSpPr>
      <xdr:spPr>
        <a:xfrm>
          <a:off x="3530111" y="57084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88,814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36</xdr:row>
      <xdr:rowOff>66611</xdr:rowOff>
    </xdr:from>
    <xdr:to>
      <xdr:col>15</xdr:col>
      <xdr:colOff>50800</xdr:colOff>
      <xdr:row>36</xdr:row>
      <xdr:rowOff>77902</xdr:rowOff>
    </xdr:to>
    <xdr:cxnSp macro="">
      <xdr:nvCxnSpPr>
        <xdr:cNvPr id="67" name="直線コネクタ 66"/>
        <xdr:cNvCxnSpPr/>
      </xdr:nvCxnSpPr>
      <xdr:spPr>
        <a:xfrm>
          <a:off x="2019300" y="6238811"/>
          <a:ext cx="889000" cy="112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34</xdr:row>
      <xdr:rowOff>106959</xdr:rowOff>
    </xdr:from>
    <xdr:to>
      <xdr:col>15</xdr:col>
      <xdr:colOff>101600</xdr:colOff>
      <xdr:row>35</xdr:row>
      <xdr:rowOff>37109</xdr:rowOff>
    </xdr:to>
    <xdr:sp macro="" textlink="">
      <xdr:nvSpPr>
        <xdr:cNvPr id="68" name="フローチャート: 判断 67"/>
        <xdr:cNvSpPr/>
      </xdr:nvSpPr>
      <xdr:spPr>
        <a:xfrm>
          <a:off x="2857500" y="59362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33</xdr:row>
      <xdr:rowOff>53636</xdr:rowOff>
    </xdr:from>
    <xdr:ext cx="534377" cy="259045"/>
    <xdr:sp macro="" textlink="">
      <xdr:nvSpPr>
        <xdr:cNvPr id="69" name="テキスト ボックス 68"/>
        <xdr:cNvSpPr txBox="1"/>
      </xdr:nvSpPr>
      <xdr:spPr>
        <a:xfrm>
          <a:off x="2641111" y="57114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88,578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36</xdr:row>
      <xdr:rowOff>66611</xdr:rowOff>
    </xdr:from>
    <xdr:to>
      <xdr:col>10</xdr:col>
      <xdr:colOff>114300</xdr:colOff>
      <xdr:row>36</xdr:row>
      <xdr:rowOff>73177</xdr:rowOff>
    </xdr:to>
    <xdr:cxnSp macro="">
      <xdr:nvCxnSpPr>
        <xdr:cNvPr id="70" name="直線コネクタ 69"/>
        <xdr:cNvCxnSpPr/>
      </xdr:nvCxnSpPr>
      <xdr:spPr>
        <a:xfrm flipV="1">
          <a:off x="1130300" y="6238811"/>
          <a:ext cx="889000" cy="65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34</xdr:row>
      <xdr:rowOff>161951</xdr:rowOff>
    </xdr:from>
    <xdr:to>
      <xdr:col>10</xdr:col>
      <xdr:colOff>165100</xdr:colOff>
      <xdr:row>35</xdr:row>
      <xdr:rowOff>92101</xdr:rowOff>
    </xdr:to>
    <xdr:sp macro="" textlink="">
      <xdr:nvSpPr>
        <xdr:cNvPr id="71" name="フローチャート: 判断 70"/>
        <xdr:cNvSpPr/>
      </xdr:nvSpPr>
      <xdr:spPr>
        <a:xfrm>
          <a:off x="1968500" y="59912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33</xdr:row>
      <xdr:rowOff>108628</xdr:rowOff>
    </xdr:from>
    <xdr:ext cx="534377" cy="259045"/>
    <xdr:sp macro="" textlink="">
      <xdr:nvSpPr>
        <xdr:cNvPr id="72" name="テキスト ボックス 71"/>
        <xdr:cNvSpPr txBox="1"/>
      </xdr:nvSpPr>
      <xdr:spPr>
        <a:xfrm>
          <a:off x="1752111" y="57664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84,248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35</xdr:row>
      <xdr:rowOff>4191</xdr:rowOff>
    </xdr:from>
    <xdr:to>
      <xdr:col>6</xdr:col>
      <xdr:colOff>38100</xdr:colOff>
      <xdr:row>35</xdr:row>
      <xdr:rowOff>105791</xdr:rowOff>
    </xdr:to>
    <xdr:sp macro="" textlink="">
      <xdr:nvSpPr>
        <xdr:cNvPr id="73" name="フローチャート: 判断 72"/>
        <xdr:cNvSpPr/>
      </xdr:nvSpPr>
      <xdr:spPr>
        <a:xfrm>
          <a:off x="1079500" y="60049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33</xdr:row>
      <xdr:rowOff>122318</xdr:rowOff>
    </xdr:from>
    <xdr:ext cx="534377" cy="259045"/>
    <xdr:sp macro="" textlink="">
      <xdr:nvSpPr>
        <xdr:cNvPr id="74" name="テキスト ボックス 73"/>
        <xdr:cNvSpPr txBox="1"/>
      </xdr:nvSpPr>
      <xdr:spPr>
        <a:xfrm>
          <a:off x="863111" y="57801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83,170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5" name="テキスト ボックス 74"/>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6" name="テキスト ボックス 75"/>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7" name="テキスト ボックス 76"/>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8" name="テキスト ボックス 77"/>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9" name="テキスト ボックス 78"/>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2730</xdr:rowOff>
    </xdr:from>
    <xdr:to>
      <xdr:col>24</xdr:col>
      <xdr:colOff>114300</xdr:colOff>
      <xdr:row>36</xdr:row>
      <xdr:rowOff>104330</xdr:rowOff>
    </xdr:to>
    <xdr:sp macro="" textlink="">
      <xdr:nvSpPr>
        <xdr:cNvPr id="80" name="楕円 79"/>
        <xdr:cNvSpPr/>
      </xdr:nvSpPr>
      <xdr:spPr>
        <a:xfrm>
          <a:off x="4584700" y="61749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35</xdr:row>
      <xdr:rowOff>152607</xdr:rowOff>
    </xdr:from>
    <xdr:ext cx="534377" cy="259045"/>
    <xdr:sp macro="" textlink="">
      <xdr:nvSpPr>
        <xdr:cNvPr id="81" name="人件費該当値テキスト"/>
        <xdr:cNvSpPr txBox="1"/>
      </xdr:nvSpPr>
      <xdr:spPr>
        <a:xfrm>
          <a:off x="4686300" y="61533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69,785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36</xdr:row>
      <xdr:rowOff>29794</xdr:rowOff>
    </xdr:from>
    <xdr:to>
      <xdr:col>20</xdr:col>
      <xdr:colOff>38100</xdr:colOff>
      <xdr:row>36</xdr:row>
      <xdr:rowOff>131394</xdr:rowOff>
    </xdr:to>
    <xdr:sp macro="" textlink="">
      <xdr:nvSpPr>
        <xdr:cNvPr id="82" name="楕円 81"/>
        <xdr:cNvSpPr/>
      </xdr:nvSpPr>
      <xdr:spPr>
        <a:xfrm>
          <a:off x="3746500" y="62019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36</xdr:row>
      <xdr:rowOff>122521</xdr:rowOff>
    </xdr:from>
    <xdr:ext cx="534377" cy="259045"/>
    <xdr:sp macro="" textlink="">
      <xdr:nvSpPr>
        <xdr:cNvPr id="83" name="テキスト ボックス 82"/>
        <xdr:cNvSpPr txBox="1"/>
      </xdr:nvSpPr>
      <xdr:spPr>
        <a:xfrm>
          <a:off x="3530111" y="62947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67,654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36</xdr:row>
      <xdr:rowOff>27102</xdr:rowOff>
    </xdr:from>
    <xdr:to>
      <xdr:col>15</xdr:col>
      <xdr:colOff>101600</xdr:colOff>
      <xdr:row>36</xdr:row>
      <xdr:rowOff>128702</xdr:rowOff>
    </xdr:to>
    <xdr:sp macro="" textlink="">
      <xdr:nvSpPr>
        <xdr:cNvPr id="84" name="楕円 83"/>
        <xdr:cNvSpPr/>
      </xdr:nvSpPr>
      <xdr:spPr>
        <a:xfrm>
          <a:off x="2857500" y="61993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36</xdr:row>
      <xdr:rowOff>119829</xdr:rowOff>
    </xdr:from>
    <xdr:ext cx="534377" cy="259045"/>
    <xdr:sp macro="" textlink="">
      <xdr:nvSpPr>
        <xdr:cNvPr id="85" name="テキスト ボックス 84"/>
        <xdr:cNvSpPr txBox="1"/>
      </xdr:nvSpPr>
      <xdr:spPr>
        <a:xfrm>
          <a:off x="2641111" y="62920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67,866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36</xdr:row>
      <xdr:rowOff>15811</xdr:rowOff>
    </xdr:from>
    <xdr:to>
      <xdr:col>10</xdr:col>
      <xdr:colOff>165100</xdr:colOff>
      <xdr:row>36</xdr:row>
      <xdr:rowOff>117411</xdr:rowOff>
    </xdr:to>
    <xdr:sp macro="" textlink="">
      <xdr:nvSpPr>
        <xdr:cNvPr id="86" name="楕円 85"/>
        <xdr:cNvSpPr/>
      </xdr:nvSpPr>
      <xdr:spPr>
        <a:xfrm>
          <a:off x="1968500" y="61880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36</xdr:row>
      <xdr:rowOff>108538</xdr:rowOff>
    </xdr:from>
    <xdr:ext cx="534377" cy="259045"/>
    <xdr:sp macro="" textlink="">
      <xdr:nvSpPr>
        <xdr:cNvPr id="87" name="テキスト ボックス 86"/>
        <xdr:cNvSpPr txBox="1"/>
      </xdr:nvSpPr>
      <xdr:spPr>
        <a:xfrm>
          <a:off x="1752111" y="62807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68,755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22377</xdr:rowOff>
    </xdr:from>
    <xdr:to>
      <xdr:col>6</xdr:col>
      <xdr:colOff>38100</xdr:colOff>
      <xdr:row>36</xdr:row>
      <xdr:rowOff>123977</xdr:rowOff>
    </xdr:to>
    <xdr:sp macro="" textlink="">
      <xdr:nvSpPr>
        <xdr:cNvPr id="88" name="楕円 87"/>
        <xdr:cNvSpPr/>
      </xdr:nvSpPr>
      <xdr:spPr>
        <a:xfrm>
          <a:off x="1079500" y="61945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36</xdr:row>
      <xdr:rowOff>115104</xdr:rowOff>
    </xdr:from>
    <xdr:ext cx="534377" cy="259045"/>
    <xdr:sp macro="" textlink="">
      <xdr:nvSpPr>
        <xdr:cNvPr id="89" name="テキスト ボックス 88"/>
        <xdr:cNvSpPr txBox="1"/>
      </xdr:nvSpPr>
      <xdr:spPr>
        <a:xfrm>
          <a:off x="863111" y="62873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68,238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0" name="正方形/長方形 89"/>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1" name="正方形/長方形 90"/>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2" name="正方形/長方形 91"/>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112/128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3" name="正方形/長方形 92"/>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4" name="正方形/長方形 93"/>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57,742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5" name="正方形/長方形 94"/>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6" name="正方形/長方形 95"/>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72,281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7" name="正方形/長方形 96"/>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8" name="テキスト ボックス 97"/>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9" name="直線コネクタ 98"/>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60</xdr:row>
      <xdr:rowOff>111777</xdr:rowOff>
    </xdr:from>
    <xdr:ext cx="248786" cy="259045"/>
    <xdr:sp macro="" textlink="">
      <xdr:nvSpPr>
        <xdr:cNvPr id="100" name="テキスト ボックス 99"/>
        <xdr:cNvSpPr txBox="1"/>
      </xdr:nvSpPr>
      <xdr:spPr>
        <a:xfrm>
          <a:off x="513214" y="1039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59</xdr:row>
      <xdr:rowOff>44450</xdr:rowOff>
    </xdr:from>
    <xdr:to>
      <xdr:col>28</xdr:col>
      <xdr:colOff>114300</xdr:colOff>
      <xdr:row>59</xdr:row>
      <xdr:rowOff>44450</xdr:rowOff>
    </xdr:to>
    <xdr:cxnSp macro="">
      <xdr:nvCxnSpPr>
        <xdr:cNvPr id="101" name="直線コネクタ 100"/>
        <xdr:cNvCxnSpPr/>
      </xdr:nvCxnSpPr>
      <xdr:spPr>
        <a:xfrm>
          <a:off x="762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58</xdr:row>
      <xdr:rowOff>73677</xdr:rowOff>
    </xdr:from>
    <xdr:ext cx="531299" cy="259045"/>
    <xdr:sp macro="" textlink="">
      <xdr:nvSpPr>
        <xdr:cNvPr id="102" name="テキスト ボックス 101"/>
        <xdr:cNvSpPr txBox="1"/>
      </xdr:nvSpPr>
      <xdr:spPr>
        <a:xfrm>
          <a:off x="230701" y="1001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6350</xdr:rowOff>
    </xdr:from>
    <xdr:to>
      <xdr:col>28</xdr:col>
      <xdr:colOff>114300</xdr:colOff>
      <xdr:row>57</xdr:row>
      <xdr:rowOff>6350</xdr:rowOff>
    </xdr:to>
    <xdr:cxnSp macro="">
      <xdr:nvCxnSpPr>
        <xdr:cNvPr id="103" name="直線コネクタ 102"/>
        <xdr:cNvCxnSpPr/>
      </xdr:nvCxnSpPr>
      <xdr:spPr>
        <a:xfrm>
          <a:off x="762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56</xdr:row>
      <xdr:rowOff>35577</xdr:rowOff>
    </xdr:from>
    <xdr:ext cx="531299" cy="259045"/>
    <xdr:sp macro="" textlink="">
      <xdr:nvSpPr>
        <xdr:cNvPr id="104" name="テキスト ボックス 103"/>
        <xdr:cNvSpPr txBox="1"/>
      </xdr:nvSpPr>
      <xdr:spPr>
        <a:xfrm>
          <a:off x="230701" y="963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54</xdr:row>
      <xdr:rowOff>139700</xdr:rowOff>
    </xdr:from>
    <xdr:to>
      <xdr:col>28</xdr:col>
      <xdr:colOff>114300</xdr:colOff>
      <xdr:row>54</xdr:row>
      <xdr:rowOff>139700</xdr:rowOff>
    </xdr:to>
    <xdr:cxnSp macro="">
      <xdr:nvCxnSpPr>
        <xdr:cNvPr id="105" name="直線コネクタ 104"/>
        <xdr:cNvCxnSpPr/>
      </xdr:nvCxnSpPr>
      <xdr:spPr>
        <a:xfrm>
          <a:off x="762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53</xdr:row>
      <xdr:rowOff>168927</xdr:rowOff>
    </xdr:from>
    <xdr:ext cx="531299" cy="259045"/>
    <xdr:sp macro="" textlink="">
      <xdr:nvSpPr>
        <xdr:cNvPr id="106" name="テキスト ボックス 105"/>
        <xdr:cNvSpPr txBox="1"/>
      </xdr:nvSpPr>
      <xdr:spPr>
        <a:xfrm>
          <a:off x="230701" y="925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52</xdr:row>
      <xdr:rowOff>101600</xdr:rowOff>
    </xdr:from>
    <xdr:to>
      <xdr:col>28</xdr:col>
      <xdr:colOff>114300</xdr:colOff>
      <xdr:row>52</xdr:row>
      <xdr:rowOff>101600</xdr:rowOff>
    </xdr:to>
    <xdr:cxnSp macro="">
      <xdr:nvCxnSpPr>
        <xdr:cNvPr id="107" name="直線コネクタ 106"/>
        <xdr:cNvCxnSpPr/>
      </xdr:nvCxnSpPr>
      <xdr:spPr>
        <a:xfrm>
          <a:off x="762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130827</xdr:rowOff>
    </xdr:from>
    <xdr:ext cx="595419" cy="259045"/>
    <xdr:sp macro="" textlink="">
      <xdr:nvSpPr>
        <xdr:cNvPr id="108" name="テキスト ボックス 107"/>
        <xdr:cNvSpPr txBox="1"/>
      </xdr:nvSpPr>
      <xdr:spPr>
        <a:xfrm>
          <a:off x="166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63500</xdr:rowOff>
    </xdr:from>
    <xdr:to>
      <xdr:col>28</xdr:col>
      <xdr:colOff>114300</xdr:colOff>
      <xdr:row>50</xdr:row>
      <xdr:rowOff>63500</xdr:rowOff>
    </xdr:to>
    <xdr:cxnSp macro="">
      <xdr:nvCxnSpPr>
        <xdr:cNvPr id="109" name="直線コネクタ 108"/>
        <xdr:cNvCxnSpPr/>
      </xdr:nvCxnSpPr>
      <xdr:spPr>
        <a:xfrm>
          <a:off x="762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49</xdr:row>
      <xdr:rowOff>92727</xdr:rowOff>
    </xdr:from>
    <xdr:ext cx="595419" cy="259045"/>
    <xdr:sp macro="" textlink="">
      <xdr:nvSpPr>
        <xdr:cNvPr id="110" name="テキスト ボックス 109"/>
        <xdr:cNvSpPr txBox="1"/>
      </xdr:nvSpPr>
      <xdr:spPr>
        <a:xfrm>
          <a:off x="166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1" name="直線コネクタ 110"/>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47</xdr:row>
      <xdr:rowOff>54627</xdr:rowOff>
    </xdr:from>
    <xdr:ext cx="595419" cy="259045"/>
    <xdr:sp macro="" textlink="">
      <xdr:nvSpPr>
        <xdr:cNvPr id="112" name="テキスト ボックス 111"/>
        <xdr:cNvSpPr txBox="1"/>
      </xdr:nvSpPr>
      <xdr:spPr>
        <a:xfrm>
          <a:off x="166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3" name="物件費グラフ枠"/>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50</xdr:row>
      <xdr:rowOff>158623</xdr:rowOff>
    </xdr:from>
    <xdr:to>
      <xdr:col>24</xdr:col>
      <xdr:colOff>62865</xdr:colOff>
      <xdr:row>59</xdr:row>
      <xdr:rowOff>5435</xdr:rowOff>
    </xdr:to>
    <xdr:cxnSp macro="">
      <xdr:nvCxnSpPr>
        <xdr:cNvPr id="114" name="直線コネクタ 113"/>
        <xdr:cNvCxnSpPr/>
      </xdr:nvCxnSpPr>
      <xdr:spPr>
        <a:xfrm flipV="1">
          <a:off x="4633595" y="8731123"/>
          <a:ext cx="1270" cy="138986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59</xdr:row>
      <xdr:rowOff>9262</xdr:rowOff>
    </xdr:from>
    <xdr:ext cx="534377" cy="259045"/>
    <xdr:sp macro="" textlink="">
      <xdr:nvSpPr>
        <xdr:cNvPr id="115" name="物件費最小値テキスト"/>
        <xdr:cNvSpPr txBox="1"/>
      </xdr:nvSpPr>
      <xdr:spPr>
        <a:xfrm>
          <a:off x="4686300" y="101248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33,072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59</xdr:row>
      <xdr:rowOff>5435</xdr:rowOff>
    </xdr:from>
    <xdr:to>
      <xdr:col>24</xdr:col>
      <xdr:colOff>152400</xdr:colOff>
      <xdr:row>59</xdr:row>
      <xdr:rowOff>5435</xdr:rowOff>
    </xdr:to>
    <xdr:cxnSp macro="">
      <xdr:nvCxnSpPr>
        <xdr:cNvPr id="116" name="直線コネクタ 115"/>
        <xdr:cNvCxnSpPr/>
      </xdr:nvCxnSpPr>
      <xdr:spPr>
        <a:xfrm>
          <a:off x="4546600" y="101209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105300</xdr:rowOff>
    </xdr:from>
    <xdr:ext cx="599010" cy="259045"/>
    <xdr:sp macro="" textlink="">
      <xdr:nvSpPr>
        <xdr:cNvPr id="117" name="物件費最大値テキスト"/>
        <xdr:cNvSpPr txBox="1"/>
      </xdr:nvSpPr>
      <xdr:spPr>
        <a:xfrm>
          <a:off x="4686300" y="850635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142,510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50</xdr:row>
      <xdr:rowOff>158623</xdr:rowOff>
    </xdr:from>
    <xdr:to>
      <xdr:col>24</xdr:col>
      <xdr:colOff>152400</xdr:colOff>
      <xdr:row>50</xdr:row>
      <xdr:rowOff>158623</xdr:rowOff>
    </xdr:to>
    <xdr:cxnSp macro="">
      <xdr:nvCxnSpPr>
        <xdr:cNvPr id="118" name="直線コネクタ 117"/>
        <xdr:cNvCxnSpPr/>
      </xdr:nvCxnSpPr>
      <xdr:spPr>
        <a:xfrm>
          <a:off x="4546600" y="873112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57</xdr:row>
      <xdr:rowOff>57886</xdr:rowOff>
    </xdr:from>
    <xdr:to>
      <xdr:col>24</xdr:col>
      <xdr:colOff>63500</xdr:colOff>
      <xdr:row>57</xdr:row>
      <xdr:rowOff>109309</xdr:rowOff>
    </xdr:to>
    <xdr:cxnSp macro="">
      <xdr:nvCxnSpPr>
        <xdr:cNvPr id="119" name="直線コネクタ 118"/>
        <xdr:cNvCxnSpPr/>
      </xdr:nvCxnSpPr>
      <xdr:spPr>
        <a:xfrm flipV="1">
          <a:off x="3797300" y="9830536"/>
          <a:ext cx="838200" cy="514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54</xdr:row>
      <xdr:rowOff>101985</xdr:rowOff>
    </xdr:from>
    <xdr:ext cx="534377" cy="259045"/>
    <xdr:sp macro="" textlink="">
      <xdr:nvSpPr>
        <xdr:cNvPr id="120" name="物件費平均値テキスト"/>
        <xdr:cNvSpPr txBox="1"/>
      </xdr:nvSpPr>
      <xdr:spPr>
        <a:xfrm>
          <a:off x="4686300" y="936028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77,271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55</xdr:row>
      <xdr:rowOff>79108</xdr:rowOff>
    </xdr:from>
    <xdr:to>
      <xdr:col>24</xdr:col>
      <xdr:colOff>114300</xdr:colOff>
      <xdr:row>56</xdr:row>
      <xdr:rowOff>9258</xdr:rowOff>
    </xdr:to>
    <xdr:sp macro="" textlink="">
      <xdr:nvSpPr>
        <xdr:cNvPr id="121" name="フローチャート: 判断 120"/>
        <xdr:cNvSpPr/>
      </xdr:nvSpPr>
      <xdr:spPr>
        <a:xfrm>
          <a:off x="4584700" y="95088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57</xdr:row>
      <xdr:rowOff>104305</xdr:rowOff>
    </xdr:from>
    <xdr:to>
      <xdr:col>19</xdr:col>
      <xdr:colOff>177800</xdr:colOff>
      <xdr:row>57</xdr:row>
      <xdr:rowOff>109309</xdr:rowOff>
    </xdr:to>
    <xdr:cxnSp macro="">
      <xdr:nvCxnSpPr>
        <xdr:cNvPr id="122" name="直線コネクタ 121"/>
        <xdr:cNvCxnSpPr/>
      </xdr:nvCxnSpPr>
      <xdr:spPr>
        <a:xfrm>
          <a:off x="2908300" y="9876955"/>
          <a:ext cx="889000" cy="50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55</xdr:row>
      <xdr:rowOff>100559</xdr:rowOff>
    </xdr:from>
    <xdr:to>
      <xdr:col>20</xdr:col>
      <xdr:colOff>38100</xdr:colOff>
      <xdr:row>56</xdr:row>
      <xdr:rowOff>30709</xdr:rowOff>
    </xdr:to>
    <xdr:sp macro="" textlink="">
      <xdr:nvSpPr>
        <xdr:cNvPr id="123" name="フローチャート: 判断 122"/>
        <xdr:cNvSpPr/>
      </xdr:nvSpPr>
      <xdr:spPr>
        <a:xfrm>
          <a:off x="3746500" y="95303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54</xdr:row>
      <xdr:rowOff>47236</xdr:rowOff>
    </xdr:from>
    <xdr:ext cx="534377" cy="259045"/>
    <xdr:sp macro="" textlink="">
      <xdr:nvSpPr>
        <xdr:cNvPr id="124" name="テキスト ボックス 123"/>
        <xdr:cNvSpPr txBox="1"/>
      </xdr:nvSpPr>
      <xdr:spPr>
        <a:xfrm>
          <a:off x="3530111" y="930553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75,582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57</xdr:row>
      <xdr:rowOff>104305</xdr:rowOff>
    </xdr:from>
    <xdr:to>
      <xdr:col>15</xdr:col>
      <xdr:colOff>50800</xdr:colOff>
      <xdr:row>57</xdr:row>
      <xdr:rowOff>137071</xdr:rowOff>
    </xdr:to>
    <xdr:cxnSp macro="">
      <xdr:nvCxnSpPr>
        <xdr:cNvPr id="125" name="直線コネクタ 124"/>
        <xdr:cNvCxnSpPr/>
      </xdr:nvCxnSpPr>
      <xdr:spPr>
        <a:xfrm flipV="1">
          <a:off x="2019300" y="9876955"/>
          <a:ext cx="889000" cy="327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56</xdr:row>
      <xdr:rowOff>635</xdr:rowOff>
    </xdr:from>
    <xdr:to>
      <xdr:col>15</xdr:col>
      <xdr:colOff>101600</xdr:colOff>
      <xdr:row>56</xdr:row>
      <xdr:rowOff>102235</xdr:rowOff>
    </xdr:to>
    <xdr:sp macro="" textlink="">
      <xdr:nvSpPr>
        <xdr:cNvPr id="126" name="フローチャート: 判断 125"/>
        <xdr:cNvSpPr/>
      </xdr:nvSpPr>
      <xdr:spPr>
        <a:xfrm>
          <a:off x="2857500" y="96018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54</xdr:row>
      <xdr:rowOff>118762</xdr:rowOff>
    </xdr:from>
    <xdr:ext cx="534377" cy="259045"/>
    <xdr:sp macro="" textlink="">
      <xdr:nvSpPr>
        <xdr:cNvPr id="127" name="テキスト ボックス 126"/>
        <xdr:cNvSpPr txBox="1"/>
      </xdr:nvSpPr>
      <xdr:spPr>
        <a:xfrm>
          <a:off x="2641111" y="93770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69,950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57</xdr:row>
      <xdr:rowOff>137071</xdr:rowOff>
    </xdr:from>
    <xdr:to>
      <xdr:col>10</xdr:col>
      <xdr:colOff>114300</xdr:colOff>
      <xdr:row>57</xdr:row>
      <xdr:rowOff>155715</xdr:rowOff>
    </xdr:to>
    <xdr:cxnSp macro="">
      <xdr:nvCxnSpPr>
        <xdr:cNvPr id="128" name="直線コネクタ 127"/>
        <xdr:cNvCxnSpPr/>
      </xdr:nvCxnSpPr>
      <xdr:spPr>
        <a:xfrm flipV="1">
          <a:off x="1130300" y="9909721"/>
          <a:ext cx="889000" cy="186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56</xdr:row>
      <xdr:rowOff>22581</xdr:rowOff>
    </xdr:from>
    <xdr:to>
      <xdr:col>10</xdr:col>
      <xdr:colOff>165100</xdr:colOff>
      <xdr:row>56</xdr:row>
      <xdr:rowOff>124181</xdr:rowOff>
    </xdr:to>
    <xdr:sp macro="" textlink="">
      <xdr:nvSpPr>
        <xdr:cNvPr id="129" name="フローチャート: 判断 128"/>
        <xdr:cNvSpPr/>
      </xdr:nvSpPr>
      <xdr:spPr>
        <a:xfrm>
          <a:off x="1968500" y="96237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54</xdr:row>
      <xdr:rowOff>140708</xdr:rowOff>
    </xdr:from>
    <xdr:ext cx="534377" cy="259045"/>
    <xdr:sp macro="" textlink="">
      <xdr:nvSpPr>
        <xdr:cNvPr id="130" name="テキスト ボックス 129"/>
        <xdr:cNvSpPr txBox="1"/>
      </xdr:nvSpPr>
      <xdr:spPr>
        <a:xfrm>
          <a:off x="1752111" y="93990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68,222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56</xdr:row>
      <xdr:rowOff>43256</xdr:rowOff>
    </xdr:from>
    <xdr:to>
      <xdr:col>6</xdr:col>
      <xdr:colOff>38100</xdr:colOff>
      <xdr:row>56</xdr:row>
      <xdr:rowOff>144856</xdr:rowOff>
    </xdr:to>
    <xdr:sp macro="" textlink="">
      <xdr:nvSpPr>
        <xdr:cNvPr id="131" name="フローチャート: 判断 130"/>
        <xdr:cNvSpPr/>
      </xdr:nvSpPr>
      <xdr:spPr>
        <a:xfrm>
          <a:off x="1079500" y="96444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54</xdr:row>
      <xdr:rowOff>161383</xdr:rowOff>
    </xdr:from>
    <xdr:ext cx="534377" cy="259045"/>
    <xdr:sp macro="" textlink="">
      <xdr:nvSpPr>
        <xdr:cNvPr id="132" name="テキスト ボックス 131"/>
        <xdr:cNvSpPr txBox="1"/>
      </xdr:nvSpPr>
      <xdr:spPr>
        <a:xfrm>
          <a:off x="863111" y="94196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66,594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3" name="テキスト ボックス 132"/>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4" name="テキスト ボックス 133"/>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5" name="テキスト ボックス 134"/>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6" name="テキスト ボックス 135"/>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7" name="テキスト ボックス 136"/>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7086</xdr:rowOff>
    </xdr:from>
    <xdr:to>
      <xdr:col>24</xdr:col>
      <xdr:colOff>114300</xdr:colOff>
      <xdr:row>57</xdr:row>
      <xdr:rowOff>108686</xdr:rowOff>
    </xdr:to>
    <xdr:sp macro="" textlink="">
      <xdr:nvSpPr>
        <xdr:cNvPr id="138" name="楕円 137"/>
        <xdr:cNvSpPr/>
      </xdr:nvSpPr>
      <xdr:spPr>
        <a:xfrm>
          <a:off x="4584700" y="97797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56</xdr:row>
      <xdr:rowOff>156963</xdr:rowOff>
    </xdr:from>
    <xdr:ext cx="534377" cy="259045"/>
    <xdr:sp macro="" textlink="">
      <xdr:nvSpPr>
        <xdr:cNvPr id="139" name="物件費該当値テキスト"/>
        <xdr:cNvSpPr txBox="1"/>
      </xdr:nvSpPr>
      <xdr:spPr>
        <a:xfrm>
          <a:off x="4686300" y="97581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55,942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57</xdr:row>
      <xdr:rowOff>58509</xdr:rowOff>
    </xdr:from>
    <xdr:to>
      <xdr:col>20</xdr:col>
      <xdr:colOff>38100</xdr:colOff>
      <xdr:row>57</xdr:row>
      <xdr:rowOff>160109</xdr:rowOff>
    </xdr:to>
    <xdr:sp macro="" textlink="">
      <xdr:nvSpPr>
        <xdr:cNvPr id="140" name="楕円 139"/>
        <xdr:cNvSpPr/>
      </xdr:nvSpPr>
      <xdr:spPr>
        <a:xfrm>
          <a:off x="3746500" y="98311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57</xdr:row>
      <xdr:rowOff>151236</xdr:rowOff>
    </xdr:from>
    <xdr:ext cx="534377" cy="259045"/>
    <xdr:sp macro="" textlink="">
      <xdr:nvSpPr>
        <xdr:cNvPr id="141" name="テキスト ボックス 140"/>
        <xdr:cNvSpPr txBox="1"/>
      </xdr:nvSpPr>
      <xdr:spPr>
        <a:xfrm>
          <a:off x="3530111" y="99238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51,893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57</xdr:row>
      <xdr:rowOff>53505</xdr:rowOff>
    </xdr:from>
    <xdr:to>
      <xdr:col>15</xdr:col>
      <xdr:colOff>101600</xdr:colOff>
      <xdr:row>57</xdr:row>
      <xdr:rowOff>155105</xdr:rowOff>
    </xdr:to>
    <xdr:sp macro="" textlink="">
      <xdr:nvSpPr>
        <xdr:cNvPr id="142" name="楕円 141"/>
        <xdr:cNvSpPr/>
      </xdr:nvSpPr>
      <xdr:spPr>
        <a:xfrm>
          <a:off x="2857500" y="98261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57</xdr:row>
      <xdr:rowOff>146232</xdr:rowOff>
    </xdr:from>
    <xdr:ext cx="534377" cy="259045"/>
    <xdr:sp macro="" textlink="">
      <xdr:nvSpPr>
        <xdr:cNvPr id="143" name="テキスト ボックス 142"/>
        <xdr:cNvSpPr txBox="1"/>
      </xdr:nvSpPr>
      <xdr:spPr>
        <a:xfrm>
          <a:off x="2641111" y="99188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52,287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57</xdr:row>
      <xdr:rowOff>86271</xdr:rowOff>
    </xdr:from>
    <xdr:to>
      <xdr:col>10</xdr:col>
      <xdr:colOff>165100</xdr:colOff>
      <xdr:row>58</xdr:row>
      <xdr:rowOff>16421</xdr:rowOff>
    </xdr:to>
    <xdr:sp macro="" textlink="">
      <xdr:nvSpPr>
        <xdr:cNvPr id="144" name="楕円 143"/>
        <xdr:cNvSpPr/>
      </xdr:nvSpPr>
      <xdr:spPr>
        <a:xfrm>
          <a:off x="1968500" y="98589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58</xdr:row>
      <xdr:rowOff>7548</xdr:rowOff>
    </xdr:from>
    <xdr:ext cx="534377" cy="259045"/>
    <xdr:sp macro="" textlink="">
      <xdr:nvSpPr>
        <xdr:cNvPr id="145" name="テキスト ボックス 144"/>
        <xdr:cNvSpPr txBox="1"/>
      </xdr:nvSpPr>
      <xdr:spPr>
        <a:xfrm>
          <a:off x="1752111" y="99516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49,707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104915</xdr:rowOff>
    </xdr:from>
    <xdr:to>
      <xdr:col>6</xdr:col>
      <xdr:colOff>38100</xdr:colOff>
      <xdr:row>58</xdr:row>
      <xdr:rowOff>35065</xdr:rowOff>
    </xdr:to>
    <xdr:sp macro="" textlink="">
      <xdr:nvSpPr>
        <xdr:cNvPr id="146" name="楕円 145"/>
        <xdr:cNvSpPr/>
      </xdr:nvSpPr>
      <xdr:spPr>
        <a:xfrm>
          <a:off x="1079500" y="98775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58</xdr:row>
      <xdr:rowOff>26192</xdr:rowOff>
    </xdr:from>
    <xdr:ext cx="534377" cy="259045"/>
    <xdr:sp macro="" textlink="">
      <xdr:nvSpPr>
        <xdr:cNvPr id="147" name="テキスト ボックス 146"/>
        <xdr:cNvSpPr txBox="1"/>
      </xdr:nvSpPr>
      <xdr:spPr>
        <a:xfrm>
          <a:off x="863111" y="99702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48,239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8" name="正方形/長方形 147"/>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9" name="正方形/長方形 148"/>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50" name="正方形/長方形 149"/>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1" name="正方形/長方形 150"/>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2" name="正方形/長方形 151"/>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3" name="正方形/長方形 152"/>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4" name="正方形/長方形 153"/>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5" name="正方形/長方形 154"/>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6" name="テキスト ボックス 155"/>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7" name="直線コネクタ 156"/>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79</xdr:row>
      <xdr:rowOff>44450</xdr:rowOff>
    </xdr:from>
    <xdr:to>
      <xdr:col>28</xdr:col>
      <xdr:colOff>114300</xdr:colOff>
      <xdr:row>79</xdr:row>
      <xdr:rowOff>44450</xdr:rowOff>
    </xdr:to>
    <xdr:cxnSp macro="">
      <xdr:nvCxnSpPr>
        <xdr:cNvPr id="158" name="直線コネクタ 157"/>
        <xdr:cNvCxnSpPr/>
      </xdr:nvCxnSpPr>
      <xdr:spPr>
        <a:xfrm>
          <a:off x="762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78</xdr:row>
      <xdr:rowOff>73677</xdr:rowOff>
    </xdr:from>
    <xdr:ext cx="248786" cy="259045"/>
    <xdr:sp macro="" textlink="">
      <xdr:nvSpPr>
        <xdr:cNvPr id="159" name="テキスト ボックス 158"/>
        <xdr:cNvSpPr txBox="1"/>
      </xdr:nvSpPr>
      <xdr:spPr>
        <a:xfrm>
          <a:off x="513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6350</xdr:rowOff>
    </xdr:from>
    <xdr:to>
      <xdr:col>28</xdr:col>
      <xdr:colOff>114300</xdr:colOff>
      <xdr:row>77</xdr:row>
      <xdr:rowOff>6350</xdr:rowOff>
    </xdr:to>
    <xdr:cxnSp macro="">
      <xdr:nvCxnSpPr>
        <xdr:cNvPr id="160" name="直線コネクタ 159"/>
        <xdr:cNvCxnSpPr/>
      </xdr:nvCxnSpPr>
      <xdr:spPr>
        <a:xfrm>
          <a:off x="762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76</xdr:row>
      <xdr:rowOff>35577</xdr:rowOff>
    </xdr:from>
    <xdr:ext cx="531299" cy="259045"/>
    <xdr:sp macro="" textlink="">
      <xdr:nvSpPr>
        <xdr:cNvPr id="161" name="テキスト ボックス 160"/>
        <xdr:cNvSpPr txBox="1"/>
      </xdr:nvSpPr>
      <xdr:spPr>
        <a:xfrm>
          <a:off x="230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74</xdr:row>
      <xdr:rowOff>139700</xdr:rowOff>
    </xdr:from>
    <xdr:to>
      <xdr:col>28</xdr:col>
      <xdr:colOff>114300</xdr:colOff>
      <xdr:row>74</xdr:row>
      <xdr:rowOff>139700</xdr:rowOff>
    </xdr:to>
    <xdr:cxnSp macro="">
      <xdr:nvCxnSpPr>
        <xdr:cNvPr id="162" name="直線コネクタ 161"/>
        <xdr:cNvCxnSpPr/>
      </xdr:nvCxnSpPr>
      <xdr:spPr>
        <a:xfrm>
          <a:off x="762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73</xdr:row>
      <xdr:rowOff>168927</xdr:rowOff>
    </xdr:from>
    <xdr:ext cx="531299" cy="259045"/>
    <xdr:sp macro="" textlink="">
      <xdr:nvSpPr>
        <xdr:cNvPr id="163" name="テキスト ボックス 162"/>
        <xdr:cNvSpPr txBox="1"/>
      </xdr:nvSpPr>
      <xdr:spPr>
        <a:xfrm>
          <a:off x="230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72</xdr:row>
      <xdr:rowOff>101600</xdr:rowOff>
    </xdr:from>
    <xdr:to>
      <xdr:col>28</xdr:col>
      <xdr:colOff>114300</xdr:colOff>
      <xdr:row>72</xdr:row>
      <xdr:rowOff>101600</xdr:rowOff>
    </xdr:to>
    <xdr:cxnSp macro="">
      <xdr:nvCxnSpPr>
        <xdr:cNvPr id="164" name="直線コネクタ 163"/>
        <xdr:cNvCxnSpPr/>
      </xdr:nvCxnSpPr>
      <xdr:spPr>
        <a:xfrm>
          <a:off x="762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71</xdr:row>
      <xdr:rowOff>130827</xdr:rowOff>
    </xdr:from>
    <xdr:ext cx="531299" cy="259045"/>
    <xdr:sp macro="" textlink="">
      <xdr:nvSpPr>
        <xdr:cNvPr id="165" name="テキスト ボックス 164"/>
        <xdr:cNvSpPr txBox="1"/>
      </xdr:nvSpPr>
      <xdr:spPr>
        <a:xfrm>
          <a:off x="230701" y="1230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63500</xdr:rowOff>
    </xdr:from>
    <xdr:to>
      <xdr:col>28</xdr:col>
      <xdr:colOff>114300</xdr:colOff>
      <xdr:row>70</xdr:row>
      <xdr:rowOff>63500</xdr:rowOff>
    </xdr:to>
    <xdr:cxnSp macro="">
      <xdr:nvCxnSpPr>
        <xdr:cNvPr id="166" name="直線コネクタ 165"/>
        <xdr:cNvCxnSpPr/>
      </xdr:nvCxnSpPr>
      <xdr:spPr>
        <a:xfrm>
          <a:off x="762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69</xdr:row>
      <xdr:rowOff>92727</xdr:rowOff>
    </xdr:from>
    <xdr:ext cx="531299" cy="259045"/>
    <xdr:sp macro="" textlink="">
      <xdr:nvSpPr>
        <xdr:cNvPr id="167" name="テキスト ボックス 166"/>
        <xdr:cNvSpPr txBox="1"/>
      </xdr:nvSpPr>
      <xdr:spPr>
        <a:xfrm>
          <a:off x="230701" y="1192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8" name="直線コネクタ 167"/>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9" name="テキスト ボックス 168"/>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70" name="維持補修費グラフ枠"/>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71</xdr:row>
      <xdr:rowOff>68510</xdr:rowOff>
    </xdr:from>
    <xdr:to>
      <xdr:col>24</xdr:col>
      <xdr:colOff>62865</xdr:colOff>
      <xdr:row>79</xdr:row>
      <xdr:rowOff>43783</xdr:rowOff>
    </xdr:to>
    <xdr:cxnSp macro="">
      <xdr:nvCxnSpPr>
        <xdr:cNvPr id="171" name="直線コネクタ 170"/>
        <xdr:cNvCxnSpPr/>
      </xdr:nvCxnSpPr>
      <xdr:spPr>
        <a:xfrm flipV="1">
          <a:off x="4633595" y="12241460"/>
          <a:ext cx="1270" cy="134687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79</xdr:row>
      <xdr:rowOff>47610</xdr:rowOff>
    </xdr:from>
    <xdr:ext cx="313932" cy="259045"/>
    <xdr:sp macro="" textlink="">
      <xdr:nvSpPr>
        <xdr:cNvPr id="172" name="維持補修費最小値テキスト"/>
        <xdr:cNvSpPr txBox="1"/>
      </xdr:nvSpPr>
      <xdr:spPr>
        <a:xfrm>
          <a:off x="4686300" y="13592160"/>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79</xdr:row>
      <xdr:rowOff>43783</xdr:rowOff>
    </xdr:from>
    <xdr:to>
      <xdr:col>24</xdr:col>
      <xdr:colOff>152400</xdr:colOff>
      <xdr:row>79</xdr:row>
      <xdr:rowOff>43783</xdr:rowOff>
    </xdr:to>
    <xdr:cxnSp macro="">
      <xdr:nvCxnSpPr>
        <xdr:cNvPr id="173" name="直線コネクタ 172"/>
        <xdr:cNvCxnSpPr/>
      </xdr:nvCxnSpPr>
      <xdr:spPr>
        <a:xfrm>
          <a:off x="4546600" y="135883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70</xdr:row>
      <xdr:rowOff>15187</xdr:rowOff>
    </xdr:from>
    <xdr:ext cx="534377" cy="259045"/>
    <xdr:sp macro="" textlink="">
      <xdr:nvSpPr>
        <xdr:cNvPr id="174" name="維持補修費最大値テキスト"/>
        <xdr:cNvSpPr txBox="1"/>
      </xdr:nvSpPr>
      <xdr:spPr>
        <a:xfrm>
          <a:off x="4686300" y="120166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70,737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71</xdr:row>
      <xdr:rowOff>68510</xdr:rowOff>
    </xdr:from>
    <xdr:to>
      <xdr:col>24</xdr:col>
      <xdr:colOff>152400</xdr:colOff>
      <xdr:row>71</xdr:row>
      <xdr:rowOff>68510</xdr:rowOff>
    </xdr:to>
    <xdr:cxnSp macro="">
      <xdr:nvCxnSpPr>
        <xdr:cNvPr id="175" name="直線コネクタ 174"/>
        <xdr:cNvCxnSpPr/>
      </xdr:nvCxnSpPr>
      <xdr:spPr>
        <a:xfrm>
          <a:off x="4546600" y="122414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78</xdr:row>
      <xdr:rowOff>111297</xdr:rowOff>
    </xdr:from>
    <xdr:to>
      <xdr:col>24</xdr:col>
      <xdr:colOff>63500</xdr:colOff>
      <xdr:row>78</xdr:row>
      <xdr:rowOff>122517</xdr:rowOff>
    </xdr:to>
    <xdr:cxnSp macro="">
      <xdr:nvCxnSpPr>
        <xdr:cNvPr id="176" name="直線コネクタ 175"/>
        <xdr:cNvCxnSpPr/>
      </xdr:nvCxnSpPr>
      <xdr:spPr>
        <a:xfrm flipV="1">
          <a:off x="3797300" y="13484397"/>
          <a:ext cx="838200" cy="112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77</xdr:row>
      <xdr:rowOff>35405</xdr:rowOff>
    </xdr:from>
    <xdr:ext cx="469744" cy="259045"/>
    <xdr:sp macro="" textlink="">
      <xdr:nvSpPr>
        <xdr:cNvPr id="177" name="維持補修費平均値テキスト"/>
        <xdr:cNvSpPr txBox="1"/>
      </xdr:nvSpPr>
      <xdr:spPr>
        <a:xfrm>
          <a:off x="4686300" y="1323705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8,009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78</xdr:row>
      <xdr:rowOff>12528</xdr:rowOff>
    </xdr:from>
    <xdr:to>
      <xdr:col>24</xdr:col>
      <xdr:colOff>114300</xdr:colOff>
      <xdr:row>78</xdr:row>
      <xdr:rowOff>114128</xdr:rowOff>
    </xdr:to>
    <xdr:sp macro="" textlink="">
      <xdr:nvSpPr>
        <xdr:cNvPr id="178" name="フローチャート: 判断 177"/>
        <xdr:cNvSpPr/>
      </xdr:nvSpPr>
      <xdr:spPr>
        <a:xfrm>
          <a:off x="4584700" y="133856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78</xdr:row>
      <xdr:rowOff>122174</xdr:rowOff>
    </xdr:from>
    <xdr:to>
      <xdr:col>19</xdr:col>
      <xdr:colOff>177800</xdr:colOff>
      <xdr:row>78</xdr:row>
      <xdr:rowOff>122517</xdr:rowOff>
    </xdr:to>
    <xdr:cxnSp macro="">
      <xdr:nvCxnSpPr>
        <xdr:cNvPr id="179" name="直線コネクタ 178"/>
        <xdr:cNvCxnSpPr/>
      </xdr:nvCxnSpPr>
      <xdr:spPr>
        <a:xfrm>
          <a:off x="2908300" y="13495274"/>
          <a:ext cx="889000" cy="3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78</xdr:row>
      <xdr:rowOff>27787</xdr:rowOff>
    </xdr:from>
    <xdr:to>
      <xdr:col>20</xdr:col>
      <xdr:colOff>38100</xdr:colOff>
      <xdr:row>78</xdr:row>
      <xdr:rowOff>129387</xdr:rowOff>
    </xdr:to>
    <xdr:sp macro="" textlink="">
      <xdr:nvSpPr>
        <xdr:cNvPr id="180" name="フローチャート: 判断 179"/>
        <xdr:cNvSpPr/>
      </xdr:nvSpPr>
      <xdr:spPr>
        <a:xfrm>
          <a:off x="3746500" y="134008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76</xdr:row>
      <xdr:rowOff>145914</xdr:rowOff>
    </xdr:from>
    <xdr:ext cx="469744" cy="259045"/>
    <xdr:sp macro="" textlink="">
      <xdr:nvSpPr>
        <xdr:cNvPr id="181" name="テキスト ボックス 180"/>
        <xdr:cNvSpPr txBox="1"/>
      </xdr:nvSpPr>
      <xdr:spPr>
        <a:xfrm>
          <a:off x="3562428" y="1317611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78</xdr:row>
      <xdr:rowOff>112764</xdr:rowOff>
    </xdr:from>
    <xdr:to>
      <xdr:col>15</xdr:col>
      <xdr:colOff>50800</xdr:colOff>
      <xdr:row>78</xdr:row>
      <xdr:rowOff>122174</xdr:rowOff>
    </xdr:to>
    <xdr:cxnSp macro="">
      <xdr:nvCxnSpPr>
        <xdr:cNvPr id="182" name="直線コネクタ 181"/>
        <xdr:cNvCxnSpPr/>
      </xdr:nvCxnSpPr>
      <xdr:spPr>
        <a:xfrm>
          <a:off x="2019300" y="13485864"/>
          <a:ext cx="889000" cy="94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78</xdr:row>
      <xdr:rowOff>49715</xdr:rowOff>
    </xdr:from>
    <xdr:to>
      <xdr:col>15</xdr:col>
      <xdr:colOff>101600</xdr:colOff>
      <xdr:row>78</xdr:row>
      <xdr:rowOff>151315</xdr:rowOff>
    </xdr:to>
    <xdr:sp macro="" textlink="">
      <xdr:nvSpPr>
        <xdr:cNvPr id="183" name="フローチャート: 判断 182"/>
        <xdr:cNvSpPr/>
      </xdr:nvSpPr>
      <xdr:spPr>
        <a:xfrm>
          <a:off x="2857500" y="134228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76</xdr:row>
      <xdr:rowOff>167842</xdr:rowOff>
    </xdr:from>
    <xdr:ext cx="469744" cy="259045"/>
    <xdr:sp macro="" textlink="">
      <xdr:nvSpPr>
        <xdr:cNvPr id="184" name="テキスト ボックス 183"/>
        <xdr:cNvSpPr txBox="1"/>
      </xdr:nvSpPr>
      <xdr:spPr>
        <a:xfrm>
          <a:off x="2673428" y="1319804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78</xdr:row>
      <xdr:rowOff>112764</xdr:rowOff>
    </xdr:from>
    <xdr:to>
      <xdr:col>10</xdr:col>
      <xdr:colOff>114300</xdr:colOff>
      <xdr:row>78</xdr:row>
      <xdr:rowOff>128251</xdr:rowOff>
    </xdr:to>
    <xdr:cxnSp macro="">
      <xdr:nvCxnSpPr>
        <xdr:cNvPr id="185" name="直線コネクタ 184"/>
        <xdr:cNvCxnSpPr/>
      </xdr:nvCxnSpPr>
      <xdr:spPr>
        <a:xfrm flipV="1">
          <a:off x="1130300" y="13485864"/>
          <a:ext cx="889000" cy="154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78</xdr:row>
      <xdr:rowOff>35503</xdr:rowOff>
    </xdr:from>
    <xdr:to>
      <xdr:col>10</xdr:col>
      <xdr:colOff>165100</xdr:colOff>
      <xdr:row>78</xdr:row>
      <xdr:rowOff>137103</xdr:rowOff>
    </xdr:to>
    <xdr:sp macro="" textlink="">
      <xdr:nvSpPr>
        <xdr:cNvPr id="186" name="フローチャート: 判断 185"/>
        <xdr:cNvSpPr/>
      </xdr:nvSpPr>
      <xdr:spPr>
        <a:xfrm>
          <a:off x="1968500" y="134086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76</xdr:row>
      <xdr:rowOff>153630</xdr:rowOff>
    </xdr:from>
    <xdr:ext cx="469744" cy="259045"/>
    <xdr:sp macro="" textlink="">
      <xdr:nvSpPr>
        <xdr:cNvPr id="187" name="テキスト ボックス 186"/>
        <xdr:cNvSpPr txBox="1"/>
      </xdr:nvSpPr>
      <xdr:spPr>
        <a:xfrm>
          <a:off x="1784428" y="1318383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78</xdr:row>
      <xdr:rowOff>50191</xdr:rowOff>
    </xdr:from>
    <xdr:to>
      <xdr:col>6</xdr:col>
      <xdr:colOff>38100</xdr:colOff>
      <xdr:row>78</xdr:row>
      <xdr:rowOff>151791</xdr:rowOff>
    </xdr:to>
    <xdr:sp macro="" textlink="">
      <xdr:nvSpPr>
        <xdr:cNvPr id="188" name="フローチャート: 判断 187"/>
        <xdr:cNvSpPr/>
      </xdr:nvSpPr>
      <xdr:spPr>
        <a:xfrm>
          <a:off x="1079500" y="134232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76</xdr:row>
      <xdr:rowOff>168318</xdr:rowOff>
    </xdr:from>
    <xdr:ext cx="469744" cy="259045"/>
    <xdr:sp macro="" textlink="">
      <xdr:nvSpPr>
        <xdr:cNvPr id="189" name="テキスト ボックス 188"/>
        <xdr:cNvSpPr txBox="1"/>
      </xdr:nvSpPr>
      <xdr:spPr>
        <a:xfrm>
          <a:off x="895428" y="131985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90" name="テキスト ボックス 189"/>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91" name="テキスト ボックス 190"/>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2" name="テキスト ボックス 191"/>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3" name="テキスト ボックス 192"/>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4" name="テキスト ボックス 193"/>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78</xdr:row>
      <xdr:rowOff>60497</xdr:rowOff>
    </xdr:from>
    <xdr:to>
      <xdr:col>24</xdr:col>
      <xdr:colOff>114300</xdr:colOff>
      <xdr:row>78</xdr:row>
      <xdr:rowOff>162097</xdr:rowOff>
    </xdr:to>
    <xdr:sp macro="" textlink="">
      <xdr:nvSpPr>
        <xdr:cNvPr id="195" name="楕円 194"/>
        <xdr:cNvSpPr/>
      </xdr:nvSpPr>
      <xdr:spPr>
        <a:xfrm>
          <a:off x="4584700" y="134335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77</xdr:row>
      <xdr:rowOff>162406</xdr:rowOff>
    </xdr:from>
    <xdr:ext cx="469744" cy="259045"/>
    <xdr:sp macro="" textlink="">
      <xdr:nvSpPr>
        <xdr:cNvPr id="196" name="維持補修費該当値テキスト"/>
        <xdr:cNvSpPr txBox="1"/>
      </xdr:nvSpPr>
      <xdr:spPr>
        <a:xfrm>
          <a:off x="4686300" y="133640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5,491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78</xdr:row>
      <xdr:rowOff>71717</xdr:rowOff>
    </xdr:from>
    <xdr:to>
      <xdr:col>20</xdr:col>
      <xdr:colOff>38100</xdr:colOff>
      <xdr:row>79</xdr:row>
      <xdr:rowOff>1867</xdr:rowOff>
    </xdr:to>
    <xdr:sp macro="" textlink="">
      <xdr:nvSpPr>
        <xdr:cNvPr id="197" name="楕円 196"/>
        <xdr:cNvSpPr/>
      </xdr:nvSpPr>
      <xdr:spPr>
        <a:xfrm>
          <a:off x="3746500" y="134448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78</xdr:row>
      <xdr:rowOff>164444</xdr:rowOff>
    </xdr:from>
    <xdr:ext cx="469744" cy="259045"/>
    <xdr:sp macro="" textlink="">
      <xdr:nvSpPr>
        <xdr:cNvPr id="198" name="テキスト ボックス 197"/>
        <xdr:cNvSpPr txBox="1"/>
      </xdr:nvSpPr>
      <xdr:spPr>
        <a:xfrm>
          <a:off x="3562428" y="1353754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78</xdr:row>
      <xdr:rowOff>71374</xdr:rowOff>
    </xdr:from>
    <xdr:to>
      <xdr:col>15</xdr:col>
      <xdr:colOff>101600</xdr:colOff>
      <xdr:row>79</xdr:row>
      <xdr:rowOff>1524</xdr:rowOff>
    </xdr:to>
    <xdr:sp macro="" textlink="">
      <xdr:nvSpPr>
        <xdr:cNvPr id="199" name="楕円 198"/>
        <xdr:cNvSpPr/>
      </xdr:nvSpPr>
      <xdr:spPr>
        <a:xfrm>
          <a:off x="2857500" y="134444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78</xdr:row>
      <xdr:rowOff>164101</xdr:rowOff>
    </xdr:from>
    <xdr:ext cx="469744" cy="259045"/>
    <xdr:sp macro="" textlink="">
      <xdr:nvSpPr>
        <xdr:cNvPr id="200" name="テキスト ボックス 199"/>
        <xdr:cNvSpPr txBox="1"/>
      </xdr:nvSpPr>
      <xdr:spPr>
        <a:xfrm>
          <a:off x="2673428" y="135372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78</xdr:row>
      <xdr:rowOff>61964</xdr:rowOff>
    </xdr:from>
    <xdr:to>
      <xdr:col>10</xdr:col>
      <xdr:colOff>165100</xdr:colOff>
      <xdr:row>78</xdr:row>
      <xdr:rowOff>163564</xdr:rowOff>
    </xdr:to>
    <xdr:sp macro="" textlink="">
      <xdr:nvSpPr>
        <xdr:cNvPr id="201" name="楕円 200"/>
        <xdr:cNvSpPr/>
      </xdr:nvSpPr>
      <xdr:spPr>
        <a:xfrm>
          <a:off x="1968500" y="134350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78</xdr:row>
      <xdr:rowOff>154691</xdr:rowOff>
    </xdr:from>
    <xdr:ext cx="469744" cy="259045"/>
    <xdr:sp macro="" textlink="">
      <xdr:nvSpPr>
        <xdr:cNvPr id="202" name="テキスト ボックス 201"/>
        <xdr:cNvSpPr txBox="1"/>
      </xdr:nvSpPr>
      <xdr:spPr>
        <a:xfrm>
          <a:off x="1784428" y="135277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78</xdr:row>
      <xdr:rowOff>77451</xdr:rowOff>
    </xdr:from>
    <xdr:to>
      <xdr:col>6</xdr:col>
      <xdr:colOff>38100</xdr:colOff>
      <xdr:row>79</xdr:row>
      <xdr:rowOff>7601</xdr:rowOff>
    </xdr:to>
    <xdr:sp macro="" textlink="">
      <xdr:nvSpPr>
        <xdr:cNvPr id="203" name="楕円 202"/>
        <xdr:cNvSpPr/>
      </xdr:nvSpPr>
      <xdr:spPr>
        <a:xfrm>
          <a:off x="1079500" y="134505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78</xdr:row>
      <xdr:rowOff>170178</xdr:rowOff>
    </xdr:from>
    <xdr:ext cx="469744" cy="259045"/>
    <xdr:sp macro="" textlink="">
      <xdr:nvSpPr>
        <xdr:cNvPr id="204" name="テキスト ボックス 203"/>
        <xdr:cNvSpPr txBox="1"/>
      </xdr:nvSpPr>
      <xdr:spPr>
        <a:xfrm>
          <a:off x="895428" y="1354327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5" name="正方形/長方形 204"/>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6" name="正方形/長方形 205"/>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7" name="正方形/長方形 206"/>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8" name="正方形/長方形 207"/>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9" name="正方形/長方形 208"/>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103,128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10" name="正方形/長方形 209"/>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11" name="正方形/長方形 210"/>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122,783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2" name="正方形/長方形 211"/>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3" name="テキスト ボックス 212"/>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4" name="直線コネクタ 213"/>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100</xdr:row>
      <xdr:rowOff>111777</xdr:rowOff>
    </xdr:from>
    <xdr:ext cx="531299" cy="259045"/>
    <xdr:sp macro="" textlink="">
      <xdr:nvSpPr>
        <xdr:cNvPr id="215" name="テキスト ボックス 214"/>
        <xdr:cNvSpPr txBox="1"/>
      </xdr:nvSpPr>
      <xdr:spPr>
        <a:xfrm>
          <a:off x="230701" y="1725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99</xdr:row>
      <xdr:rowOff>44450</xdr:rowOff>
    </xdr:from>
    <xdr:to>
      <xdr:col>28</xdr:col>
      <xdr:colOff>114300</xdr:colOff>
      <xdr:row>99</xdr:row>
      <xdr:rowOff>44450</xdr:rowOff>
    </xdr:to>
    <xdr:cxnSp macro="">
      <xdr:nvCxnSpPr>
        <xdr:cNvPr id="216" name="直線コネクタ 215"/>
        <xdr:cNvCxnSpPr/>
      </xdr:nvCxnSpPr>
      <xdr:spPr>
        <a:xfrm>
          <a:off x="762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98</xdr:row>
      <xdr:rowOff>73677</xdr:rowOff>
    </xdr:from>
    <xdr:ext cx="531299" cy="259045"/>
    <xdr:sp macro="" textlink="">
      <xdr:nvSpPr>
        <xdr:cNvPr id="217" name="テキスト ボックス 216"/>
        <xdr:cNvSpPr txBox="1"/>
      </xdr:nvSpPr>
      <xdr:spPr>
        <a:xfrm>
          <a:off x="230701" y="1687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6350</xdr:rowOff>
    </xdr:from>
    <xdr:to>
      <xdr:col>28</xdr:col>
      <xdr:colOff>114300</xdr:colOff>
      <xdr:row>97</xdr:row>
      <xdr:rowOff>6350</xdr:rowOff>
    </xdr:to>
    <xdr:cxnSp macro="">
      <xdr:nvCxnSpPr>
        <xdr:cNvPr id="218" name="直線コネクタ 217"/>
        <xdr:cNvCxnSpPr/>
      </xdr:nvCxnSpPr>
      <xdr:spPr>
        <a:xfrm>
          <a:off x="762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96</xdr:row>
      <xdr:rowOff>35577</xdr:rowOff>
    </xdr:from>
    <xdr:ext cx="531299" cy="259045"/>
    <xdr:sp macro="" textlink="">
      <xdr:nvSpPr>
        <xdr:cNvPr id="219" name="テキスト ボックス 218"/>
        <xdr:cNvSpPr txBox="1"/>
      </xdr:nvSpPr>
      <xdr:spPr>
        <a:xfrm>
          <a:off x="230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20" name="直線コネクタ 219"/>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168927</xdr:rowOff>
    </xdr:from>
    <xdr:ext cx="595419" cy="259045"/>
    <xdr:sp macro="" textlink="">
      <xdr:nvSpPr>
        <xdr:cNvPr id="221" name="テキスト ボックス 220"/>
        <xdr:cNvSpPr txBox="1"/>
      </xdr:nvSpPr>
      <xdr:spPr>
        <a:xfrm>
          <a:off x="166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92</xdr:row>
      <xdr:rowOff>101600</xdr:rowOff>
    </xdr:from>
    <xdr:to>
      <xdr:col>28</xdr:col>
      <xdr:colOff>114300</xdr:colOff>
      <xdr:row>92</xdr:row>
      <xdr:rowOff>101600</xdr:rowOff>
    </xdr:to>
    <xdr:cxnSp macro="">
      <xdr:nvCxnSpPr>
        <xdr:cNvPr id="222" name="直線コネクタ 221"/>
        <xdr:cNvCxnSpPr/>
      </xdr:nvCxnSpPr>
      <xdr:spPr>
        <a:xfrm>
          <a:off x="762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130827</xdr:rowOff>
    </xdr:from>
    <xdr:ext cx="595419" cy="259045"/>
    <xdr:sp macro="" textlink="">
      <xdr:nvSpPr>
        <xdr:cNvPr id="223" name="テキスト ボックス 222"/>
        <xdr:cNvSpPr txBox="1"/>
      </xdr:nvSpPr>
      <xdr:spPr>
        <a:xfrm>
          <a:off x="166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63500</xdr:rowOff>
    </xdr:from>
    <xdr:to>
      <xdr:col>28</xdr:col>
      <xdr:colOff>114300</xdr:colOff>
      <xdr:row>90</xdr:row>
      <xdr:rowOff>63500</xdr:rowOff>
    </xdr:to>
    <xdr:cxnSp macro="">
      <xdr:nvCxnSpPr>
        <xdr:cNvPr id="224" name="直線コネクタ 223"/>
        <xdr:cNvCxnSpPr/>
      </xdr:nvCxnSpPr>
      <xdr:spPr>
        <a:xfrm>
          <a:off x="762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92727</xdr:rowOff>
    </xdr:from>
    <xdr:ext cx="595419" cy="259045"/>
    <xdr:sp macro="" textlink="">
      <xdr:nvSpPr>
        <xdr:cNvPr id="225" name="テキスト ボックス 224"/>
        <xdr:cNvSpPr txBox="1"/>
      </xdr:nvSpPr>
      <xdr:spPr>
        <a:xfrm>
          <a:off x="166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6" name="直線コネクタ 225"/>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7" name="テキスト ボックス 226"/>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8" name="扶助費グラフ枠"/>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162255</xdr:rowOff>
    </xdr:from>
    <xdr:to>
      <xdr:col>24</xdr:col>
      <xdr:colOff>62865</xdr:colOff>
      <xdr:row>99</xdr:row>
      <xdr:rowOff>113412</xdr:rowOff>
    </xdr:to>
    <xdr:cxnSp macro="">
      <xdr:nvCxnSpPr>
        <xdr:cNvPr id="229" name="直線コネクタ 228"/>
        <xdr:cNvCxnSpPr/>
      </xdr:nvCxnSpPr>
      <xdr:spPr>
        <a:xfrm flipV="1">
          <a:off x="4633595" y="15592755"/>
          <a:ext cx="1270" cy="149420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99</xdr:row>
      <xdr:rowOff>117239</xdr:rowOff>
    </xdr:from>
    <xdr:ext cx="534377" cy="259045"/>
    <xdr:sp macro="" textlink="">
      <xdr:nvSpPr>
        <xdr:cNvPr id="230" name="扶助費最小値テキスト"/>
        <xdr:cNvSpPr txBox="1"/>
      </xdr:nvSpPr>
      <xdr:spPr>
        <a:xfrm>
          <a:off x="4686300" y="170907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54,570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99</xdr:row>
      <xdr:rowOff>113412</xdr:rowOff>
    </xdr:from>
    <xdr:to>
      <xdr:col>24</xdr:col>
      <xdr:colOff>152400</xdr:colOff>
      <xdr:row>99</xdr:row>
      <xdr:rowOff>113412</xdr:rowOff>
    </xdr:to>
    <xdr:cxnSp macro="">
      <xdr:nvCxnSpPr>
        <xdr:cNvPr id="231" name="直線コネクタ 230"/>
        <xdr:cNvCxnSpPr/>
      </xdr:nvCxnSpPr>
      <xdr:spPr>
        <a:xfrm>
          <a:off x="4546600" y="1708696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108932</xdr:rowOff>
    </xdr:from>
    <xdr:ext cx="599010" cy="259045"/>
    <xdr:sp macro="" textlink="">
      <xdr:nvSpPr>
        <xdr:cNvPr id="232" name="扶助費最大値テキスト"/>
        <xdr:cNvSpPr txBox="1"/>
      </xdr:nvSpPr>
      <xdr:spPr>
        <a:xfrm>
          <a:off x="4686300" y="1536798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172,224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90</xdr:row>
      <xdr:rowOff>162255</xdr:rowOff>
    </xdr:from>
    <xdr:to>
      <xdr:col>24</xdr:col>
      <xdr:colOff>152400</xdr:colOff>
      <xdr:row>90</xdr:row>
      <xdr:rowOff>162255</xdr:rowOff>
    </xdr:to>
    <xdr:cxnSp macro="">
      <xdr:nvCxnSpPr>
        <xdr:cNvPr id="233" name="直線コネクタ 232"/>
        <xdr:cNvCxnSpPr/>
      </xdr:nvCxnSpPr>
      <xdr:spPr>
        <a:xfrm>
          <a:off x="4546600" y="1559275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94</xdr:row>
      <xdr:rowOff>86207</xdr:rowOff>
    </xdr:from>
    <xdr:to>
      <xdr:col>24</xdr:col>
      <xdr:colOff>63500</xdr:colOff>
      <xdr:row>94</xdr:row>
      <xdr:rowOff>98183</xdr:rowOff>
    </xdr:to>
    <xdr:cxnSp macro="">
      <xdr:nvCxnSpPr>
        <xdr:cNvPr id="234" name="直線コネクタ 233"/>
        <xdr:cNvCxnSpPr/>
      </xdr:nvCxnSpPr>
      <xdr:spPr>
        <a:xfrm>
          <a:off x="3797300" y="16202507"/>
          <a:ext cx="838200" cy="119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96</xdr:row>
      <xdr:rowOff>9644</xdr:rowOff>
    </xdr:from>
    <xdr:ext cx="534377" cy="259045"/>
    <xdr:sp macro="" textlink="">
      <xdr:nvSpPr>
        <xdr:cNvPr id="235" name="扶助費平均値テキスト"/>
        <xdr:cNvSpPr txBox="1"/>
      </xdr:nvSpPr>
      <xdr:spPr>
        <a:xfrm>
          <a:off x="4686300" y="1646884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97,542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96</xdr:row>
      <xdr:rowOff>31217</xdr:rowOff>
    </xdr:from>
    <xdr:to>
      <xdr:col>24</xdr:col>
      <xdr:colOff>114300</xdr:colOff>
      <xdr:row>96</xdr:row>
      <xdr:rowOff>132817</xdr:rowOff>
    </xdr:to>
    <xdr:sp macro="" textlink="">
      <xdr:nvSpPr>
        <xdr:cNvPr id="236" name="フローチャート: 判断 235"/>
        <xdr:cNvSpPr/>
      </xdr:nvSpPr>
      <xdr:spPr>
        <a:xfrm>
          <a:off x="4584700" y="164904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94</xdr:row>
      <xdr:rowOff>86207</xdr:rowOff>
    </xdr:from>
    <xdr:to>
      <xdr:col>19</xdr:col>
      <xdr:colOff>177800</xdr:colOff>
      <xdr:row>95</xdr:row>
      <xdr:rowOff>3963</xdr:rowOff>
    </xdr:to>
    <xdr:cxnSp macro="">
      <xdr:nvCxnSpPr>
        <xdr:cNvPr id="237" name="直線コネクタ 236"/>
        <xdr:cNvCxnSpPr/>
      </xdr:nvCxnSpPr>
      <xdr:spPr>
        <a:xfrm flipV="1">
          <a:off x="2908300" y="16202507"/>
          <a:ext cx="889000" cy="892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96</xdr:row>
      <xdr:rowOff>31877</xdr:rowOff>
    </xdr:from>
    <xdr:to>
      <xdr:col>20</xdr:col>
      <xdr:colOff>38100</xdr:colOff>
      <xdr:row>96</xdr:row>
      <xdr:rowOff>133477</xdr:rowOff>
    </xdr:to>
    <xdr:sp macro="" textlink="">
      <xdr:nvSpPr>
        <xdr:cNvPr id="238" name="フローチャート: 判断 237"/>
        <xdr:cNvSpPr/>
      </xdr:nvSpPr>
      <xdr:spPr>
        <a:xfrm>
          <a:off x="3746500" y="164910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96</xdr:row>
      <xdr:rowOff>124604</xdr:rowOff>
    </xdr:from>
    <xdr:ext cx="534377" cy="259045"/>
    <xdr:sp macro="" textlink="">
      <xdr:nvSpPr>
        <xdr:cNvPr id="239" name="テキスト ボックス 238"/>
        <xdr:cNvSpPr txBox="1"/>
      </xdr:nvSpPr>
      <xdr:spPr>
        <a:xfrm>
          <a:off x="3530111" y="165838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97,490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95</xdr:row>
      <xdr:rowOff>3963</xdr:rowOff>
    </xdr:from>
    <xdr:to>
      <xdr:col>15</xdr:col>
      <xdr:colOff>50800</xdr:colOff>
      <xdr:row>95</xdr:row>
      <xdr:rowOff>96622</xdr:rowOff>
    </xdr:to>
    <xdr:cxnSp macro="">
      <xdr:nvCxnSpPr>
        <xdr:cNvPr id="240" name="直線コネクタ 239"/>
        <xdr:cNvCxnSpPr/>
      </xdr:nvCxnSpPr>
      <xdr:spPr>
        <a:xfrm flipV="1">
          <a:off x="2019300" y="16291713"/>
          <a:ext cx="889000" cy="926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96</xdr:row>
      <xdr:rowOff>111888</xdr:rowOff>
    </xdr:from>
    <xdr:to>
      <xdr:col>15</xdr:col>
      <xdr:colOff>101600</xdr:colOff>
      <xdr:row>97</xdr:row>
      <xdr:rowOff>42038</xdr:rowOff>
    </xdr:to>
    <xdr:sp macro="" textlink="">
      <xdr:nvSpPr>
        <xdr:cNvPr id="241" name="フローチャート: 判断 240"/>
        <xdr:cNvSpPr/>
      </xdr:nvSpPr>
      <xdr:spPr>
        <a:xfrm>
          <a:off x="2857500" y="165710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97</xdr:row>
      <xdr:rowOff>33165</xdr:rowOff>
    </xdr:from>
    <xdr:ext cx="534377" cy="259045"/>
    <xdr:sp macro="" textlink="">
      <xdr:nvSpPr>
        <xdr:cNvPr id="242" name="テキスト ボックス 241"/>
        <xdr:cNvSpPr txBox="1"/>
      </xdr:nvSpPr>
      <xdr:spPr>
        <a:xfrm>
          <a:off x="2641111" y="166638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91,190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95</xdr:row>
      <xdr:rowOff>96622</xdr:rowOff>
    </xdr:from>
    <xdr:to>
      <xdr:col>10</xdr:col>
      <xdr:colOff>114300</xdr:colOff>
      <xdr:row>95</xdr:row>
      <xdr:rowOff>149022</xdr:rowOff>
    </xdr:to>
    <xdr:cxnSp macro="">
      <xdr:nvCxnSpPr>
        <xdr:cNvPr id="243" name="直線コネクタ 242"/>
        <xdr:cNvCxnSpPr/>
      </xdr:nvCxnSpPr>
      <xdr:spPr>
        <a:xfrm flipV="1">
          <a:off x="1130300" y="16384372"/>
          <a:ext cx="889000" cy="52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97</xdr:row>
      <xdr:rowOff>8319</xdr:rowOff>
    </xdr:from>
    <xdr:to>
      <xdr:col>10</xdr:col>
      <xdr:colOff>165100</xdr:colOff>
      <xdr:row>97</xdr:row>
      <xdr:rowOff>109919</xdr:rowOff>
    </xdr:to>
    <xdr:sp macro="" textlink="">
      <xdr:nvSpPr>
        <xdr:cNvPr id="244" name="フローチャート: 判断 243"/>
        <xdr:cNvSpPr/>
      </xdr:nvSpPr>
      <xdr:spPr>
        <a:xfrm>
          <a:off x="1968500" y="166389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97</xdr:row>
      <xdr:rowOff>101046</xdr:rowOff>
    </xdr:from>
    <xdr:ext cx="534377" cy="259045"/>
    <xdr:sp macro="" textlink="">
      <xdr:nvSpPr>
        <xdr:cNvPr id="245" name="テキスト ボックス 244"/>
        <xdr:cNvSpPr txBox="1"/>
      </xdr:nvSpPr>
      <xdr:spPr>
        <a:xfrm>
          <a:off x="1752111" y="167316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85,845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85204</xdr:rowOff>
    </xdr:from>
    <xdr:to>
      <xdr:col>6</xdr:col>
      <xdr:colOff>38100</xdr:colOff>
      <xdr:row>98</xdr:row>
      <xdr:rowOff>15354</xdr:rowOff>
    </xdr:to>
    <xdr:sp macro="" textlink="">
      <xdr:nvSpPr>
        <xdr:cNvPr id="246" name="フローチャート: 判断 245"/>
        <xdr:cNvSpPr/>
      </xdr:nvSpPr>
      <xdr:spPr>
        <a:xfrm>
          <a:off x="1079500" y="167158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98</xdr:row>
      <xdr:rowOff>6481</xdr:rowOff>
    </xdr:from>
    <xdr:ext cx="534377" cy="259045"/>
    <xdr:sp macro="" textlink="">
      <xdr:nvSpPr>
        <xdr:cNvPr id="247" name="テキスト ボックス 246"/>
        <xdr:cNvSpPr txBox="1"/>
      </xdr:nvSpPr>
      <xdr:spPr>
        <a:xfrm>
          <a:off x="863111" y="168085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79,791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8" name="テキスト ボックス 247"/>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9" name="テキスト ボックス 248"/>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50" name="テキスト ボックス 249"/>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51" name="テキスト ボックス 250"/>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2" name="テキスト ボックス 251"/>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94</xdr:row>
      <xdr:rowOff>47383</xdr:rowOff>
    </xdr:from>
    <xdr:to>
      <xdr:col>24</xdr:col>
      <xdr:colOff>114300</xdr:colOff>
      <xdr:row>94</xdr:row>
      <xdr:rowOff>148983</xdr:rowOff>
    </xdr:to>
    <xdr:sp macro="" textlink="">
      <xdr:nvSpPr>
        <xdr:cNvPr id="253" name="楕円 252"/>
        <xdr:cNvSpPr/>
      </xdr:nvSpPr>
      <xdr:spPr>
        <a:xfrm>
          <a:off x="4584700" y="161636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93</xdr:row>
      <xdr:rowOff>70260</xdr:rowOff>
    </xdr:from>
    <xdr:ext cx="599010" cy="259045"/>
    <xdr:sp macro="" textlink="">
      <xdr:nvSpPr>
        <xdr:cNvPr id="254" name="扶助費該当値テキスト"/>
        <xdr:cNvSpPr txBox="1"/>
      </xdr:nvSpPr>
      <xdr:spPr>
        <a:xfrm>
          <a:off x="4686300" y="1601511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123,269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94</xdr:row>
      <xdr:rowOff>35407</xdr:rowOff>
    </xdr:from>
    <xdr:to>
      <xdr:col>20</xdr:col>
      <xdr:colOff>38100</xdr:colOff>
      <xdr:row>94</xdr:row>
      <xdr:rowOff>137007</xdr:rowOff>
    </xdr:to>
    <xdr:sp macro="" textlink="">
      <xdr:nvSpPr>
        <xdr:cNvPr id="255" name="楕円 254"/>
        <xdr:cNvSpPr/>
      </xdr:nvSpPr>
      <xdr:spPr>
        <a:xfrm>
          <a:off x="3746500" y="161517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92</xdr:row>
      <xdr:rowOff>153534</xdr:rowOff>
    </xdr:from>
    <xdr:ext cx="599010" cy="259045"/>
    <xdr:sp macro="" textlink="">
      <xdr:nvSpPr>
        <xdr:cNvPr id="256" name="テキスト ボックス 255"/>
        <xdr:cNvSpPr txBox="1"/>
      </xdr:nvSpPr>
      <xdr:spPr>
        <a:xfrm>
          <a:off x="3497795" y="159269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124,212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94</xdr:row>
      <xdr:rowOff>124613</xdr:rowOff>
    </xdr:from>
    <xdr:to>
      <xdr:col>15</xdr:col>
      <xdr:colOff>101600</xdr:colOff>
      <xdr:row>95</xdr:row>
      <xdr:rowOff>54763</xdr:rowOff>
    </xdr:to>
    <xdr:sp macro="" textlink="">
      <xdr:nvSpPr>
        <xdr:cNvPr id="257" name="楕円 256"/>
        <xdr:cNvSpPr/>
      </xdr:nvSpPr>
      <xdr:spPr>
        <a:xfrm>
          <a:off x="2857500" y="162409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93</xdr:row>
      <xdr:rowOff>71290</xdr:rowOff>
    </xdr:from>
    <xdr:ext cx="599010" cy="259045"/>
    <xdr:sp macro="" textlink="">
      <xdr:nvSpPr>
        <xdr:cNvPr id="258" name="テキスト ボックス 257"/>
        <xdr:cNvSpPr txBox="1"/>
      </xdr:nvSpPr>
      <xdr:spPr>
        <a:xfrm>
          <a:off x="2608795" y="1601614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117,188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95</xdr:row>
      <xdr:rowOff>45822</xdr:rowOff>
    </xdr:from>
    <xdr:to>
      <xdr:col>10</xdr:col>
      <xdr:colOff>165100</xdr:colOff>
      <xdr:row>95</xdr:row>
      <xdr:rowOff>147422</xdr:rowOff>
    </xdr:to>
    <xdr:sp macro="" textlink="">
      <xdr:nvSpPr>
        <xdr:cNvPr id="259" name="楕円 258"/>
        <xdr:cNvSpPr/>
      </xdr:nvSpPr>
      <xdr:spPr>
        <a:xfrm>
          <a:off x="1968500" y="163335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93</xdr:row>
      <xdr:rowOff>163949</xdr:rowOff>
    </xdr:from>
    <xdr:ext cx="599010" cy="259045"/>
    <xdr:sp macro="" textlink="">
      <xdr:nvSpPr>
        <xdr:cNvPr id="260" name="テキスト ボックス 259"/>
        <xdr:cNvSpPr txBox="1"/>
      </xdr:nvSpPr>
      <xdr:spPr>
        <a:xfrm>
          <a:off x="1719795" y="1610879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109,892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95</xdr:row>
      <xdr:rowOff>98222</xdr:rowOff>
    </xdr:from>
    <xdr:to>
      <xdr:col>6</xdr:col>
      <xdr:colOff>38100</xdr:colOff>
      <xdr:row>96</xdr:row>
      <xdr:rowOff>28372</xdr:rowOff>
    </xdr:to>
    <xdr:sp macro="" textlink="">
      <xdr:nvSpPr>
        <xdr:cNvPr id="261" name="楕円 260"/>
        <xdr:cNvSpPr/>
      </xdr:nvSpPr>
      <xdr:spPr>
        <a:xfrm>
          <a:off x="1079500" y="163859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94</xdr:row>
      <xdr:rowOff>44899</xdr:rowOff>
    </xdr:from>
    <xdr:ext cx="599010" cy="259045"/>
    <xdr:sp macro="" textlink="">
      <xdr:nvSpPr>
        <xdr:cNvPr id="262" name="テキスト ボックス 261"/>
        <xdr:cNvSpPr txBox="1"/>
      </xdr:nvSpPr>
      <xdr:spPr>
        <a:xfrm>
          <a:off x="830795" y="1616119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105,766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3" name="正方形/長方形 262"/>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4" name="正方形/長方形 263"/>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5" name="正方形/長方形 264"/>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125/128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6" name="正方形/長方形 265"/>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7" name="正方形/長方形 266"/>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40,162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8" name="正方形/長方形 267"/>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9" name="正方形/長方形 268"/>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58,040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70" name="正方形/長方形 269"/>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71" name="テキスト ボックス 270"/>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2" name="直線コネクタ 271"/>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44450</xdr:rowOff>
    </xdr:from>
    <xdr:to>
      <xdr:col>59</xdr:col>
      <xdr:colOff>50800</xdr:colOff>
      <xdr:row>39</xdr:row>
      <xdr:rowOff>44450</xdr:rowOff>
    </xdr:to>
    <xdr:cxnSp macro="">
      <xdr:nvCxnSpPr>
        <xdr:cNvPr id="273" name="直線コネクタ 272"/>
        <xdr:cNvCxnSpPr/>
      </xdr:nvCxnSpPr>
      <xdr:spPr>
        <a:xfrm>
          <a:off x="6604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73677</xdr:rowOff>
    </xdr:from>
    <xdr:ext cx="248786" cy="259045"/>
    <xdr:sp macro="" textlink="">
      <xdr:nvSpPr>
        <xdr:cNvPr id="274" name="テキスト ボックス 273"/>
        <xdr:cNvSpPr txBox="1"/>
      </xdr:nvSpPr>
      <xdr:spPr>
        <a:xfrm>
          <a:off x="6355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6350</xdr:rowOff>
    </xdr:from>
    <xdr:to>
      <xdr:col>59</xdr:col>
      <xdr:colOff>50800</xdr:colOff>
      <xdr:row>37</xdr:row>
      <xdr:rowOff>6350</xdr:rowOff>
    </xdr:to>
    <xdr:cxnSp macro="">
      <xdr:nvCxnSpPr>
        <xdr:cNvPr id="275" name="直線コネクタ 274"/>
        <xdr:cNvCxnSpPr/>
      </xdr:nvCxnSpPr>
      <xdr:spPr>
        <a:xfrm>
          <a:off x="6604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36</xdr:row>
      <xdr:rowOff>35577</xdr:rowOff>
    </xdr:from>
    <xdr:ext cx="531299" cy="259045"/>
    <xdr:sp macro="" textlink="">
      <xdr:nvSpPr>
        <xdr:cNvPr id="276" name="テキスト ボックス 275"/>
        <xdr:cNvSpPr txBox="1"/>
      </xdr:nvSpPr>
      <xdr:spPr>
        <a:xfrm>
          <a:off x="6072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34</xdr:row>
      <xdr:rowOff>139700</xdr:rowOff>
    </xdr:from>
    <xdr:to>
      <xdr:col>59</xdr:col>
      <xdr:colOff>50800</xdr:colOff>
      <xdr:row>34</xdr:row>
      <xdr:rowOff>139700</xdr:rowOff>
    </xdr:to>
    <xdr:cxnSp macro="">
      <xdr:nvCxnSpPr>
        <xdr:cNvPr id="277" name="直線コネクタ 276"/>
        <xdr:cNvCxnSpPr/>
      </xdr:nvCxnSpPr>
      <xdr:spPr>
        <a:xfrm>
          <a:off x="6604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33</xdr:row>
      <xdr:rowOff>168927</xdr:rowOff>
    </xdr:from>
    <xdr:ext cx="595419" cy="259045"/>
    <xdr:sp macro="" textlink="">
      <xdr:nvSpPr>
        <xdr:cNvPr id="278" name="テキスト ボックス 277"/>
        <xdr:cNvSpPr txBox="1"/>
      </xdr:nvSpPr>
      <xdr:spPr>
        <a:xfrm>
          <a:off x="6008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32</xdr:row>
      <xdr:rowOff>101600</xdr:rowOff>
    </xdr:from>
    <xdr:to>
      <xdr:col>59</xdr:col>
      <xdr:colOff>50800</xdr:colOff>
      <xdr:row>32</xdr:row>
      <xdr:rowOff>101600</xdr:rowOff>
    </xdr:to>
    <xdr:cxnSp macro="">
      <xdr:nvCxnSpPr>
        <xdr:cNvPr id="279" name="直線コネクタ 278"/>
        <xdr:cNvCxnSpPr/>
      </xdr:nvCxnSpPr>
      <xdr:spPr>
        <a:xfrm>
          <a:off x="6604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31</xdr:row>
      <xdr:rowOff>130827</xdr:rowOff>
    </xdr:from>
    <xdr:ext cx="595419" cy="259045"/>
    <xdr:sp macro="" textlink="">
      <xdr:nvSpPr>
        <xdr:cNvPr id="280" name="テキスト ボックス 279"/>
        <xdr:cNvSpPr txBox="1"/>
      </xdr:nvSpPr>
      <xdr:spPr>
        <a:xfrm>
          <a:off x="6008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63500</xdr:rowOff>
    </xdr:from>
    <xdr:to>
      <xdr:col>59</xdr:col>
      <xdr:colOff>50800</xdr:colOff>
      <xdr:row>30</xdr:row>
      <xdr:rowOff>63500</xdr:rowOff>
    </xdr:to>
    <xdr:cxnSp macro="">
      <xdr:nvCxnSpPr>
        <xdr:cNvPr id="281" name="直線コネクタ 280"/>
        <xdr:cNvCxnSpPr/>
      </xdr:nvCxnSpPr>
      <xdr:spPr>
        <a:xfrm>
          <a:off x="6604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29</xdr:row>
      <xdr:rowOff>92727</xdr:rowOff>
    </xdr:from>
    <xdr:ext cx="595419" cy="259045"/>
    <xdr:sp macro="" textlink="">
      <xdr:nvSpPr>
        <xdr:cNvPr id="282" name="テキスト ボックス 281"/>
        <xdr:cNvSpPr txBox="1"/>
      </xdr:nvSpPr>
      <xdr:spPr>
        <a:xfrm>
          <a:off x="6008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3" name="直線コネクタ 282"/>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27</xdr:row>
      <xdr:rowOff>54627</xdr:rowOff>
    </xdr:from>
    <xdr:ext cx="595419" cy="259045"/>
    <xdr:sp macro="" textlink="">
      <xdr:nvSpPr>
        <xdr:cNvPr id="284" name="テキスト ボックス 283"/>
        <xdr:cNvSpPr txBox="1"/>
      </xdr:nvSpPr>
      <xdr:spPr>
        <a:xfrm>
          <a:off x="6008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5" name="補助費等グラフ枠"/>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30</xdr:row>
      <xdr:rowOff>69443</xdr:rowOff>
    </xdr:from>
    <xdr:to>
      <xdr:col>54</xdr:col>
      <xdr:colOff>189865</xdr:colOff>
      <xdr:row>38</xdr:row>
      <xdr:rowOff>63271</xdr:rowOff>
    </xdr:to>
    <xdr:cxnSp macro="">
      <xdr:nvCxnSpPr>
        <xdr:cNvPr id="286" name="直線コネクタ 285"/>
        <xdr:cNvCxnSpPr/>
      </xdr:nvCxnSpPr>
      <xdr:spPr>
        <a:xfrm flipV="1">
          <a:off x="10475595" y="5212943"/>
          <a:ext cx="1270" cy="136542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38</xdr:row>
      <xdr:rowOff>67098</xdr:rowOff>
    </xdr:from>
    <xdr:ext cx="534377" cy="259045"/>
    <xdr:sp macro="" textlink="">
      <xdr:nvSpPr>
        <xdr:cNvPr id="287" name="補助費等最小値テキスト"/>
        <xdr:cNvSpPr txBox="1"/>
      </xdr:nvSpPr>
      <xdr:spPr>
        <a:xfrm>
          <a:off x="10528300" y="65821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20,030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38</xdr:row>
      <xdr:rowOff>63271</xdr:rowOff>
    </xdr:from>
    <xdr:to>
      <xdr:col>55</xdr:col>
      <xdr:colOff>88900</xdr:colOff>
      <xdr:row>38</xdr:row>
      <xdr:rowOff>63271</xdr:rowOff>
    </xdr:to>
    <xdr:cxnSp macro="">
      <xdr:nvCxnSpPr>
        <xdr:cNvPr id="288" name="直線コネクタ 287"/>
        <xdr:cNvCxnSpPr/>
      </xdr:nvCxnSpPr>
      <xdr:spPr>
        <a:xfrm>
          <a:off x="10388600" y="65783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29</xdr:row>
      <xdr:rowOff>16120</xdr:rowOff>
    </xdr:from>
    <xdr:ext cx="599010" cy="259045"/>
    <xdr:sp macro="" textlink="">
      <xdr:nvSpPr>
        <xdr:cNvPr id="289" name="補助費等最大値テキスト"/>
        <xdr:cNvSpPr txBox="1"/>
      </xdr:nvSpPr>
      <xdr:spPr>
        <a:xfrm>
          <a:off x="10528300" y="49881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199,220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30</xdr:row>
      <xdr:rowOff>69443</xdr:rowOff>
    </xdr:from>
    <xdr:to>
      <xdr:col>55</xdr:col>
      <xdr:colOff>88900</xdr:colOff>
      <xdr:row>30</xdr:row>
      <xdr:rowOff>69443</xdr:rowOff>
    </xdr:to>
    <xdr:cxnSp macro="">
      <xdr:nvCxnSpPr>
        <xdr:cNvPr id="290" name="直線コネクタ 289"/>
        <xdr:cNvCxnSpPr/>
      </xdr:nvCxnSpPr>
      <xdr:spPr>
        <a:xfrm>
          <a:off x="10388600" y="52129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37</xdr:row>
      <xdr:rowOff>148295</xdr:rowOff>
    </xdr:from>
    <xdr:to>
      <xdr:col>55</xdr:col>
      <xdr:colOff>0</xdr:colOff>
      <xdr:row>38</xdr:row>
      <xdr:rowOff>9306</xdr:rowOff>
    </xdr:to>
    <xdr:cxnSp macro="">
      <xdr:nvCxnSpPr>
        <xdr:cNvPr id="291" name="直線コネクタ 290"/>
        <xdr:cNvCxnSpPr/>
      </xdr:nvCxnSpPr>
      <xdr:spPr>
        <a:xfrm flipV="1">
          <a:off x="9639300" y="6491945"/>
          <a:ext cx="838200" cy="324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35</xdr:row>
      <xdr:rowOff>7276</xdr:rowOff>
    </xdr:from>
    <xdr:ext cx="534377" cy="259045"/>
    <xdr:sp macro="" textlink="">
      <xdr:nvSpPr>
        <xdr:cNvPr id="292" name="補助費等平均値テキスト"/>
        <xdr:cNvSpPr txBox="1"/>
      </xdr:nvSpPr>
      <xdr:spPr>
        <a:xfrm>
          <a:off x="10528300" y="600802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68,714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35</xdr:row>
      <xdr:rowOff>155849</xdr:rowOff>
    </xdr:from>
    <xdr:to>
      <xdr:col>55</xdr:col>
      <xdr:colOff>50800</xdr:colOff>
      <xdr:row>36</xdr:row>
      <xdr:rowOff>85999</xdr:rowOff>
    </xdr:to>
    <xdr:sp macro="" textlink="">
      <xdr:nvSpPr>
        <xdr:cNvPr id="293" name="フローチャート: 判断 292"/>
        <xdr:cNvSpPr/>
      </xdr:nvSpPr>
      <xdr:spPr>
        <a:xfrm>
          <a:off x="10426700" y="61565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37</xdr:row>
      <xdr:rowOff>147031</xdr:rowOff>
    </xdr:from>
    <xdr:to>
      <xdr:col>50</xdr:col>
      <xdr:colOff>114300</xdr:colOff>
      <xdr:row>38</xdr:row>
      <xdr:rowOff>9306</xdr:rowOff>
    </xdr:to>
    <xdr:cxnSp macro="">
      <xdr:nvCxnSpPr>
        <xdr:cNvPr id="294" name="直線コネクタ 293"/>
        <xdr:cNvCxnSpPr/>
      </xdr:nvCxnSpPr>
      <xdr:spPr>
        <a:xfrm>
          <a:off x="8750300" y="6490681"/>
          <a:ext cx="889000" cy="337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36</xdr:row>
      <xdr:rowOff>16236</xdr:rowOff>
    </xdr:from>
    <xdr:to>
      <xdr:col>50</xdr:col>
      <xdr:colOff>165100</xdr:colOff>
      <xdr:row>36</xdr:row>
      <xdr:rowOff>117836</xdr:rowOff>
    </xdr:to>
    <xdr:sp macro="" textlink="">
      <xdr:nvSpPr>
        <xdr:cNvPr id="295" name="フローチャート: 判断 294"/>
        <xdr:cNvSpPr/>
      </xdr:nvSpPr>
      <xdr:spPr>
        <a:xfrm>
          <a:off x="9588500" y="61884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34</xdr:row>
      <xdr:rowOff>134363</xdr:rowOff>
    </xdr:from>
    <xdr:ext cx="534377" cy="259045"/>
    <xdr:sp macro="" textlink="">
      <xdr:nvSpPr>
        <xdr:cNvPr id="296" name="テキスト ボックス 295"/>
        <xdr:cNvSpPr txBox="1"/>
      </xdr:nvSpPr>
      <xdr:spPr>
        <a:xfrm>
          <a:off x="9372111" y="59636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64,536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37</xdr:row>
      <xdr:rowOff>147031</xdr:rowOff>
    </xdr:from>
    <xdr:to>
      <xdr:col>45</xdr:col>
      <xdr:colOff>177800</xdr:colOff>
      <xdr:row>37</xdr:row>
      <xdr:rowOff>169425</xdr:rowOff>
    </xdr:to>
    <xdr:cxnSp macro="">
      <xdr:nvCxnSpPr>
        <xdr:cNvPr id="297" name="直線コネクタ 296"/>
        <xdr:cNvCxnSpPr/>
      </xdr:nvCxnSpPr>
      <xdr:spPr>
        <a:xfrm flipV="1">
          <a:off x="7861300" y="6490681"/>
          <a:ext cx="889000" cy="223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36</xdr:row>
      <xdr:rowOff>21882</xdr:rowOff>
    </xdr:from>
    <xdr:to>
      <xdr:col>46</xdr:col>
      <xdr:colOff>38100</xdr:colOff>
      <xdr:row>36</xdr:row>
      <xdr:rowOff>123482</xdr:rowOff>
    </xdr:to>
    <xdr:sp macro="" textlink="">
      <xdr:nvSpPr>
        <xdr:cNvPr id="298" name="フローチャート: 判断 297"/>
        <xdr:cNvSpPr/>
      </xdr:nvSpPr>
      <xdr:spPr>
        <a:xfrm>
          <a:off x="8699500" y="61940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34</xdr:row>
      <xdr:rowOff>140009</xdr:rowOff>
    </xdr:from>
    <xdr:ext cx="534377" cy="259045"/>
    <xdr:sp macro="" textlink="">
      <xdr:nvSpPr>
        <xdr:cNvPr id="299" name="テキスト ボックス 298"/>
        <xdr:cNvSpPr txBox="1"/>
      </xdr:nvSpPr>
      <xdr:spPr>
        <a:xfrm>
          <a:off x="8483111" y="59693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63,795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37</xdr:row>
      <xdr:rowOff>169425</xdr:rowOff>
    </xdr:from>
    <xdr:to>
      <xdr:col>41</xdr:col>
      <xdr:colOff>50800</xdr:colOff>
      <xdr:row>38</xdr:row>
      <xdr:rowOff>21857</xdr:rowOff>
    </xdr:to>
    <xdr:cxnSp macro="">
      <xdr:nvCxnSpPr>
        <xdr:cNvPr id="300" name="直線コネクタ 299"/>
        <xdr:cNvCxnSpPr/>
      </xdr:nvCxnSpPr>
      <xdr:spPr>
        <a:xfrm flipV="1">
          <a:off x="6972300" y="6513075"/>
          <a:ext cx="889000" cy="238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36</xdr:row>
      <xdr:rowOff>52438</xdr:rowOff>
    </xdr:from>
    <xdr:to>
      <xdr:col>41</xdr:col>
      <xdr:colOff>101600</xdr:colOff>
      <xdr:row>36</xdr:row>
      <xdr:rowOff>154038</xdr:rowOff>
    </xdr:to>
    <xdr:sp macro="" textlink="">
      <xdr:nvSpPr>
        <xdr:cNvPr id="301" name="フローチャート: 判断 300"/>
        <xdr:cNvSpPr/>
      </xdr:nvSpPr>
      <xdr:spPr>
        <a:xfrm>
          <a:off x="7810500" y="62246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34</xdr:row>
      <xdr:rowOff>170565</xdr:rowOff>
    </xdr:from>
    <xdr:ext cx="534377" cy="259045"/>
    <xdr:sp macro="" textlink="">
      <xdr:nvSpPr>
        <xdr:cNvPr id="302" name="テキスト ボックス 301"/>
        <xdr:cNvSpPr txBox="1"/>
      </xdr:nvSpPr>
      <xdr:spPr>
        <a:xfrm>
          <a:off x="7594111" y="59998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59,785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36</xdr:row>
      <xdr:rowOff>71503</xdr:rowOff>
    </xdr:from>
    <xdr:to>
      <xdr:col>36</xdr:col>
      <xdr:colOff>165100</xdr:colOff>
      <xdr:row>37</xdr:row>
      <xdr:rowOff>1653</xdr:rowOff>
    </xdr:to>
    <xdr:sp macro="" textlink="">
      <xdr:nvSpPr>
        <xdr:cNvPr id="303" name="フローチャート: 判断 302"/>
        <xdr:cNvSpPr/>
      </xdr:nvSpPr>
      <xdr:spPr>
        <a:xfrm>
          <a:off x="6921500" y="62437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35</xdr:row>
      <xdr:rowOff>18180</xdr:rowOff>
    </xdr:from>
    <xdr:ext cx="534377" cy="259045"/>
    <xdr:sp macro="" textlink="">
      <xdr:nvSpPr>
        <xdr:cNvPr id="304" name="テキスト ボックス 303"/>
        <xdr:cNvSpPr txBox="1"/>
      </xdr:nvSpPr>
      <xdr:spPr>
        <a:xfrm>
          <a:off x="6705111" y="60189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57,283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5" name="テキスト ボックス 304"/>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6" name="テキスト ボックス 305"/>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7" name="テキスト ボックス 306"/>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8" name="テキスト ボックス 307"/>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9" name="テキスト ボックス 308"/>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97495</xdr:rowOff>
    </xdr:from>
    <xdr:to>
      <xdr:col>55</xdr:col>
      <xdr:colOff>50800</xdr:colOff>
      <xdr:row>38</xdr:row>
      <xdr:rowOff>27645</xdr:rowOff>
    </xdr:to>
    <xdr:sp macro="" textlink="">
      <xdr:nvSpPr>
        <xdr:cNvPr id="310" name="楕円 309"/>
        <xdr:cNvSpPr/>
      </xdr:nvSpPr>
      <xdr:spPr>
        <a:xfrm>
          <a:off x="10426700" y="64411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37</xdr:row>
      <xdr:rowOff>12422</xdr:rowOff>
    </xdr:from>
    <xdr:ext cx="534377" cy="259045"/>
    <xdr:sp macro="" textlink="">
      <xdr:nvSpPr>
        <xdr:cNvPr id="311" name="補助費等該当値テキスト"/>
        <xdr:cNvSpPr txBox="1"/>
      </xdr:nvSpPr>
      <xdr:spPr>
        <a:xfrm>
          <a:off x="10528300" y="63560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31,372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37</xdr:row>
      <xdr:rowOff>129956</xdr:rowOff>
    </xdr:from>
    <xdr:to>
      <xdr:col>50</xdr:col>
      <xdr:colOff>165100</xdr:colOff>
      <xdr:row>38</xdr:row>
      <xdr:rowOff>60106</xdr:rowOff>
    </xdr:to>
    <xdr:sp macro="" textlink="">
      <xdr:nvSpPr>
        <xdr:cNvPr id="312" name="楕円 311"/>
        <xdr:cNvSpPr/>
      </xdr:nvSpPr>
      <xdr:spPr>
        <a:xfrm>
          <a:off x="9588500" y="64736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38</xdr:row>
      <xdr:rowOff>51233</xdr:rowOff>
    </xdr:from>
    <xdr:ext cx="534377" cy="259045"/>
    <xdr:sp macro="" textlink="">
      <xdr:nvSpPr>
        <xdr:cNvPr id="313" name="テキスト ボックス 312"/>
        <xdr:cNvSpPr txBox="1"/>
      </xdr:nvSpPr>
      <xdr:spPr>
        <a:xfrm>
          <a:off x="9372111" y="65663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27,112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37</xdr:row>
      <xdr:rowOff>96231</xdr:rowOff>
    </xdr:from>
    <xdr:to>
      <xdr:col>46</xdr:col>
      <xdr:colOff>38100</xdr:colOff>
      <xdr:row>38</xdr:row>
      <xdr:rowOff>26381</xdr:rowOff>
    </xdr:to>
    <xdr:sp macro="" textlink="">
      <xdr:nvSpPr>
        <xdr:cNvPr id="314" name="楕円 313"/>
        <xdr:cNvSpPr/>
      </xdr:nvSpPr>
      <xdr:spPr>
        <a:xfrm>
          <a:off x="8699500" y="64398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38</xdr:row>
      <xdr:rowOff>17508</xdr:rowOff>
    </xdr:from>
    <xdr:ext cx="534377" cy="259045"/>
    <xdr:sp macro="" textlink="">
      <xdr:nvSpPr>
        <xdr:cNvPr id="315" name="テキスト ボックス 314"/>
        <xdr:cNvSpPr txBox="1"/>
      </xdr:nvSpPr>
      <xdr:spPr>
        <a:xfrm>
          <a:off x="8483111" y="65326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31,538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37</xdr:row>
      <xdr:rowOff>118626</xdr:rowOff>
    </xdr:from>
    <xdr:to>
      <xdr:col>41</xdr:col>
      <xdr:colOff>101600</xdr:colOff>
      <xdr:row>38</xdr:row>
      <xdr:rowOff>48775</xdr:rowOff>
    </xdr:to>
    <xdr:sp macro="" textlink="">
      <xdr:nvSpPr>
        <xdr:cNvPr id="316" name="楕円 315"/>
        <xdr:cNvSpPr/>
      </xdr:nvSpPr>
      <xdr:spPr>
        <a:xfrm>
          <a:off x="7810500" y="6462276"/>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38</xdr:row>
      <xdr:rowOff>39902</xdr:rowOff>
    </xdr:from>
    <xdr:ext cx="534377" cy="259045"/>
    <xdr:sp macro="" textlink="">
      <xdr:nvSpPr>
        <xdr:cNvPr id="317" name="テキスト ボックス 316"/>
        <xdr:cNvSpPr txBox="1"/>
      </xdr:nvSpPr>
      <xdr:spPr>
        <a:xfrm>
          <a:off x="7594111" y="65550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28,599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37</xdr:row>
      <xdr:rowOff>142507</xdr:rowOff>
    </xdr:from>
    <xdr:to>
      <xdr:col>36</xdr:col>
      <xdr:colOff>165100</xdr:colOff>
      <xdr:row>38</xdr:row>
      <xdr:rowOff>72657</xdr:rowOff>
    </xdr:to>
    <xdr:sp macro="" textlink="">
      <xdr:nvSpPr>
        <xdr:cNvPr id="318" name="楕円 317"/>
        <xdr:cNvSpPr/>
      </xdr:nvSpPr>
      <xdr:spPr>
        <a:xfrm>
          <a:off x="6921500" y="64861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38</xdr:row>
      <xdr:rowOff>63784</xdr:rowOff>
    </xdr:from>
    <xdr:ext cx="534377" cy="259045"/>
    <xdr:sp macro="" textlink="">
      <xdr:nvSpPr>
        <xdr:cNvPr id="319" name="テキスト ボックス 318"/>
        <xdr:cNvSpPr txBox="1"/>
      </xdr:nvSpPr>
      <xdr:spPr>
        <a:xfrm>
          <a:off x="6705111" y="65788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25,465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20" name="正方形/長方形 319"/>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1" name="正方形/長方形 320"/>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2" name="正方形/長方形 321"/>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101/128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3" name="正方形/長方形 322"/>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4" name="正方形/長方形 323"/>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59,467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5" name="正方形/長方形 324"/>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6" name="正方形/長方形 325"/>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122,332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7" name="正方形/長方形 326"/>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8" name="テキスト ボックス 327"/>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9" name="直線コネクタ 328"/>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58</xdr:row>
      <xdr:rowOff>139700</xdr:rowOff>
    </xdr:from>
    <xdr:to>
      <xdr:col>59</xdr:col>
      <xdr:colOff>50800</xdr:colOff>
      <xdr:row>58</xdr:row>
      <xdr:rowOff>139700</xdr:rowOff>
    </xdr:to>
    <xdr:cxnSp macro="">
      <xdr:nvCxnSpPr>
        <xdr:cNvPr id="330" name="直線コネクタ 329"/>
        <xdr:cNvCxnSpPr/>
      </xdr:nvCxnSpPr>
      <xdr:spPr>
        <a:xfrm>
          <a:off x="6604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57</xdr:row>
      <xdr:rowOff>168927</xdr:rowOff>
    </xdr:from>
    <xdr:ext cx="248786" cy="259045"/>
    <xdr:sp macro="" textlink="">
      <xdr:nvSpPr>
        <xdr:cNvPr id="331" name="テキスト ボックス 330"/>
        <xdr:cNvSpPr txBox="1"/>
      </xdr:nvSpPr>
      <xdr:spPr>
        <a:xfrm>
          <a:off x="6355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56</xdr:row>
      <xdr:rowOff>25400</xdr:rowOff>
    </xdr:from>
    <xdr:to>
      <xdr:col>59</xdr:col>
      <xdr:colOff>50800</xdr:colOff>
      <xdr:row>56</xdr:row>
      <xdr:rowOff>25400</xdr:rowOff>
    </xdr:to>
    <xdr:cxnSp macro="">
      <xdr:nvCxnSpPr>
        <xdr:cNvPr id="332" name="直線コネクタ 331"/>
        <xdr:cNvCxnSpPr/>
      </xdr:nvCxnSpPr>
      <xdr:spPr>
        <a:xfrm>
          <a:off x="6604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55</xdr:row>
      <xdr:rowOff>54627</xdr:rowOff>
    </xdr:from>
    <xdr:ext cx="595419" cy="259045"/>
    <xdr:sp macro="" textlink="">
      <xdr:nvSpPr>
        <xdr:cNvPr id="333" name="テキスト ボックス 332"/>
        <xdr:cNvSpPr txBox="1"/>
      </xdr:nvSpPr>
      <xdr:spPr>
        <a:xfrm>
          <a:off x="6008581" y="9484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82550</xdr:rowOff>
    </xdr:from>
    <xdr:to>
      <xdr:col>59</xdr:col>
      <xdr:colOff>50800</xdr:colOff>
      <xdr:row>53</xdr:row>
      <xdr:rowOff>82550</xdr:rowOff>
    </xdr:to>
    <xdr:cxnSp macro="">
      <xdr:nvCxnSpPr>
        <xdr:cNvPr id="334" name="直線コネクタ 333"/>
        <xdr:cNvCxnSpPr/>
      </xdr:nvCxnSpPr>
      <xdr:spPr>
        <a:xfrm>
          <a:off x="6604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52</xdr:row>
      <xdr:rowOff>111777</xdr:rowOff>
    </xdr:from>
    <xdr:ext cx="595419" cy="259045"/>
    <xdr:sp macro="" textlink="">
      <xdr:nvSpPr>
        <xdr:cNvPr id="335" name="テキスト ボックス 334"/>
        <xdr:cNvSpPr txBox="1"/>
      </xdr:nvSpPr>
      <xdr:spPr>
        <a:xfrm>
          <a:off x="6008581" y="9027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139700</xdr:rowOff>
    </xdr:from>
    <xdr:to>
      <xdr:col>59</xdr:col>
      <xdr:colOff>50800</xdr:colOff>
      <xdr:row>50</xdr:row>
      <xdr:rowOff>139700</xdr:rowOff>
    </xdr:to>
    <xdr:cxnSp macro="">
      <xdr:nvCxnSpPr>
        <xdr:cNvPr id="336" name="直線コネクタ 335"/>
        <xdr:cNvCxnSpPr/>
      </xdr:nvCxnSpPr>
      <xdr:spPr>
        <a:xfrm>
          <a:off x="6604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49</xdr:row>
      <xdr:rowOff>168927</xdr:rowOff>
    </xdr:from>
    <xdr:ext cx="595419" cy="259045"/>
    <xdr:sp macro="" textlink="">
      <xdr:nvSpPr>
        <xdr:cNvPr id="337" name="テキスト ボックス 336"/>
        <xdr:cNvSpPr txBox="1"/>
      </xdr:nvSpPr>
      <xdr:spPr>
        <a:xfrm>
          <a:off x="6008581" y="8569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8" name="直線コネクタ 337"/>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47</xdr:row>
      <xdr:rowOff>54627</xdr:rowOff>
    </xdr:from>
    <xdr:ext cx="595419" cy="259045"/>
    <xdr:sp macro="" textlink="">
      <xdr:nvSpPr>
        <xdr:cNvPr id="339" name="テキスト ボックス 338"/>
        <xdr:cNvSpPr txBox="1"/>
      </xdr:nvSpPr>
      <xdr:spPr>
        <a:xfrm>
          <a:off x="6008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0" name="普通建設事業費グラフ枠"/>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52</xdr:row>
      <xdr:rowOff>116209</xdr:rowOff>
    </xdr:from>
    <xdr:to>
      <xdr:col>54</xdr:col>
      <xdr:colOff>189865</xdr:colOff>
      <xdr:row>58</xdr:row>
      <xdr:rowOff>46207</xdr:rowOff>
    </xdr:to>
    <xdr:cxnSp macro="">
      <xdr:nvCxnSpPr>
        <xdr:cNvPr id="341" name="直線コネクタ 340"/>
        <xdr:cNvCxnSpPr/>
      </xdr:nvCxnSpPr>
      <xdr:spPr>
        <a:xfrm flipV="1">
          <a:off x="10475595" y="9031609"/>
          <a:ext cx="1270" cy="95869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50034</xdr:rowOff>
    </xdr:from>
    <xdr:ext cx="534377" cy="259045"/>
    <xdr:sp macro="" textlink="">
      <xdr:nvSpPr>
        <xdr:cNvPr id="342" name="普通建設事業費最小値テキスト"/>
        <xdr:cNvSpPr txBox="1"/>
      </xdr:nvSpPr>
      <xdr:spPr>
        <a:xfrm>
          <a:off x="10528300" y="99941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20,449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58</xdr:row>
      <xdr:rowOff>46207</xdr:rowOff>
    </xdr:from>
    <xdr:to>
      <xdr:col>55</xdr:col>
      <xdr:colOff>88900</xdr:colOff>
      <xdr:row>58</xdr:row>
      <xdr:rowOff>46207</xdr:rowOff>
    </xdr:to>
    <xdr:cxnSp macro="">
      <xdr:nvCxnSpPr>
        <xdr:cNvPr id="343" name="直線コネクタ 342"/>
        <xdr:cNvCxnSpPr/>
      </xdr:nvCxnSpPr>
      <xdr:spPr>
        <a:xfrm>
          <a:off x="10388600" y="99903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51</xdr:row>
      <xdr:rowOff>62886</xdr:rowOff>
    </xdr:from>
    <xdr:ext cx="599010" cy="259045"/>
    <xdr:sp macro="" textlink="">
      <xdr:nvSpPr>
        <xdr:cNvPr id="344" name="普通建設事業費最大値テキスト"/>
        <xdr:cNvSpPr txBox="1"/>
      </xdr:nvSpPr>
      <xdr:spPr>
        <a:xfrm>
          <a:off x="10528300" y="88068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230,138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52</xdr:row>
      <xdr:rowOff>116209</xdr:rowOff>
    </xdr:from>
    <xdr:to>
      <xdr:col>55</xdr:col>
      <xdr:colOff>88900</xdr:colOff>
      <xdr:row>52</xdr:row>
      <xdr:rowOff>116209</xdr:rowOff>
    </xdr:to>
    <xdr:cxnSp macro="">
      <xdr:nvCxnSpPr>
        <xdr:cNvPr id="345" name="直線コネクタ 344"/>
        <xdr:cNvCxnSpPr/>
      </xdr:nvCxnSpPr>
      <xdr:spPr>
        <a:xfrm>
          <a:off x="10388600" y="903160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56</xdr:row>
      <xdr:rowOff>120800</xdr:rowOff>
    </xdr:from>
    <xdr:to>
      <xdr:col>55</xdr:col>
      <xdr:colOff>0</xdr:colOff>
      <xdr:row>57</xdr:row>
      <xdr:rowOff>66333</xdr:rowOff>
    </xdr:to>
    <xdr:cxnSp macro="">
      <xdr:nvCxnSpPr>
        <xdr:cNvPr id="346" name="直線コネクタ 345"/>
        <xdr:cNvCxnSpPr/>
      </xdr:nvCxnSpPr>
      <xdr:spPr>
        <a:xfrm>
          <a:off x="9639300" y="9722000"/>
          <a:ext cx="838200" cy="1169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55</xdr:row>
      <xdr:rowOff>47915</xdr:rowOff>
    </xdr:from>
    <xdr:ext cx="534377" cy="259045"/>
    <xdr:sp macro="" textlink="">
      <xdr:nvSpPr>
        <xdr:cNvPr id="347" name="普通建設事業費平均値テキスト"/>
        <xdr:cNvSpPr txBox="1"/>
      </xdr:nvSpPr>
      <xdr:spPr>
        <a:xfrm>
          <a:off x="10528300" y="947766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88,968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56</xdr:row>
      <xdr:rowOff>25038</xdr:rowOff>
    </xdr:from>
    <xdr:to>
      <xdr:col>55</xdr:col>
      <xdr:colOff>50800</xdr:colOff>
      <xdr:row>56</xdr:row>
      <xdr:rowOff>126638</xdr:rowOff>
    </xdr:to>
    <xdr:sp macro="" textlink="">
      <xdr:nvSpPr>
        <xdr:cNvPr id="348" name="フローチャート: 判断 347"/>
        <xdr:cNvSpPr/>
      </xdr:nvSpPr>
      <xdr:spPr>
        <a:xfrm>
          <a:off x="10426700" y="96262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56</xdr:row>
      <xdr:rowOff>120800</xdr:rowOff>
    </xdr:from>
    <xdr:to>
      <xdr:col>50</xdr:col>
      <xdr:colOff>114300</xdr:colOff>
      <xdr:row>57</xdr:row>
      <xdr:rowOff>84328</xdr:rowOff>
    </xdr:to>
    <xdr:cxnSp macro="">
      <xdr:nvCxnSpPr>
        <xdr:cNvPr id="349" name="直線コネクタ 348"/>
        <xdr:cNvCxnSpPr/>
      </xdr:nvCxnSpPr>
      <xdr:spPr>
        <a:xfrm flipV="1">
          <a:off x="8750300" y="9722000"/>
          <a:ext cx="889000" cy="1349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56</xdr:row>
      <xdr:rowOff>51044</xdr:rowOff>
    </xdr:from>
    <xdr:to>
      <xdr:col>50</xdr:col>
      <xdr:colOff>165100</xdr:colOff>
      <xdr:row>56</xdr:row>
      <xdr:rowOff>152644</xdr:rowOff>
    </xdr:to>
    <xdr:sp macro="" textlink="">
      <xdr:nvSpPr>
        <xdr:cNvPr id="350" name="フローチャート: 判断 349"/>
        <xdr:cNvSpPr/>
      </xdr:nvSpPr>
      <xdr:spPr>
        <a:xfrm>
          <a:off x="9588500" y="96522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54</xdr:row>
      <xdr:rowOff>169171</xdr:rowOff>
    </xdr:from>
    <xdr:ext cx="534377" cy="259045"/>
    <xdr:sp macro="" textlink="">
      <xdr:nvSpPr>
        <xdr:cNvPr id="351" name="テキスト ボックス 350"/>
        <xdr:cNvSpPr txBox="1"/>
      </xdr:nvSpPr>
      <xdr:spPr>
        <a:xfrm>
          <a:off x="9372111" y="94274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83,280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57</xdr:row>
      <xdr:rowOff>55649</xdr:rowOff>
    </xdr:from>
    <xdr:to>
      <xdr:col>45</xdr:col>
      <xdr:colOff>177800</xdr:colOff>
      <xdr:row>57</xdr:row>
      <xdr:rowOff>84328</xdr:rowOff>
    </xdr:to>
    <xdr:cxnSp macro="">
      <xdr:nvCxnSpPr>
        <xdr:cNvPr id="352" name="直線コネクタ 351"/>
        <xdr:cNvCxnSpPr/>
      </xdr:nvCxnSpPr>
      <xdr:spPr>
        <a:xfrm>
          <a:off x="7861300" y="9828299"/>
          <a:ext cx="889000" cy="286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56</xdr:row>
      <xdr:rowOff>41081</xdr:rowOff>
    </xdr:from>
    <xdr:to>
      <xdr:col>46</xdr:col>
      <xdr:colOff>38100</xdr:colOff>
      <xdr:row>56</xdr:row>
      <xdr:rowOff>142681</xdr:rowOff>
    </xdr:to>
    <xdr:sp macro="" textlink="">
      <xdr:nvSpPr>
        <xdr:cNvPr id="353" name="フローチャート: 判断 352"/>
        <xdr:cNvSpPr/>
      </xdr:nvSpPr>
      <xdr:spPr>
        <a:xfrm>
          <a:off x="8699500" y="96422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54</xdr:row>
      <xdr:rowOff>159208</xdr:rowOff>
    </xdr:from>
    <xdr:ext cx="534377" cy="259045"/>
    <xdr:sp macro="" textlink="">
      <xdr:nvSpPr>
        <xdr:cNvPr id="354" name="テキスト ボックス 353"/>
        <xdr:cNvSpPr txBox="1"/>
      </xdr:nvSpPr>
      <xdr:spPr>
        <a:xfrm>
          <a:off x="8483111" y="94175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85,459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56</xdr:row>
      <xdr:rowOff>24714</xdr:rowOff>
    </xdr:from>
    <xdr:to>
      <xdr:col>41</xdr:col>
      <xdr:colOff>50800</xdr:colOff>
      <xdr:row>57</xdr:row>
      <xdr:rowOff>55649</xdr:rowOff>
    </xdr:to>
    <xdr:cxnSp macro="">
      <xdr:nvCxnSpPr>
        <xdr:cNvPr id="355" name="直線コネクタ 354"/>
        <xdr:cNvCxnSpPr/>
      </xdr:nvCxnSpPr>
      <xdr:spPr>
        <a:xfrm>
          <a:off x="6972300" y="9625914"/>
          <a:ext cx="889000" cy="2023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55</xdr:row>
      <xdr:rowOff>115811</xdr:rowOff>
    </xdr:from>
    <xdr:to>
      <xdr:col>41</xdr:col>
      <xdr:colOff>101600</xdr:colOff>
      <xdr:row>56</xdr:row>
      <xdr:rowOff>45961</xdr:rowOff>
    </xdr:to>
    <xdr:sp macro="" textlink="">
      <xdr:nvSpPr>
        <xdr:cNvPr id="356" name="フローチャート: 判断 355"/>
        <xdr:cNvSpPr/>
      </xdr:nvSpPr>
      <xdr:spPr>
        <a:xfrm>
          <a:off x="7810500" y="95455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54</xdr:row>
      <xdr:rowOff>62488</xdr:rowOff>
    </xdr:from>
    <xdr:ext cx="599010" cy="259045"/>
    <xdr:sp macro="" textlink="">
      <xdr:nvSpPr>
        <xdr:cNvPr id="357" name="テキスト ボックス 356"/>
        <xdr:cNvSpPr txBox="1"/>
      </xdr:nvSpPr>
      <xdr:spPr>
        <a:xfrm>
          <a:off x="7561795" y="93207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106,614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56</xdr:row>
      <xdr:rowOff>15926</xdr:rowOff>
    </xdr:from>
    <xdr:to>
      <xdr:col>36</xdr:col>
      <xdr:colOff>165100</xdr:colOff>
      <xdr:row>56</xdr:row>
      <xdr:rowOff>117526</xdr:rowOff>
    </xdr:to>
    <xdr:sp macro="" textlink="">
      <xdr:nvSpPr>
        <xdr:cNvPr id="358" name="フローチャート: 判断 357"/>
        <xdr:cNvSpPr/>
      </xdr:nvSpPr>
      <xdr:spPr>
        <a:xfrm>
          <a:off x="6921500" y="96171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56</xdr:row>
      <xdr:rowOff>108653</xdr:rowOff>
    </xdr:from>
    <xdr:ext cx="534377" cy="259045"/>
    <xdr:sp macro="" textlink="">
      <xdr:nvSpPr>
        <xdr:cNvPr id="359" name="テキスト ボックス 358"/>
        <xdr:cNvSpPr txBox="1"/>
      </xdr:nvSpPr>
      <xdr:spPr>
        <a:xfrm>
          <a:off x="6705111" y="97098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90,961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0" name="テキスト ボックス 359"/>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1" name="テキスト ボックス 360"/>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2" name="テキスト ボックス 361"/>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3" name="テキスト ボックス 362"/>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4" name="テキスト ボックス 363"/>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15533</xdr:rowOff>
    </xdr:from>
    <xdr:to>
      <xdr:col>55</xdr:col>
      <xdr:colOff>50800</xdr:colOff>
      <xdr:row>57</xdr:row>
      <xdr:rowOff>117133</xdr:rowOff>
    </xdr:to>
    <xdr:sp macro="" textlink="">
      <xdr:nvSpPr>
        <xdr:cNvPr id="365" name="楕円 364"/>
        <xdr:cNvSpPr/>
      </xdr:nvSpPr>
      <xdr:spPr>
        <a:xfrm>
          <a:off x="10426700" y="97881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56</xdr:row>
      <xdr:rowOff>165410</xdr:rowOff>
    </xdr:from>
    <xdr:ext cx="534377" cy="259045"/>
    <xdr:sp macro="" textlink="">
      <xdr:nvSpPr>
        <xdr:cNvPr id="366" name="普通建設事業費該当値テキスト"/>
        <xdr:cNvSpPr txBox="1"/>
      </xdr:nvSpPr>
      <xdr:spPr>
        <a:xfrm>
          <a:off x="10528300" y="97666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53,547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56</xdr:row>
      <xdr:rowOff>70000</xdr:rowOff>
    </xdr:from>
    <xdr:to>
      <xdr:col>50</xdr:col>
      <xdr:colOff>165100</xdr:colOff>
      <xdr:row>57</xdr:row>
      <xdr:rowOff>150</xdr:rowOff>
    </xdr:to>
    <xdr:sp macro="" textlink="">
      <xdr:nvSpPr>
        <xdr:cNvPr id="367" name="楕円 366"/>
        <xdr:cNvSpPr/>
      </xdr:nvSpPr>
      <xdr:spPr>
        <a:xfrm>
          <a:off x="9588500" y="9671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56</xdr:row>
      <xdr:rowOff>162727</xdr:rowOff>
    </xdr:from>
    <xdr:ext cx="534377" cy="259045"/>
    <xdr:sp macro="" textlink="">
      <xdr:nvSpPr>
        <xdr:cNvPr id="368" name="テキスト ボックス 367"/>
        <xdr:cNvSpPr txBox="1"/>
      </xdr:nvSpPr>
      <xdr:spPr>
        <a:xfrm>
          <a:off x="9372111" y="97639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79,134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57</xdr:row>
      <xdr:rowOff>33528</xdr:rowOff>
    </xdr:from>
    <xdr:to>
      <xdr:col>46</xdr:col>
      <xdr:colOff>38100</xdr:colOff>
      <xdr:row>57</xdr:row>
      <xdr:rowOff>135128</xdr:rowOff>
    </xdr:to>
    <xdr:sp macro="" textlink="">
      <xdr:nvSpPr>
        <xdr:cNvPr id="369" name="楕円 368"/>
        <xdr:cNvSpPr/>
      </xdr:nvSpPr>
      <xdr:spPr>
        <a:xfrm>
          <a:off x="8699500" y="98061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57</xdr:row>
      <xdr:rowOff>126255</xdr:rowOff>
    </xdr:from>
    <xdr:ext cx="534377" cy="259045"/>
    <xdr:sp macro="" textlink="">
      <xdr:nvSpPr>
        <xdr:cNvPr id="370" name="テキスト ボックス 369"/>
        <xdr:cNvSpPr txBox="1"/>
      </xdr:nvSpPr>
      <xdr:spPr>
        <a:xfrm>
          <a:off x="8483111" y="98989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49,611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57</xdr:row>
      <xdr:rowOff>4849</xdr:rowOff>
    </xdr:from>
    <xdr:to>
      <xdr:col>41</xdr:col>
      <xdr:colOff>101600</xdr:colOff>
      <xdr:row>57</xdr:row>
      <xdr:rowOff>106449</xdr:rowOff>
    </xdr:to>
    <xdr:sp macro="" textlink="">
      <xdr:nvSpPr>
        <xdr:cNvPr id="371" name="楕円 370"/>
        <xdr:cNvSpPr/>
      </xdr:nvSpPr>
      <xdr:spPr>
        <a:xfrm>
          <a:off x="7810500" y="97774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57</xdr:row>
      <xdr:rowOff>97576</xdr:rowOff>
    </xdr:from>
    <xdr:ext cx="534377" cy="259045"/>
    <xdr:sp macro="" textlink="">
      <xdr:nvSpPr>
        <xdr:cNvPr id="372" name="テキスト ボックス 371"/>
        <xdr:cNvSpPr txBox="1"/>
      </xdr:nvSpPr>
      <xdr:spPr>
        <a:xfrm>
          <a:off x="7594111" y="98702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55,884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55</xdr:row>
      <xdr:rowOff>145364</xdr:rowOff>
    </xdr:from>
    <xdr:to>
      <xdr:col>36</xdr:col>
      <xdr:colOff>165100</xdr:colOff>
      <xdr:row>56</xdr:row>
      <xdr:rowOff>75514</xdr:rowOff>
    </xdr:to>
    <xdr:sp macro="" textlink="">
      <xdr:nvSpPr>
        <xdr:cNvPr id="373" name="楕円 372"/>
        <xdr:cNvSpPr/>
      </xdr:nvSpPr>
      <xdr:spPr>
        <a:xfrm>
          <a:off x="6921500" y="95751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54</xdr:row>
      <xdr:rowOff>92041</xdr:rowOff>
    </xdr:from>
    <xdr:ext cx="599010" cy="259045"/>
    <xdr:sp macro="" textlink="">
      <xdr:nvSpPr>
        <xdr:cNvPr id="374" name="テキスト ボックス 373"/>
        <xdr:cNvSpPr txBox="1"/>
      </xdr:nvSpPr>
      <xdr:spPr>
        <a:xfrm>
          <a:off x="6672795" y="93503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100,150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5" name="正方形/長方形 374"/>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6" name="正方形/長方形 375"/>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7" name="正方形/長方形 376"/>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8" name="正方形/長方形 377"/>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79" name="正方形/長方形 378"/>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17,554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0" name="正方形/長方形 379"/>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1" name="正方形/長方形 380"/>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34,907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2" name="正方形/長方形 381"/>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3" name="テキスト ボックス 382"/>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4" name="直線コネクタ 383"/>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98879</xdr:rowOff>
    </xdr:from>
    <xdr:to>
      <xdr:col>59</xdr:col>
      <xdr:colOff>50800</xdr:colOff>
      <xdr:row>79</xdr:row>
      <xdr:rowOff>98879</xdr:rowOff>
    </xdr:to>
    <xdr:cxnSp macro="">
      <xdr:nvCxnSpPr>
        <xdr:cNvPr id="385" name="直線コネクタ 384"/>
        <xdr:cNvCxnSpPr/>
      </xdr:nvCxnSpPr>
      <xdr:spPr>
        <a:xfrm>
          <a:off x="6604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128106</xdr:rowOff>
    </xdr:from>
    <xdr:ext cx="248786" cy="259045"/>
    <xdr:sp macro="" textlink="">
      <xdr:nvSpPr>
        <xdr:cNvPr id="386" name="テキスト ボックス 385"/>
        <xdr:cNvSpPr txBox="1"/>
      </xdr:nvSpPr>
      <xdr:spPr>
        <a:xfrm>
          <a:off x="6355214" y="13501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115207</xdr:rowOff>
    </xdr:from>
    <xdr:to>
      <xdr:col>59</xdr:col>
      <xdr:colOff>50800</xdr:colOff>
      <xdr:row>77</xdr:row>
      <xdr:rowOff>115207</xdr:rowOff>
    </xdr:to>
    <xdr:cxnSp macro="">
      <xdr:nvCxnSpPr>
        <xdr:cNvPr id="387" name="直線コネクタ 386"/>
        <xdr:cNvCxnSpPr/>
      </xdr:nvCxnSpPr>
      <xdr:spPr>
        <a:xfrm>
          <a:off x="6604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76</xdr:row>
      <xdr:rowOff>144434</xdr:rowOff>
    </xdr:from>
    <xdr:ext cx="531299" cy="259045"/>
    <xdr:sp macro="" textlink="">
      <xdr:nvSpPr>
        <xdr:cNvPr id="388" name="テキスト ボックス 387"/>
        <xdr:cNvSpPr txBox="1"/>
      </xdr:nvSpPr>
      <xdr:spPr>
        <a:xfrm>
          <a:off x="6072701" y="13174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131535</xdr:rowOff>
    </xdr:from>
    <xdr:to>
      <xdr:col>59</xdr:col>
      <xdr:colOff>50800</xdr:colOff>
      <xdr:row>75</xdr:row>
      <xdr:rowOff>131535</xdr:rowOff>
    </xdr:to>
    <xdr:cxnSp macro="">
      <xdr:nvCxnSpPr>
        <xdr:cNvPr id="389" name="直線コネクタ 388"/>
        <xdr:cNvCxnSpPr/>
      </xdr:nvCxnSpPr>
      <xdr:spPr>
        <a:xfrm>
          <a:off x="6604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74</xdr:row>
      <xdr:rowOff>160762</xdr:rowOff>
    </xdr:from>
    <xdr:ext cx="531299" cy="259045"/>
    <xdr:sp macro="" textlink="">
      <xdr:nvSpPr>
        <xdr:cNvPr id="390" name="テキスト ボックス 389"/>
        <xdr:cNvSpPr txBox="1"/>
      </xdr:nvSpPr>
      <xdr:spPr>
        <a:xfrm>
          <a:off x="6072701" y="12848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73</xdr:row>
      <xdr:rowOff>147865</xdr:rowOff>
    </xdr:from>
    <xdr:to>
      <xdr:col>59</xdr:col>
      <xdr:colOff>50800</xdr:colOff>
      <xdr:row>73</xdr:row>
      <xdr:rowOff>147865</xdr:rowOff>
    </xdr:to>
    <xdr:cxnSp macro="">
      <xdr:nvCxnSpPr>
        <xdr:cNvPr id="391" name="直線コネクタ 390"/>
        <xdr:cNvCxnSpPr/>
      </xdr:nvCxnSpPr>
      <xdr:spPr>
        <a:xfrm>
          <a:off x="6604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73</xdr:row>
      <xdr:rowOff>5642</xdr:rowOff>
    </xdr:from>
    <xdr:ext cx="531299" cy="259045"/>
    <xdr:sp macro="" textlink="">
      <xdr:nvSpPr>
        <xdr:cNvPr id="392" name="テキスト ボックス 391"/>
        <xdr:cNvSpPr txBox="1"/>
      </xdr:nvSpPr>
      <xdr:spPr>
        <a:xfrm>
          <a:off x="6072701" y="1252149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71</xdr:row>
      <xdr:rowOff>164193</xdr:rowOff>
    </xdr:from>
    <xdr:to>
      <xdr:col>59</xdr:col>
      <xdr:colOff>50800</xdr:colOff>
      <xdr:row>71</xdr:row>
      <xdr:rowOff>164193</xdr:rowOff>
    </xdr:to>
    <xdr:cxnSp macro="">
      <xdr:nvCxnSpPr>
        <xdr:cNvPr id="393" name="直線コネクタ 392"/>
        <xdr:cNvCxnSpPr/>
      </xdr:nvCxnSpPr>
      <xdr:spPr>
        <a:xfrm>
          <a:off x="6604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71</xdr:row>
      <xdr:rowOff>21970</xdr:rowOff>
    </xdr:from>
    <xdr:ext cx="595419" cy="259045"/>
    <xdr:sp macro="" textlink="">
      <xdr:nvSpPr>
        <xdr:cNvPr id="394" name="テキスト ボックス 393"/>
        <xdr:cNvSpPr txBox="1"/>
      </xdr:nvSpPr>
      <xdr:spPr>
        <a:xfrm>
          <a:off x="6008581" y="12194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9072</xdr:rowOff>
    </xdr:from>
    <xdr:to>
      <xdr:col>59</xdr:col>
      <xdr:colOff>50800</xdr:colOff>
      <xdr:row>70</xdr:row>
      <xdr:rowOff>9072</xdr:rowOff>
    </xdr:to>
    <xdr:cxnSp macro="">
      <xdr:nvCxnSpPr>
        <xdr:cNvPr id="395" name="直線コネクタ 394"/>
        <xdr:cNvCxnSpPr/>
      </xdr:nvCxnSpPr>
      <xdr:spPr>
        <a:xfrm>
          <a:off x="6604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69</xdr:row>
      <xdr:rowOff>38299</xdr:rowOff>
    </xdr:from>
    <xdr:ext cx="595419" cy="259045"/>
    <xdr:sp macro="" textlink="">
      <xdr:nvSpPr>
        <xdr:cNvPr id="396" name="テキスト ボックス 395"/>
        <xdr:cNvSpPr txBox="1"/>
      </xdr:nvSpPr>
      <xdr:spPr>
        <a:xfrm>
          <a:off x="6008581" y="1186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7" name="直線コネクタ 396"/>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398" name="テキスト ボックス 397"/>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9" name="普通建設事業費 （ うち新規整備　）グラフ枠"/>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71</xdr:row>
      <xdr:rowOff>12185</xdr:rowOff>
    </xdr:from>
    <xdr:to>
      <xdr:col>54</xdr:col>
      <xdr:colOff>189865</xdr:colOff>
      <xdr:row>79</xdr:row>
      <xdr:rowOff>98879</xdr:rowOff>
    </xdr:to>
    <xdr:cxnSp macro="">
      <xdr:nvCxnSpPr>
        <xdr:cNvPr id="400" name="直線コネクタ 399"/>
        <xdr:cNvCxnSpPr/>
      </xdr:nvCxnSpPr>
      <xdr:spPr>
        <a:xfrm flipV="1">
          <a:off x="10475595" y="12185135"/>
          <a:ext cx="1270" cy="145829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102706</xdr:rowOff>
    </xdr:from>
    <xdr:ext cx="249299" cy="259045"/>
    <xdr:sp macro="" textlink="">
      <xdr:nvSpPr>
        <xdr:cNvPr id="401" name="普通建設事業費 （ うち新規整備　）最小値テキスト"/>
        <xdr:cNvSpPr txBox="1"/>
      </xdr:nvSpPr>
      <xdr:spPr>
        <a:xfrm>
          <a:off x="10528300" y="1364725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98879</xdr:rowOff>
    </xdr:from>
    <xdr:to>
      <xdr:col>55</xdr:col>
      <xdr:colOff>88900</xdr:colOff>
      <xdr:row>79</xdr:row>
      <xdr:rowOff>98879</xdr:rowOff>
    </xdr:to>
    <xdr:cxnSp macro="">
      <xdr:nvCxnSpPr>
        <xdr:cNvPr id="402" name="直線コネクタ 401"/>
        <xdr:cNvCxnSpPr/>
      </xdr:nvCxnSpPr>
      <xdr:spPr>
        <a:xfrm>
          <a:off x="10388600" y="1364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130312</xdr:rowOff>
    </xdr:from>
    <xdr:ext cx="599010" cy="259045"/>
    <xdr:sp macro="" textlink="">
      <xdr:nvSpPr>
        <xdr:cNvPr id="403" name="普通建設事業費 （ うち新規整備　）最大値テキスト"/>
        <xdr:cNvSpPr txBox="1"/>
      </xdr:nvSpPr>
      <xdr:spPr>
        <a:xfrm>
          <a:off x="10528300" y="119603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133,964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71</xdr:row>
      <xdr:rowOff>12185</xdr:rowOff>
    </xdr:from>
    <xdr:to>
      <xdr:col>55</xdr:col>
      <xdr:colOff>88900</xdr:colOff>
      <xdr:row>71</xdr:row>
      <xdr:rowOff>12185</xdr:rowOff>
    </xdr:to>
    <xdr:cxnSp macro="">
      <xdr:nvCxnSpPr>
        <xdr:cNvPr id="404" name="直線コネクタ 403"/>
        <xdr:cNvCxnSpPr/>
      </xdr:nvCxnSpPr>
      <xdr:spPr>
        <a:xfrm>
          <a:off x="10388600" y="1218513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78</xdr:row>
      <xdr:rowOff>44799</xdr:rowOff>
    </xdr:from>
    <xdr:to>
      <xdr:col>55</xdr:col>
      <xdr:colOff>0</xdr:colOff>
      <xdr:row>78</xdr:row>
      <xdr:rowOff>53529</xdr:rowOff>
    </xdr:to>
    <xdr:cxnSp macro="">
      <xdr:nvCxnSpPr>
        <xdr:cNvPr id="405" name="直線コネクタ 404"/>
        <xdr:cNvCxnSpPr/>
      </xdr:nvCxnSpPr>
      <xdr:spPr>
        <a:xfrm flipV="1">
          <a:off x="9639300" y="13417899"/>
          <a:ext cx="838200" cy="87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76</xdr:row>
      <xdr:rowOff>119811</xdr:rowOff>
    </xdr:from>
    <xdr:ext cx="534377" cy="259045"/>
    <xdr:sp macro="" textlink="">
      <xdr:nvSpPr>
        <xdr:cNvPr id="406" name="普通建設事業費 （ うち新規整備　）平均値テキスト"/>
        <xdr:cNvSpPr txBox="1"/>
      </xdr:nvSpPr>
      <xdr:spPr>
        <a:xfrm>
          <a:off x="10528300" y="1315001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27,012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96934</xdr:rowOff>
    </xdr:from>
    <xdr:to>
      <xdr:col>55</xdr:col>
      <xdr:colOff>50800</xdr:colOff>
      <xdr:row>78</xdr:row>
      <xdr:rowOff>27084</xdr:rowOff>
    </xdr:to>
    <xdr:sp macro="" textlink="">
      <xdr:nvSpPr>
        <xdr:cNvPr id="407" name="フローチャート: 判断 406"/>
        <xdr:cNvSpPr/>
      </xdr:nvSpPr>
      <xdr:spPr>
        <a:xfrm>
          <a:off x="10426700" y="132985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78</xdr:row>
      <xdr:rowOff>53529</xdr:rowOff>
    </xdr:from>
    <xdr:to>
      <xdr:col>50</xdr:col>
      <xdr:colOff>114300</xdr:colOff>
      <xdr:row>78</xdr:row>
      <xdr:rowOff>170703</xdr:rowOff>
    </xdr:to>
    <xdr:cxnSp macro="">
      <xdr:nvCxnSpPr>
        <xdr:cNvPr id="408" name="直線コネクタ 407"/>
        <xdr:cNvCxnSpPr/>
      </xdr:nvCxnSpPr>
      <xdr:spPr>
        <a:xfrm flipV="1">
          <a:off x="8750300" y="13426629"/>
          <a:ext cx="889000" cy="1171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77</xdr:row>
      <xdr:rowOff>67390</xdr:rowOff>
    </xdr:from>
    <xdr:to>
      <xdr:col>50</xdr:col>
      <xdr:colOff>165100</xdr:colOff>
      <xdr:row>77</xdr:row>
      <xdr:rowOff>168990</xdr:rowOff>
    </xdr:to>
    <xdr:sp macro="" textlink="">
      <xdr:nvSpPr>
        <xdr:cNvPr id="409" name="フローチャート: 判断 408"/>
        <xdr:cNvSpPr/>
      </xdr:nvSpPr>
      <xdr:spPr>
        <a:xfrm>
          <a:off x="9588500" y="132690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76</xdr:row>
      <xdr:rowOff>14067</xdr:rowOff>
    </xdr:from>
    <xdr:ext cx="534377" cy="259045"/>
    <xdr:sp macro="" textlink="">
      <xdr:nvSpPr>
        <xdr:cNvPr id="410" name="テキスト ボックス 409"/>
        <xdr:cNvSpPr txBox="1"/>
      </xdr:nvSpPr>
      <xdr:spPr>
        <a:xfrm>
          <a:off x="9372111" y="130442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29,726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78</xdr:row>
      <xdr:rowOff>101730</xdr:rowOff>
    </xdr:from>
    <xdr:to>
      <xdr:col>45</xdr:col>
      <xdr:colOff>177800</xdr:colOff>
      <xdr:row>78</xdr:row>
      <xdr:rowOff>170703</xdr:rowOff>
    </xdr:to>
    <xdr:cxnSp macro="">
      <xdr:nvCxnSpPr>
        <xdr:cNvPr id="411" name="直線コネクタ 410"/>
        <xdr:cNvCxnSpPr/>
      </xdr:nvCxnSpPr>
      <xdr:spPr>
        <a:xfrm>
          <a:off x="7861300" y="13474830"/>
          <a:ext cx="889000" cy="689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76</xdr:row>
      <xdr:rowOff>122406</xdr:rowOff>
    </xdr:from>
    <xdr:to>
      <xdr:col>46</xdr:col>
      <xdr:colOff>38100</xdr:colOff>
      <xdr:row>77</xdr:row>
      <xdr:rowOff>52556</xdr:rowOff>
    </xdr:to>
    <xdr:sp macro="" textlink="">
      <xdr:nvSpPr>
        <xdr:cNvPr id="412" name="フローチャート: 判断 411"/>
        <xdr:cNvSpPr/>
      </xdr:nvSpPr>
      <xdr:spPr>
        <a:xfrm>
          <a:off x="8699500" y="131526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75</xdr:row>
      <xdr:rowOff>69083</xdr:rowOff>
    </xdr:from>
    <xdr:ext cx="534377" cy="259045"/>
    <xdr:sp macro="" textlink="">
      <xdr:nvSpPr>
        <xdr:cNvPr id="413" name="テキスト ボックス 412"/>
        <xdr:cNvSpPr txBox="1"/>
      </xdr:nvSpPr>
      <xdr:spPr>
        <a:xfrm>
          <a:off x="8483111" y="129278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40,422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75</xdr:row>
      <xdr:rowOff>166188</xdr:rowOff>
    </xdr:from>
    <xdr:to>
      <xdr:col>41</xdr:col>
      <xdr:colOff>101600</xdr:colOff>
      <xdr:row>76</xdr:row>
      <xdr:rowOff>96338</xdr:rowOff>
    </xdr:to>
    <xdr:sp macro="" textlink="">
      <xdr:nvSpPr>
        <xdr:cNvPr id="414" name="フローチャート: 判断 413"/>
        <xdr:cNvSpPr/>
      </xdr:nvSpPr>
      <xdr:spPr>
        <a:xfrm>
          <a:off x="7810500" y="130249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74</xdr:row>
      <xdr:rowOff>112865</xdr:rowOff>
    </xdr:from>
    <xdr:ext cx="534377" cy="259045"/>
    <xdr:sp macro="" textlink="">
      <xdr:nvSpPr>
        <xdr:cNvPr id="415" name="テキスト ボックス 414"/>
        <xdr:cNvSpPr txBox="1"/>
      </xdr:nvSpPr>
      <xdr:spPr>
        <a:xfrm>
          <a:off x="7594111" y="128001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52,150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6" name="テキスト ボックス 415"/>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7" name="テキスト ボックス 416"/>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18" name="テキスト ボックス 417"/>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19" name="テキスト ボックス 418"/>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0" name="テキスト ボックス 419"/>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165449</xdr:rowOff>
    </xdr:from>
    <xdr:to>
      <xdr:col>55</xdr:col>
      <xdr:colOff>50800</xdr:colOff>
      <xdr:row>78</xdr:row>
      <xdr:rowOff>95599</xdr:rowOff>
    </xdr:to>
    <xdr:sp macro="" textlink="">
      <xdr:nvSpPr>
        <xdr:cNvPr id="421" name="楕円 420"/>
        <xdr:cNvSpPr/>
      </xdr:nvSpPr>
      <xdr:spPr>
        <a:xfrm>
          <a:off x="10426700" y="133670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77</xdr:row>
      <xdr:rowOff>143876</xdr:rowOff>
    </xdr:from>
    <xdr:ext cx="534377" cy="259045"/>
    <xdr:sp macro="" textlink="">
      <xdr:nvSpPr>
        <xdr:cNvPr id="422" name="普通建設事業費 （ うち新規整備　）該当値テキスト"/>
        <xdr:cNvSpPr txBox="1"/>
      </xdr:nvSpPr>
      <xdr:spPr>
        <a:xfrm>
          <a:off x="10528300" y="133455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20,718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78</xdr:row>
      <xdr:rowOff>2729</xdr:rowOff>
    </xdr:from>
    <xdr:to>
      <xdr:col>50</xdr:col>
      <xdr:colOff>165100</xdr:colOff>
      <xdr:row>78</xdr:row>
      <xdr:rowOff>104329</xdr:rowOff>
    </xdr:to>
    <xdr:sp macro="" textlink="">
      <xdr:nvSpPr>
        <xdr:cNvPr id="423" name="楕円 422"/>
        <xdr:cNvSpPr/>
      </xdr:nvSpPr>
      <xdr:spPr>
        <a:xfrm>
          <a:off x="9588500" y="133758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78</xdr:row>
      <xdr:rowOff>95456</xdr:rowOff>
    </xdr:from>
    <xdr:ext cx="534377" cy="259045"/>
    <xdr:sp macro="" textlink="">
      <xdr:nvSpPr>
        <xdr:cNvPr id="424" name="テキスト ボックス 423"/>
        <xdr:cNvSpPr txBox="1"/>
      </xdr:nvSpPr>
      <xdr:spPr>
        <a:xfrm>
          <a:off x="9372111" y="134685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19,916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78</xdr:row>
      <xdr:rowOff>119903</xdr:rowOff>
    </xdr:from>
    <xdr:to>
      <xdr:col>46</xdr:col>
      <xdr:colOff>38100</xdr:colOff>
      <xdr:row>79</xdr:row>
      <xdr:rowOff>50053</xdr:rowOff>
    </xdr:to>
    <xdr:sp macro="" textlink="">
      <xdr:nvSpPr>
        <xdr:cNvPr id="425" name="楕円 424"/>
        <xdr:cNvSpPr/>
      </xdr:nvSpPr>
      <xdr:spPr>
        <a:xfrm>
          <a:off x="8699500" y="134930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133428</xdr:colOff>
      <xdr:row>79</xdr:row>
      <xdr:rowOff>41180</xdr:rowOff>
    </xdr:from>
    <xdr:ext cx="469744" cy="259045"/>
    <xdr:sp macro="" textlink="">
      <xdr:nvSpPr>
        <xdr:cNvPr id="426" name="テキスト ボックス 425"/>
        <xdr:cNvSpPr txBox="1"/>
      </xdr:nvSpPr>
      <xdr:spPr>
        <a:xfrm>
          <a:off x="8515428" y="1358573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78</xdr:row>
      <xdr:rowOff>50930</xdr:rowOff>
    </xdr:from>
    <xdr:to>
      <xdr:col>41</xdr:col>
      <xdr:colOff>101600</xdr:colOff>
      <xdr:row>78</xdr:row>
      <xdr:rowOff>152530</xdr:rowOff>
    </xdr:to>
    <xdr:sp macro="" textlink="">
      <xdr:nvSpPr>
        <xdr:cNvPr id="427" name="楕円 426"/>
        <xdr:cNvSpPr/>
      </xdr:nvSpPr>
      <xdr:spPr>
        <a:xfrm>
          <a:off x="7810500" y="134240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78</xdr:row>
      <xdr:rowOff>143657</xdr:rowOff>
    </xdr:from>
    <xdr:ext cx="534377" cy="259045"/>
    <xdr:sp macro="" textlink="">
      <xdr:nvSpPr>
        <xdr:cNvPr id="428" name="テキスト ボックス 427"/>
        <xdr:cNvSpPr txBox="1"/>
      </xdr:nvSpPr>
      <xdr:spPr>
        <a:xfrm>
          <a:off x="7594111" y="135167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15,488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29" name="正方形/長方形 428"/>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0" name="正方形/長方形 429"/>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1" name="正方形/長方形 430"/>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109/128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2" name="正方形/長方形 431"/>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3" name="正方形/長方形 432"/>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29,120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4" name="正方形/長方形 433"/>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5" name="正方形/長方形 434"/>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64,230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36" name="正方形/長方形 435"/>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37" name="テキスト ボックス 436"/>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38" name="直線コネクタ 437"/>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44450</xdr:rowOff>
    </xdr:from>
    <xdr:to>
      <xdr:col>59</xdr:col>
      <xdr:colOff>50800</xdr:colOff>
      <xdr:row>99</xdr:row>
      <xdr:rowOff>44450</xdr:rowOff>
    </xdr:to>
    <xdr:cxnSp macro="">
      <xdr:nvCxnSpPr>
        <xdr:cNvPr id="439" name="直線コネクタ 438"/>
        <xdr:cNvCxnSpPr/>
      </xdr:nvCxnSpPr>
      <xdr:spPr>
        <a:xfrm>
          <a:off x="6604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73677</xdr:rowOff>
    </xdr:from>
    <xdr:ext cx="248786" cy="259045"/>
    <xdr:sp macro="" textlink="">
      <xdr:nvSpPr>
        <xdr:cNvPr id="440" name="テキスト ボックス 439"/>
        <xdr:cNvSpPr txBox="1"/>
      </xdr:nvSpPr>
      <xdr:spPr>
        <a:xfrm>
          <a:off x="6355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6350</xdr:rowOff>
    </xdr:from>
    <xdr:to>
      <xdr:col>59</xdr:col>
      <xdr:colOff>50800</xdr:colOff>
      <xdr:row>97</xdr:row>
      <xdr:rowOff>6350</xdr:rowOff>
    </xdr:to>
    <xdr:cxnSp macro="">
      <xdr:nvCxnSpPr>
        <xdr:cNvPr id="441" name="直線コネクタ 440"/>
        <xdr:cNvCxnSpPr/>
      </xdr:nvCxnSpPr>
      <xdr:spPr>
        <a:xfrm>
          <a:off x="6604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96</xdr:row>
      <xdr:rowOff>35577</xdr:rowOff>
    </xdr:from>
    <xdr:ext cx="531299" cy="259045"/>
    <xdr:sp macro="" textlink="">
      <xdr:nvSpPr>
        <xdr:cNvPr id="442" name="テキスト ボックス 441"/>
        <xdr:cNvSpPr txBox="1"/>
      </xdr:nvSpPr>
      <xdr:spPr>
        <a:xfrm>
          <a:off x="6072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94</xdr:row>
      <xdr:rowOff>139700</xdr:rowOff>
    </xdr:from>
    <xdr:to>
      <xdr:col>59</xdr:col>
      <xdr:colOff>50800</xdr:colOff>
      <xdr:row>94</xdr:row>
      <xdr:rowOff>139700</xdr:rowOff>
    </xdr:to>
    <xdr:cxnSp macro="">
      <xdr:nvCxnSpPr>
        <xdr:cNvPr id="443" name="直線コネクタ 442"/>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93</xdr:row>
      <xdr:rowOff>168927</xdr:rowOff>
    </xdr:from>
    <xdr:ext cx="595419" cy="259045"/>
    <xdr:sp macro="" textlink="">
      <xdr:nvSpPr>
        <xdr:cNvPr id="444" name="テキスト ボックス 443"/>
        <xdr:cNvSpPr txBox="1"/>
      </xdr:nvSpPr>
      <xdr:spPr>
        <a:xfrm>
          <a:off x="6008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92</xdr:row>
      <xdr:rowOff>101600</xdr:rowOff>
    </xdr:from>
    <xdr:to>
      <xdr:col>59</xdr:col>
      <xdr:colOff>50800</xdr:colOff>
      <xdr:row>92</xdr:row>
      <xdr:rowOff>101600</xdr:rowOff>
    </xdr:to>
    <xdr:cxnSp macro="">
      <xdr:nvCxnSpPr>
        <xdr:cNvPr id="445" name="直線コネクタ 444"/>
        <xdr:cNvCxnSpPr/>
      </xdr:nvCxnSpPr>
      <xdr:spPr>
        <a:xfrm>
          <a:off x="6604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91</xdr:row>
      <xdr:rowOff>130827</xdr:rowOff>
    </xdr:from>
    <xdr:ext cx="595419" cy="259045"/>
    <xdr:sp macro="" textlink="">
      <xdr:nvSpPr>
        <xdr:cNvPr id="446" name="テキスト ボックス 445"/>
        <xdr:cNvSpPr txBox="1"/>
      </xdr:nvSpPr>
      <xdr:spPr>
        <a:xfrm>
          <a:off x="6008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63500</xdr:rowOff>
    </xdr:from>
    <xdr:to>
      <xdr:col>59</xdr:col>
      <xdr:colOff>50800</xdr:colOff>
      <xdr:row>90</xdr:row>
      <xdr:rowOff>63500</xdr:rowOff>
    </xdr:to>
    <xdr:cxnSp macro="">
      <xdr:nvCxnSpPr>
        <xdr:cNvPr id="447" name="直線コネクタ 446"/>
        <xdr:cNvCxnSpPr/>
      </xdr:nvCxnSpPr>
      <xdr:spPr>
        <a:xfrm>
          <a:off x="6604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89</xdr:row>
      <xdr:rowOff>92727</xdr:rowOff>
    </xdr:from>
    <xdr:ext cx="595419" cy="259045"/>
    <xdr:sp macro="" textlink="">
      <xdr:nvSpPr>
        <xdr:cNvPr id="448" name="テキスト ボックス 447"/>
        <xdr:cNvSpPr txBox="1"/>
      </xdr:nvSpPr>
      <xdr:spPr>
        <a:xfrm>
          <a:off x="6008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49" name="直線コネクタ 448"/>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87</xdr:row>
      <xdr:rowOff>54627</xdr:rowOff>
    </xdr:from>
    <xdr:ext cx="595419" cy="259045"/>
    <xdr:sp macro="" textlink="">
      <xdr:nvSpPr>
        <xdr:cNvPr id="450" name="テキスト ボックス 449"/>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1" name="普通建設事業費 （ うち更新整備　）グラフ枠"/>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64399</xdr:rowOff>
    </xdr:from>
    <xdr:to>
      <xdr:col>54</xdr:col>
      <xdr:colOff>189865</xdr:colOff>
      <xdr:row>99</xdr:row>
      <xdr:rowOff>42171</xdr:rowOff>
    </xdr:to>
    <xdr:cxnSp macro="">
      <xdr:nvCxnSpPr>
        <xdr:cNvPr id="452" name="直線コネクタ 451"/>
        <xdr:cNvCxnSpPr/>
      </xdr:nvCxnSpPr>
      <xdr:spPr>
        <a:xfrm flipV="1">
          <a:off x="10475595" y="15494899"/>
          <a:ext cx="1270" cy="152082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99</xdr:row>
      <xdr:rowOff>45998</xdr:rowOff>
    </xdr:from>
    <xdr:ext cx="378565" cy="259045"/>
    <xdr:sp macro="" textlink="">
      <xdr:nvSpPr>
        <xdr:cNvPr id="453" name="普通建設事業費 （ うち更新整備　）最小値テキスト"/>
        <xdr:cNvSpPr txBox="1"/>
      </xdr:nvSpPr>
      <xdr:spPr>
        <a:xfrm>
          <a:off x="10528300" y="1701954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99</xdr:row>
      <xdr:rowOff>42171</xdr:rowOff>
    </xdr:from>
    <xdr:to>
      <xdr:col>55</xdr:col>
      <xdr:colOff>88900</xdr:colOff>
      <xdr:row>99</xdr:row>
      <xdr:rowOff>42171</xdr:rowOff>
    </xdr:to>
    <xdr:cxnSp macro="">
      <xdr:nvCxnSpPr>
        <xdr:cNvPr id="454" name="直線コネクタ 453"/>
        <xdr:cNvCxnSpPr/>
      </xdr:nvCxnSpPr>
      <xdr:spPr>
        <a:xfrm>
          <a:off x="10388600" y="1701572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11076</xdr:rowOff>
    </xdr:from>
    <xdr:ext cx="599010" cy="259045"/>
    <xdr:sp macro="" textlink="">
      <xdr:nvSpPr>
        <xdr:cNvPr id="455" name="普通建設事業費 （ うち更新整備　）最大値テキスト"/>
        <xdr:cNvSpPr txBox="1"/>
      </xdr:nvSpPr>
      <xdr:spPr>
        <a:xfrm>
          <a:off x="10528300" y="152701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199,882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90</xdr:row>
      <xdr:rowOff>64399</xdr:rowOff>
    </xdr:from>
    <xdr:to>
      <xdr:col>55</xdr:col>
      <xdr:colOff>88900</xdr:colOff>
      <xdr:row>90</xdr:row>
      <xdr:rowOff>64399</xdr:rowOff>
    </xdr:to>
    <xdr:cxnSp macro="">
      <xdr:nvCxnSpPr>
        <xdr:cNvPr id="456" name="直線コネクタ 455"/>
        <xdr:cNvCxnSpPr/>
      </xdr:nvCxnSpPr>
      <xdr:spPr>
        <a:xfrm>
          <a:off x="10388600" y="1549489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97</xdr:row>
      <xdr:rowOff>132438</xdr:rowOff>
    </xdr:from>
    <xdr:to>
      <xdr:col>55</xdr:col>
      <xdr:colOff>0</xdr:colOff>
      <xdr:row>98</xdr:row>
      <xdr:rowOff>50676</xdr:rowOff>
    </xdr:to>
    <xdr:cxnSp macro="">
      <xdr:nvCxnSpPr>
        <xdr:cNvPr id="457" name="直線コネクタ 456"/>
        <xdr:cNvCxnSpPr/>
      </xdr:nvCxnSpPr>
      <xdr:spPr>
        <a:xfrm>
          <a:off x="9639300" y="16763088"/>
          <a:ext cx="838200" cy="896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96</xdr:row>
      <xdr:rowOff>12519</xdr:rowOff>
    </xdr:from>
    <xdr:ext cx="534377" cy="259045"/>
    <xdr:sp macro="" textlink="">
      <xdr:nvSpPr>
        <xdr:cNvPr id="458" name="普通建設事業費 （ うち更新整備　）平均値テキスト"/>
        <xdr:cNvSpPr txBox="1"/>
      </xdr:nvSpPr>
      <xdr:spPr>
        <a:xfrm>
          <a:off x="10528300" y="1647171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45,526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96</xdr:row>
      <xdr:rowOff>161092</xdr:rowOff>
    </xdr:from>
    <xdr:to>
      <xdr:col>55</xdr:col>
      <xdr:colOff>50800</xdr:colOff>
      <xdr:row>97</xdr:row>
      <xdr:rowOff>91242</xdr:rowOff>
    </xdr:to>
    <xdr:sp macro="" textlink="">
      <xdr:nvSpPr>
        <xdr:cNvPr id="459" name="フローチャート: 判断 458"/>
        <xdr:cNvSpPr/>
      </xdr:nvSpPr>
      <xdr:spPr>
        <a:xfrm>
          <a:off x="10426700" y="166202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97</xdr:row>
      <xdr:rowOff>132438</xdr:rowOff>
    </xdr:from>
    <xdr:to>
      <xdr:col>50</xdr:col>
      <xdr:colOff>114300</xdr:colOff>
      <xdr:row>98</xdr:row>
      <xdr:rowOff>28753</xdr:rowOff>
    </xdr:to>
    <xdr:cxnSp macro="">
      <xdr:nvCxnSpPr>
        <xdr:cNvPr id="460" name="直線コネクタ 459"/>
        <xdr:cNvCxnSpPr/>
      </xdr:nvCxnSpPr>
      <xdr:spPr>
        <a:xfrm flipV="1">
          <a:off x="8750300" y="16763088"/>
          <a:ext cx="889000" cy="677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97</xdr:row>
      <xdr:rowOff>38737</xdr:rowOff>
    </xdr:from>
    <xdr:to>
      <xdr:col>50</xdr:col>
      <xdr:colOff>165100</xdr:colOff>
      <xdr:row>97</xdr:row>
      <xdr:rowOff>140337</xdr:rowOff>
    </xdr:to>
    <xdr:sp macro="" textlink="">
      <xdr:nvSpPr>
        <xdr:cNvPr id="461" name="フローチャート: 判断 460"/>
        <xdr:cNvSpPr/>
      </xdr:nvSpPr>
      <xdr:spPr>
        <a:xfrm>
          <a:off x="9588500" y="166693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95</xdr:row>
      <xdr:rowOff>156864</xdr:rowOff>
    </xdr:from>
    <xdr:ext cx="534377" cy="259045"/>
    <xdr:sp macro="" textlink="">
      <xdr:nvSpPr>
        <xdr:cNvPr id="462" name="テキスト ボックス 461"/>
        <xdr:cNvSpPr txBox="1"/>
      </xdr:nvSpPr>
      <xdr:spPr>
        <a:xfrm>
          <a:off x="9372111" y="164446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39,083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97</xdr:row>
      <xdr:rowOff>153851</xdr:rowOff>
    </xdr:from>
    <xdr:to>
      <xdr:col>45</xdr:col>
      <xdr:colOff>177800</xdr:colOff>
      <xdr:row>98</xdr:row>
      <xdr:rowOff>28753</xdr:rowOff>
    </xdr:to>
    <xdr:cxnSp macro="">
      <xdr:nvCxnSpPr>
        <xdr:cNvPr id="463" name="直線コネクタ 462"/>
        <xdr:cNvCxnSpPr/>
      </xdr:nvCxnSpPr>
      <xdr:spPr>
        <a:xfrm>
          <a:off x="7861300" y="16784501"/>
          <a:ext cx="889000" cy="463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97</xdr:row>
      <xdr:rowOff>95934</xdr:rowOff>
    </xdr:from>
    <xdr:to>
      <xdr:col>46</xdr:col>
      <xdr:colOff>38100</xdr:colOff>
      <xdr:row>98</xdr:row>
      <xdr:rowOff>26084</xdr:rowOff>
    </xdr:to>
    <xdr:sp macro="" textlink="">
      <xdr:nvSpPr>
        <xdr:cNvPr id="464" name="フローチャート: 判断 463"/>
        <xdr:cNvSpPr/>
      </xdr:nvSpPr>
      <xdr:spPr>
        <a:xfrm>
          <a:off x="8699500" y="167265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96</xdr:row>
      <xdr:rowOff>42611</xdr:rowOff>
    </xdr:from>
    <xdr:ext cx="534377" cy="259045"/>
    <xdr:sp macro="" textlink="">
      <xdr:nvSpPr>
        <xdr:cNvPr id="465" name="テキスト ボックス 464"/>
        <xdr:cNvSpPr txBox="1"/>
      </xdr:nvSpPr>
      <xdr:spPr>
        <a:xfrm>
          <a:off x="8483111" y="165018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31,577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97</xdr:row>
      <xdr:rowOff>60775</xdr:rowOff>
    </xdr:from>
    <xdr:to>
      <xdr:col>41</xdr:col>
      <xdr:colOff>101600</xdr:colOff>
      <xdr:row>97</xdr:row>
      <xdr:rowOff>162375</xdr:rowOff>
    </xdr:to>
    <xdr:sp macro="" textlink="">
      <xdr:nvSpPr>
        <xdr:cNvPr id="466" name="フローチャート: 判断 465"/>
        <xdr:cNvSpPr/>
      </xdr:nvSpPr>
      <xdr:spPr>
        <a:xfrm>
          <a:off x="7810500" y="166914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96</xdr:row>
      <xdr:rowOff>7452</xdr:rowOff>
    </xdr:from>
    <xdr:ext cx="534377" cy="259045"/>
    <xdr:sp macro="" textlink="">
      <xdr:nvSpPr>
        <xdr:cNvPr id="467" name="テキスト ボックス 466"/>
        <xdr:cNvSpPr txBox="1"/>
      </xdr:nvSpPr>
      <xdr:spPr>
        <a:xfrm>
          <a:off x="7594111" y="164666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36,191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68" name="テキスト ボックス 467"/>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69" name="テキスト ボックス 468"/>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0" name="テキスト ボックス 469"/>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1" name="テキスト ボックス 470"/>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72" name="テキスト ボックス 471"/>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171326</xdr:rowOff>
    </xdr:from>
    <xdr:to>
      <xdr:col>55</xdr:col>
      <xdr:colOff>50800</xdr:colOff>
      <xdr:row>98</xdr:row>
      <xdr:rowOff>101476</xdr:rowOff>
    </xdr:to>
    <xdr:sp macro="" textlink="">
      <xdr:nvSpPr>
        <xdr:cNvPr id="473" name="楕円 472"/>
        <xdr:cNvSpPr/>
      </xdr:nvSpPr>
      <xdr:spPr>
        <a:xfrm>
          <a:off x="10426700" y="168019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97</xdr:row>
      <xdr:rowOff>149753</xdr:rowOff>
    </xdr:from>
    <xdr:ext cx="534377" cy="259045"/>
    <xdr:sp macro="" textlink="">
      <xdr:nvSpPr>
        <xdr:cNvPr id="474" name="普通建設事業費 （ うち更新整備　）該当値テキスト"/>
        <xdr:cNvSpPr txBox="1"/>
      </xdr:nvSpPr>
      <xdr:spPr>
        <a:xfrm>
          <a:off x="10528300" y="167804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21,683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97</xdr:row>
      <xdr:rowOff>81638</xdr:rowOff>
    </xdr:from>
    <xdr:to>
      <xdr:col>50</xdr:col>
      <xdr:colOff>165100</xdr:colOff>
      <xdr:row>98</xdr:row>
      <xdr:rowOff>11788</xdr:rowOff>
    </xdr:to>
    <xdr:sp macro="" textlink="">
      <xdr:nvSpPr>
        <xdr:cNvPr id="475" name="楕円 474"/>
        <xdr:cNvSpPr/>
      </xdr:nvSpPr>
      <xdr:spPr>
        <a:xfrm>
          <a:off x="9588500" y="167122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98</xdr:row>
      <xdr:rowOff>2915</xdr:rowOff>
    </xdr:from>
    <xdr:ext cx="534377" cy="259045"/>
    <xdr:sp macro="" textlink="">
      <xdr:nvSpPr>
        <xdr:cNvPr id="476" name="テキスト ボックス 475"/>
        <xdr:cNvSpPr txBox="1"/>
      </xdr:nvSpPr>
      <xdr:spPr>
        <a:xfrm>
          <a:off x="9372111" y="168050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33,453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97</xdr:row>
      <xdr:rowOff>149403</xdr:rowOff>
    </xdr:from>
    <xdr:to>
      <xdr:col>46</xdr:col>
      <xdr:colOff>38100</xdr:colOff>
      <xdr:row>98</xdr:row>
      <xdr:rowOff>79553</xdr:rowOff>
    </xdr:to>
    <xdr:sp macro="" textlink="">
      <xdr:nvSpPr>
        <xdr:cNvPr id="477" name="楕円 476"/>
        <xdr:cNvSpPr/>
      </xdr:nvSpPr>
      <xdr:spPr>
        <a:xfrm>
          <a:off x="8699500" y="167800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98</xdr:row>
      <xdr:rowOff>70680</xdr:rowOff>
    </xdr:from>
    <xdr:ext cx="534377" cy="259045"/>
    <xdr:sp macro="" textlink="">
      <xdr:nvSpPr>
        <xdr:cNvPr id="478" name="テキスト ボックス 477"/>
        <xdr:cNvSpPr txBox="1"/>
      </xdr:nvSpPr>
      <xdr:spPr>
        <a:xfrm>
          <a:off x="8483111" y="168727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24,560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97</xdr:row>
      <xdr:rowOff>103051</xdr:rowOff>
    </xdr:from>
    <xdr:to>
      <xdr:col>41</xdr:col>
      <xdr:colOff>101600</xdr:colOff>
      <xdr:row>98</xdr:row>
      <xdr:rowOff>33201</xdr:rowOff>
    </xdr:to>
    <xdr:sp macro="" textlink="">
      <xdr:nvSpPr>
        <xdr:cNvPr id="479" name="楕円 478"/>
        <xdr:cNvSpPr/>
      </xdr:nvSpPr>
      <xdr:spPr>
        <a:xfrm>
          <a:off x="7810500" y="167337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98</xdr:row>
      <xdr:rowOff>24328</xdr:rowOff>
    </xdr:from>
    <xdr:ext cx="534377" cy="259045"/>
    <xdr:sp macro="" textlink="">
      <xdr:nvSpPr>
        <xdr:cNvPr id="480" name="テキスト ボックス 479"/>
        <xdr:cNvSpPr txBox="1"/>
      </xdr:nvSpPr>
      <xdr:spPr>
        <a:xfrm>
          <a:off x="7594111" y="168264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30,643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81" name="正方形/長方形 480"/>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82" name="正方形/長方形 481"/>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83" name="正方形/長方形 482"/>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84" name="正方形/長方形 483"/>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85" name="正方形/長方形 484"/>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86" name="正方形/長方形 485"/>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87" name="正方形/長方形 486"/>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88" name="正方形/長方形 487"/>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89" name="テキスト ボックス 488"/>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0" name="直線コネクタ 489"/>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44450</xdr:rowOff>
    </xdr:from>
    <xdr:to>
      <xdr:col>89</xdr:col>
      <xdr:colOff>177800</xdr:colOff>
      <xdr:row>39</xdr:row>
      <xdr:rowOff>44450</xdr:rowOff>
    </xdr:to>
    <xdr:cxnSp macro="">
      <xdr:nvCxnSpPr>
        <xdr:cNvPr id="491" name="直線コネクタ 490"/>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73677</xdr:rowOff>
    </xdr:from>
    <xdr:ext cx="248786" cy="259045"/>
    <xdr:sp macro="" textlink="">
      <xdr:nvSpPr>
        <xdr:cNvPr id="492" name="テキスト ボックス 491"/>
        <xdr:cNvSpPr txBox="1"/>
      </xdr:nvSpPr>
      <xdr:spPr>
        <a:xfrm>
          <a:off x="12197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493" name="直線コネクタ 492"/>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36</xdr:row>
      <xdr:rowOff>35577</xdr:rowOff>
    </xdr:from>
    <xdr:ext cx="531299" cy="259045"/>
    <xdr:sp macro="" textlink="">
      <xdr:nvSpPr>
        <xdr:cNvPr id="494" name="テキスト ボックス 493"/>
        <xdr:cNvSpPr txBox="1"/>
      </xdr:nvSpPr>
      <xdr:spPr>
        <a:xfrm>
          <a:off x="11914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495" name="直線コネクタ 494"/>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33</xdr:row>
      <xdr:rowOff>168927</xdr:rowOff>
    </xdr:from>
    <xdr:ext cx="531299" cy="259045"/>
    <xdr:sp macro="" textlink="">
      <xdr:nvSpPr>
        <xdr:cNvPr id="496" name="テキスト ボックス 495"/>
        <xdr:cNvSpPr txBox="1"/>
      </xdr:nvSpPr>
      <xdr:spPr>
        <a:xfrm>
          <a:off x="11914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497" name="直線コネクタ 496"/>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31</xdr:row>
      <xdr:rowOff>130827</xdr:rowOff>
    </xdr:from>
    <xdr:ext cx="531299" cy="259045"/>
    <xdr:sp macro="" textlink="">
      <xdr:nvSpPr>
        <xdr:cNvPr id="498" name="テキスト ボックス 497"/>
        <xdr:cNvSpPr txBox="1"/>
      </xdr:nvSpPr>
      <xdr:spPr>
        <a:xfrm>
          <a:off x="11914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499" name="直線コネクタ 498"/>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92727</xdr:rowOff>
    </xdr:from>
    <xdr:ext cx="595419" cy="259045"/>
    <xdr:sp macro="" textlink="">
      <xdr:nvSpPr>
        <xdr:cNvPr id="500" name="テキスト ボックス 499"/>
        <xdr:cNvSpPr txBox="1"/>
      </xdr:nvSpPr>
      <xdr:spPr>
        <a:xfrm>
          <a:off x="11850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01" name="直線コネクタ 500"/>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02" name="テキスト ボックス 501"/>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03" name="災害復旧事業費グラフ枠"/>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31</xdr:row>
      <xdr:rowOff>32423</xdr:rowOff>
    </xdr:from>
    <xdr:to>
      <xdr:col>85</xdr:col>
      <xdr:colOff>126364</xdr:colOff>
      <xdr:row>39</xdr:row>
      <xdr:rowOff>44450</xdr:rowOff>
    </xdr:to>
    <xdr:cxnSp macro="">
      <xdr:nvCxnSpPr>
        <xdr:cNvPr id="504" name="直線コネクタ 503"/>
        <xdr:cNvCxnSpPr/>
      </xdr:nvCxnSpPr>
      <xdr:spPr>
        <a:xfrm flipV="1">
          <a:off x="16317595" y="5347373"/>
          <a:ext cx="1269" cy="138362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48277</xdr:rowOff>
    </xdr:from>
    <xdr:ext cx="249299" cy="259045"/>
    <xdr:sp macro="" textlink="">
      <xdr:nvSpPr>
        <xdr:cNvPr id="505" name="災害復旧事業費最小値テキスト"/>
        <xdr:cNvSpPr txBox="1"/>
      </xdr:nvSpPr>
      <xdr:spPr>
        <a:xfrm>
          <a:off x="16370300" y="6734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44450</xdr:rowOff>
    </xdr:from>
    <xdr:to>
      <xdr:col>86</xdr:col>
      <xdr:colOff>25400</xdr:colOff>
      <xdr:row>39</xdr:row>
      <xdr:rowOff>44450</xdr:rowOff>
    </xdr:to>
    <xdr:cxnSp macro="">
      <xdr:nvCxnSpPr>
        <xdr:cNvPr id="506" name="直線コネクタ 505"/>
        <xdr:cNvCxnSpPr/>
      </xdr:nvCxnSpPr>
      <xdr:spPr>
        <a:xfrm>
          <a:off x="16230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150550</xdr:rowOff>
    </xdr:from>
    <xdr:ext cx="599010" cy="259045"/>
    <xdr:sp macro="" textlink="">
      <xdr:nvSpPr>
        <xdr:cNvPr id="507" name="災害復旧事業費最大値テキスト"/>
        <xdr:cNvSpPr txBox="1"/>
      </xdr:nvSpPr>
      <xdr:spPr>
        <a:xfrm>
          <a:off x="16370300" y="51226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108,947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31</xdr:row>
      <xdr:rowOff>32423</xdr:rowOff>
    </xdr:from>
    <xdr:to>
      <xdr:col>86</xdr:col>
      <xdr:colOff>25400</xdr:colOff>
      <xdr:row>31</xdr:row>
      <xdr:rowOff>32423</xdr:rowOff>
    </xdr:to>
    <xdr:cxnSp macro="">
      <xdr:nvCxnSpPr>
        <xdr:cNvPr id="508" name="直線コネクタ 507"/>
        <xdr:cNvCxnSpPr/>
      </xdr:nvCxnSpPr>
      <xdr:spPr>
        <a:xfrm>
          <a:off x="16230600" y="534737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39</xdr:row>
      <xdr:rowOff>26035</xdr:rowOff>
    </xdr:from>
    <xdr:to>
      <xdr:col>85</xdr:col>
      <xdr:colOff>127000</xdr:colOff>
      <xdr:row>39</xdr:row>
      <xdr:rowOff>42608</xdr:rowOff>
    </xdr:to>
    <xdr:cxnSp macro="">
      <xdr:nvCxnSpPr>
        <xdr:cNvPr id="509" name="直線コネクタ 508"/>
        <xdr:cNvCxnSpPr/>
      </xdr:nvCxnSpPr>
      <xdr:spPr>
        <a:xfrm flipV="1">
          <a:off x="15481300" y="6712585"/>
          <a:ext cx="838200" cy="165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37</xdr:row>
      <xdr:rowOff>120223</xdr:rowOff>
    </xdr:from>
    <xdr:ext cx="469744" cy="259045"/>
    <xdr:sp macro="" textlink="">
      <xdr:nvSpPr>
        <xdr:cNvPr id="510" name="災害復旧事業費平均値テキスト"/>
        <xdr:cNvSpPr txBox="1"/>
      </xdr:nvSpPr>
      <xdr:spPr>
        <a:xfrm>
          <a:off x="16370300" y="646387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5,335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97345</xdr:rowOff>
    </xdr:from>
    <xdr:to>
      <xdr:col>85</xdr:col>
      <xdr:colOff>177800</xdr:colOff>
      <xdr:row>39</xdr:row>
      <xdr:rowOff>27495</xdr:rowOff>
    </xdr:to>
    <xdr:sp macro="" textlink="">
      <xdr:nvSpPr>
        <xdr:cNvPr id="511" name="フローチャート: 判断 510"/>
        <xdr:cNvSpPr/>
      </xdr:nvSpPr>
      <xdr:spPr>
        <a:xfrm>
          <a:off x="16268700" y="66124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39</xdr:row>
      <xdr:rowOff>27508</xdr:rowOff>
    </xdr:from>
    <xdr:to>
      <xdr:col>81</xdr:col>
      <xdr:colOff>50800</xdr:colOff>
      <xdr:row>39</xdr:row>
      <xdr:rowOff>42608</xdr:rowOff>
    </xdr:to>
    <xdr:cxnSp macro="">
      <xdr:nvCxnSpPr>
        <xdr:cNvPr id="512" name="直線コネクタ 511"/>
        <xdr:cNvCxnSpPr/>
      </xdr:nvCxnSpPr>
      <xdr:spPr>
        <a:xfrm>
          <a:off x="14592300" y="6714058"/>
          <a:ext cx="889000" cy="15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38</xdr:row>
      <xdr:rowOff>111785</xdr:rowOff>
    </xdr:from>
    <xdr:to>
      <xdr:col>81</xdr:col>
      <xdr:colOff>101600</xdr:colOff>
      <xdr:row>39</xdr:row>
      <xdr:rowOff>41935</xdr:rowOff>
    </xdr:to>
    <xdr:sp macro="" textlink="">
      <xdr:nvSpPr>
        <xdr:cNvPr id="513" name="フローチャート: 判断 512"/>
        <xdr:cNvSpPr/>
      </xdr:nvSpPr>
      <xdr:spPr>
        <a:xfrm>
          <a:off x="15430500" y="66268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37</xdr:row>
      <xdr:rowOff>58462</xdr:rowOff>
    </xdr:from>
    <xdr:ext cx="469744" cy="259045"/>
    <xdr:sp macro="" textlink="">
      <xdr:nvSpPr>
        <xdr:cNvPr id="514" name="テキスト ボックス 513"/>
        <xdr:cNvSpPr txBox="1"/>
      </xdr:nvSpPr>
      <xdr:spPr>
        <a:xfrm>
          <a:off x="15246428" y="64021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39</xdr:row>
      <xdr:rowOff>24829</xdr:rowOff>
    </xdr:from>
    <xdr:to>
      <xdr:col>76</xdr:col>
      <xdr:colOff>114300</xdr:colOff>
      <xdr:row>39</xdr:row>
      <xdr:rowOff>27508</xdr:rowOff>
    </xdr:to>
    <xdr:cxnSp macro="">
      <xdr:nvCxnSpPr>
        <xdr:cNvPr id="515" name="直線コネクタ 514"/>
        <xdr:cNvCxnSpPr/>
      </xdr:nvCxnSpPr>
      <xdr:spPr>
        <a:xfrm>
          <a:off x="13703300" y="6711379"/>
          <a:ext cx="889000" cy="26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38</xdr:row>
      <xdr:rowOff>102019</xdr:rowOff>
    </xdr:from>
    <xdr:to>
      <xdr:col>76</xdr:col>
      <xdr:colOff>165100</xdr:colOff>
      <xdr:row>39</xdr:row>
      <xdr:rowOff>32169</xdr:rowOff>
    </xdr:to>
    <xdr:sp macro="" textlink="">
      <xdr:nvSpPr>
        <xdr:cNvPr id="516" name="フローチャート: 判断 515"/>
        <xdr:cNvSpPr/>
      </xdr:nvSpPr>
      <xdr:spPr>
        <a:xfrm>
          <a:off x="14541500" y="66171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37</xdr:row>
      <xdr:rowOff>48696</xdr:rowOff>
    </xdr:from>
    <xdr:ext cx="469744" cy="259045"/>
    <xdr:sp macro="" textlink="">
      <xdr:nvSpPr>
        <xdr:cNvPr id="517" name="テキスト ボックス 516"/>
        <xdr:cNvSpPr txBox="1"/>
      </xdr:nvSpPr>
      <xdr:spPr>
        <a:xfrm>
          <a:off x="14357428" y="639234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39</xdr:row>
      <xdr:rowOff>24829</xdr:rowOff>
    </xdr:from>
    <xdr:to>
      <xdr:col>71</xdr:col>
      <xdr:colOff>177800</xdr:colOff>
      <xdr:row>39</xdr:row>
      <xdr:rowOff>44450</xdr:rowOff>
    </xdr:to>
    <xdr:cxnSp macro="">
      <xdr:nvCxnSpPr>
        <xdr:cNvPr id="518" name="直線コネクタ 517"/>
        <xdr:cNvCxnSpPr/>
      </xdr:nvCxnSpPr>
      <xdr:spPr>
        <a:xfrm flipV="1">
          <a:off x="12814300" y="6711379"/>
          <a:ext cx="889000" cy="196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38</xdr:row>
      <xdr:rowOff>62090</xdr:rowOff>
    </xdr:from>
    <xdr:to>
      <xdr:col>72</xdr:col>
      <xdr:colOff>38100</xdr:colOff>
      <xdr:row>38</xdr:row>
      <xdr:rowOff>163690</xdr:rowOff>
    </xdr:to>
    <xdr:sp macro="" textlink="">
      <xdr:nvSpPr>
        <xdr:cNvPr id="519" name="フローチャート: 判断 518"/>
        <xdr:cNvSpPr/>
      </xdr:nvSpPr>
      <xdr:spPr>
        <a:xfrm>
          <a:off x="13652500" y="65771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37</xdr:row>
      <xdr:rowOff>8767</xdr:rowOff>
    </xdr:from>
    <xdr:ext cx="469744" cy="259045"/>
    <xdr:sp macro="" textlink="">
      <xdr:nvSpPr>
        <xdr:cNvPr id="520" name="テキスト ボックス 519"/>
        <xdr:cNvSpPr txBox="1"/>
      </xdr:nvSpPr>
      <xdr:spPr>
        <a:xfrm>
          <a:off x="13468428" y="63524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64656</xdr:rowOff>
    </xdr:from>
    <xdr:to>
      <xdr:col>67</xdr:col>
      <xdr:colOff>101600</xdr:colOff>
      <xdr:row>38</xdr:row>
      <xdr:rowOff>166256</xdr:rowOff>
    </xdr:to>
    <xdr:sp macro="" textlink="">
      <xdr:nvSpPr>
        <xdr:cNvPr id="521" name="フローチャート: 判断 520"/>
        <xdr:cNvSpPr/>
      </xdr:nvSpPr>
      <xdr:spPr>
        <a:xfrm>
          <a:off x="12763500" y="65797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37</xdr:row>
      <xdr:rowOff>11333</xdr:rowOff>
    </xdr:from>
    <xdr:ext cx="469744" cy="259045"/>
    <xdr:sp macro="" textlink="">
      <xdr:nvSpPr>
        <xdr:cNvPr id="522" name="テキスト ボックス 521"/>
        <xdr:cNvSpPr txBox="1"/>
      </xdr:nvSpPr>
      <xdr:spPr>
        <a:xfrm>
          <a:off x="12579428" y="635498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23" name="テキスト ボックス 522"/>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24" name="テキスト ボックス 523"/>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25" name="テキスト ボックス 524"/>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26" name="テキスト ボックス 525"/>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27" name="テキスト ボックス 526"/>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146685</xdr:rowOff>
    </xdr:from>
    <xdr:to>
      <xdr:col>85</xdr:col>
      <xdr:colOff>177800</xdr:colOff>
      <xdr:row>39</xdr:row>
      <xdr:rowOff>76835</xdr:rowOff>
    </xdr:to>
    <xdr:sp macro="" textlink="">
      <xdr:nvSpPr>
        <xdr:cNvPr id="528" name="楕円 527"/>
        <xdr:cNvSpPr/>
      </xdr:nvSpPr>
      <xdr:spPr>
        <a:xfrm>
          <a:off x="16268700" y="66617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38</xdr:row>
      <xdr:rowOff>75773</xdr:rowOff>
    </xdr:from>
    <xdr:ext cx="469744" cy="259045"/>
    <xdr:sp macro="" textlink="">
      <xdr:nvSpPr>
        <xdr:cNvPr id="529" name="災害復旧事業費該当値テキスト"/>
        <xdr:cNvSpPr txBox="1"/>
      </xdr:nvSpPr>
      <xdr:spPr>
        <a:xfrm>
          <a:off x="16370300" y="659087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38</xdr:row>
      <xdr:rowOff>163258</xdr:rowOff>
    </xdr:from>
    <xdr:to>
      <xdr:col>81</xdr:col>
      <xdr:colOff>101600</xdr:colOff>
      <xdr:row>39</xdr:row>
      <xdr:rowOff>93408</xdr:rowOff>
    </xdr:to>
    <xdr:sp macro="" textlink="">
      <xdr:nvSpPr>
        <xdr:cNvPr id="530" name="楕円 529"/>
        <xdr:cNvSpPr/>
      </xdr:nvSpPr>
      <xdr:spPr>
        <a:xfrm>
          <a:off x="15430500" y="66783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52017</xdr:colOff>
      <xdr:row>39</xdr:row>
      <xdr:rowOff>84535</xdr:rowOff>
    </xdr:from>
    <xdr:ext cx="378565" cy="259045"/>
    <xdr:sp macro="" textlink="">
      <xdr:nvSpPr>
        <xdr:cNvPr id="531" name="テキスト ボックス 530"/>
        <xdr:cNvSpPr txBox="1"/>
      </xdr:nvSpPr>
      <xdr:spPr>
        <a:xfrm>
          <a:off x="15292017" y="677108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38</xdr:row>
      <xdr:rowOff>148158</xdr:rowOff>
    </xdr:from>
    <xdr:to>
      <xdr:col>76</xdr:col>
      <xdr:colOff>165100</xdr:colOff>
      <xdr:row>39</xdr:row>
      <xdr:rowOff>78308</xdr:rowOff>
    </xdr:to>
    <xdr:sp macro="" textlink="">
      <xdr:nvSpPr>
        <xdr:cNvPr id="532" name="楕円 531"/>
        <xdr:cNvSpPr/>
      </xdr:nvSpPr>
      <xdr:spPr>
        <a:xfrm>
          <a:off x="14541500" y="66632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39</xdr:row>
      <xdr:rowOff>69435</xdr:rowOff>
    </xdr:from>
    <xdr:ext cx="469744" cy="259045"/>
    <xdr:sp macro="" textlink="">
      <xdr:nvSpPr>
        <xdr:cNvPr id="533" name="テキスト ボックス 532"/>
        <xdr:cNvSpPr txBox="1"/>
      </xdr:nvSpPr>
      <xdr:spPr>
        <a:xfrm>
          <a:off x="14357428" y="675598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38</xdr:row>
      <xdr:rowOff>145479</xdr:rowOff>
    </xdr:from>
    <xdr:to>
      <xdr:col>72</xdr:col>
      <xdr:colOff>38100</xdr:colOff>
      <xdr:row>39</xdr:row>
      <xdr:rowOff>75629</xdr:rowOff>
    </xdr:to>
    <xdr:sp macro="" textlink="">
      <xdr:nvSpPr>
        <xdr:cNvPr id="534" name="楕円 533"/>
        <xdr:cNvSpPr/>
      </xdr:nvSpPr>
      <xdr:spPr>
        <a:xfrm>
          <a:off x="13652500" y="66605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39</xdr:row>
      <xdr:rowOff>66756</xdr:rowOff>
    </xdr:from>
    <xdr:ext cx="469744" cy="259045"/>
    <xdr:sp macro="" textlink="">
      <xdr:nvSpPr>
        <xdr:cNvPr id="535" name="テキスト ボックス 534"/>
        <xdr:cNvSpPr txBox="1"/>
      </xdr:nvSpPr>
      <xdr:spPr>
        <a:xfrm>
          <a:off x="13468428" y="675330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165100</xdr:rowOff>
    </xdr:from>
    <xdr:to>
      <xdr:col>67</xdr:col>
      <xdr:colOff>101600</xdr:colOff>
      <xdr:row>39</xdr:row>
      <xdr:rowOff>95250</xdr:rowOff>
    </xdr:to>
    <xdr:sp macro="" textlink="">
      <xdr:nvSpPr>
        <xdr:cNvPr id="536" name="楕円 535"/>
        <xdr:cNvSpPr/>
      </xdr:nvSpPr>
      <xdr:spPr>
        <a:xfrm>
          <a:off x="12763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39</xdr:row>
      <xdr:rowOff>86377</xdr:rowOff>
    </xdr:from>
    <xdr:ext cx="249299" cy="259045"/>
    <xdr:sp macro="" textlink="">
      <xdr:nvSpPr>
        <xdr:cNvPr id="537" name="テキスト ボックス 536"/>
        <xdr:cNvSpPr txBox="1"/>
      </xdr:nvSpPr>
      <xdr:spPr>
        <a:xfrm>
          <a:off x="12689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38" name="正方形/長方形 537"/>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39" name="正方形/長方形 538"/>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0" name="正方形/長方形 539"/>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41" name="正方形/長方形 540"/>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42" name="正方形/長方形 541"/>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43" name="正方形/長方形 542"/>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44" name="正方形/長方形 543"/>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45" name="正方形/長方形 544"/>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46" name="テキスト ボックス 545"/>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47" name="直線コネクタ 546"/>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59</xdr:row>
      <xdr:rowOff>44450</xdr:rowOff>
    </xdr:from>
    <xdr:to>
      <xdr:col>89</xdr:col>
      <xdr:colOff>177800</xdr:colOff>
      <xdr:row>59</xdr:row>
      <xdr:rowOff>44450</xdr:rowOff>
    </xdr:to>
    <xdr:cxnSp macro="">
      <xdr:nvCxnSpPr>
        <xdr:cNvPr id="548" name="直線コネクタ 547"/>
        <xdr:cNvCxnSpPr/>
      </xdr:nvCxnSpPr>
      <xdr:spPr>
        <a:xfrm>
          <a:off x="12446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58</xdr:row>
      <xdr:rowOff>73677</xdr:rowOff>
    </xdr:from>
    <xdr:ext cx="248786" cy="259045"/>
    <xdr:sp macro="" textlink="">
      <xdr:nvSpPr>
        <xdr:cNvPr id="549" name="テキスト ボックス 548"/>
        <xdr:cNvSpPr txBox="1"/>
      </xdr:nvSpPr>
      <xdr:spPr>
        <a:xfrm>
          <a:off x="12197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6350</xdr:rowOff>
    </xdr:from>
    <xdr:to>
      <xdr:col>89</xdr:col>
      <xdr:colOff>177800</xdr:colOff>
      <xdr:row>57</xdr:row>
      <xdr:rowOff>6350</xdr:rowOff>
    </xdr:to>
    <xdr:cxnSp macro="">
      <xdr:nvCxnSpPr>
        <xdr:cNvPr id="550" name="直線コネクタ 549"/>
        <xdr:cNvCxnSpPr/>
      </xdr:nvCxnSpPr>
      <xdr:spPr>
        <a:xfrm>
          <a:off x="12446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131594</xdr:colOff>
      <xdr:row>56</xdr:row>
      <xdr:rowOff>35577</xdr:rowOff>
    </xdr:from>
    <xdr:ext cx="312906" cy="259045"/>
    <xdr:sp macro="" textlink="">
      <xdr:nvSpPr>
        <xdr:cNvPr id="551" name="テキスト ボックス 550"/>
        <xdr:cNvSpPr txBox="1"/>
      </xdr:nvSpPr>
      <xdr:spPr>
        <a:xfrm>
          <a:off x="12133094" y="96367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54</xdr:row>
      <xdr:rowOff>139700</xdr:rowOff>
    </xdr:from>
    <xdr:to>
      <xdr:col>89</xdr:col>
      <xdr:colOff>177800</xdr:colOff>
      <xdr:row>54</xdr:row>
      <xdr:rowOff>139700</xdr:rowOff>
    </xdr:to>
    <xdr:cxnSp macro="">
      <xdr:nvCxnSpPr>
        <xdr:cNvPr id="552" name="直線コネクタ 551"/>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131594</xdr:colOff>
      <xdr:row>53</xdr:row>
      <xdr:rowOff>168927</xdr:rowOff>
    </xdr:from>
    <xdr:ext cx="312906" cy="259045"/>
    <xdr:sp macro="" textlink="">
      <xdr:nvSpPr>
        <xdr:cNvPr id="553" name="テキスト ボックス 552"/>
        <xdr:cNvSpPr txBox="1"/>
      </xdr:nvSpPr>
      <xdr:spPr>
        <a:xfrm>
          <a:off x="12133094" y="92557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52</xdr:row>
      <xdr:rowOff>101600</xdr:rowOff>
    </xdr:from>
    <xdr:to>
      <xdr:col>89</xdr:col>
      <xdr:colOff>177800</xdr:colOff>
      <xdr:row>52</xdr:row>
      <xdr:rowOff>101600</xdr:rowOff>
    </xdr:to>
    <xdr:cxnSp macro="">
      <xdr:nvCxnSpPr>
        <xdr:cNvPr id="554" name="直線コネクタ 553"/>
        <xdr:cNvCxnSpPr/>
      </xdr:nvCxnSpPr>
      <xdr:spPr>
        <a:xfrm>
          <a:off x="12446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131594</xdr:colOff>
      <xdr:row>51</xdr:row>
      <xdr:rowOff>130827</xdr:rowOff>
    </xdr:from>
    <xdr:ext cx="312906" cy="259045"/>
    <xdr:sp macro="" textlink="">
      <xdr:nvSpPr>
        <xdr:cNvPr id="555" name="テキスト ボックス 554"/>
        <xdr:cNvSpPr txBox="1"/>
      </xdr:nvSpPr>
      <xdr:spPr>
        <a:xfrm>
          <a:off x="12133094" y="88747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63500</xdr:rowOff>
    </xdr:from>
    <xdr:to>
      <xdr:col>89</xdr:col>
      <xdr:colOff>177800</xdr:colOff>
      <xdr:row>50</xdr:row>
      <xdr:rowOff>63500</xdr:rowOff>
    </xdr:to>
    <xdr:cxnSp macro="">
      <xdr:nvCxnSpPr>
        <xdr:cNvPr id="556" name="直線コネクタ 555"/>
        <xdr:cNvCxnSpPr/>
      </xdr:nvCxnSpPr>
      <xdr:spPr>
        <a:xfrm>
          <a:off x="12446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67474</xdr:colOff>
      <xdr:row>49</xdr:row>
      <xdr:rowOff>92727</xdr:rowOff>
    </xdr:from>
    <xdr:ext cx="377026" cy="259045"/>
    <xdr:sp macro="" textlink="">
      <xdr:nvSpPr>
        <xdr:cNvPr id="557" name="テキスト ボックス 556"/>
        <xdr:cNvSpPr txBox="1"/>
      </xdr:nvSpPr>
      <xdr:spPr>
        <a:xfrm>
          <a:off x="12068974" y="8493777"/>
          <a:ext cx="37702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58" name="直線コネクタ 557"/>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67474</xdr:colOff>
      <xdr:row>47</xdr:row>
      <xdr:rowOff>54627</xdr:rowOff>
    </xdr:from>
    <xdr:ext cx="377026" cy="259045"/>
    <xdr:sp macro="" textlink="">
      <xdr:nvSpPr>
        <xdr:cNvPr id="559" name="テキスト ボックス 558"/>
        <xdr:cNvSpPr txBox="1"/>
      </xdr:nvSpPr>
      <xdr:spPr>
        <a:xfrm>
          <a:off x="12068974" y="8112777"/>
          <a:ext cx="37702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60" name="失業対策事業費グラフ枠"/>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49</xdr:row>
      <xdr:rowOff>120650</xdr:rowOff>
    </xdr:from>
    <xdr:to>
      <xdr:col>85</xdr:col>
      <xdr:colOff>126364</xdr:colOff>
      <xdr:row>59</xdr:row>
      <xdr:rowOff>44450</xdr:rowOff>
    </xdr:to>
    <xdr:cxnSp macro="">
      <xdr:nvCxnSpPr>
        <xdr:cNvPr id="561" name="直線コネクタ 560"/>
        <xdr:cNvCxnSpPr/>
      </xdr:nvCxnSpPr>
      <xdr:spPr>
        <a:xfrm flipV="1">
          <a:off x="16317595" y="8521700"/>
          <a:ext cx="1269" cy="16383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59</xdr:row>
      <xdr:rowOff>86377</xdr:rowOff>
    </xdr:from>
    <xdr:ext cx="249299" cy="259045"/>
    <xdr:sp macro="" textlink="">
      <xdr:nvSpPr>
        <xdr:cNvPr id="562" name="失業対策事業費最小値テキスト"/>
        <xdr:cNvSpPr txBox="1"/>
      </xdr:nvSpPr>
      <xdr:spPr>
        <a:xfrm>
          <a:off x="1637030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59</xdr:row>
      <xdr:rowOff>44450</xdr:rowOff>
    </xdr:from>
    <xdr:to>
      <xdr:col>86</xdr:col>
      <xdr:colOff>25400</xdr:colOff>
      <xdr:row>59</xdr:row>
      <xdr:rowOff>44450</xdr:rowOff>
    </xdr:to>
    <xdr:cxnSp macro="">
      <xdr:nvCxnSpPr>
        <xdr:cNvPr id="563" name="直線コネクタ 562"/>
        <xdr:cNvCxnSpPr/>
      </xdr:nvCxnSpPr>
      <xdr:spPr>
        <a:xfrm>
          <a:off x="16230600" y="10160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48</xdr:row>
      <xdr:rowOff>67327</xdr:rowOff>
    </xdr:from>
    <xdr:ext cx="378565" cy="259045"/>
    <xdr:sp macro="" textlink="">
      <xdr:nvSpPr>
        <xdr:cNvPr id="564" name="失業対策事業費最大値テキスト"/>
        <xdr:cNvSpPr txBox="1"/>
      </xdr:nvSpPr>
      <xdr:spPr>
        <a:xfrm>
          <a:off x="16370300" y="8296927"/>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49</xdr:row>
      <xdr:rowOff>120650</xdr:rowOff>
    </xdr:from>
    <xdr:to>
      <xdr:col>86</xdr:col>
      <xdr:colOff>25400</xdr:colOff>
      <xdr:row>49</xdr:row>
      <xdr:rowOff>120650</xdr:rowOff>
    </xdr:to>
    <xdr:cxnSp macro="">
      <xdr:nvCxnSpPr>
        <xdr:cNvPr id="565" name="直線コネクタ 564"/>
        <xdr:cNvCxnSpPr/>
      </xdr:nvCxnSpPr>
      <xdr:spPr>
        <a:xfrm>
          <a:off x="16230600" y="85217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59</xdr:row>
      <xdr:rowOff>44450</xdr:rowOff>
    </xdr:from>
    <xdr:to>
      <xdr:col>85</xdr:col>
      <xdr:colOff>127000</xdr:colOff>
      <xdr:row>59</xdr:row>
      <xdr:rowOff>44450</xdr:rowOff>
    </xdr:to>
    <xdr:cxnSp macro="">
      <xdr:nvCxnSpPr>
        <xdr:cNvPr id="566" name="直線コネクタ 565"/>
        <xdr:cNvCxnSpPr/>
      </xdr:nvCxnSpPr>
      <xdr:spPr>
        <a:xfrm>
          <a:off x="15481300" y="10160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58</xdr:row>
      <xdr:rowOff>3827</xdr:rowOff>
    </xdr:from>
    <xdr:ext cx="249299" cy="259045"/>
    <xdr:sp macro="" textlink="">
      <xdr:nvSpPr>
        <xdr:cNvPr id="567" name="失業対策事業費平均値テキスト"/>
        <xdr:cNvSpPr txBox="1"/>
      </xdr:nvSpPr>
      <xdr:spPr>
        <a:xfrm>
          <a:off x="16370300" y="99479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58</xdr:row>
      <xdr:rowOff>152400</xdr:rowOff>
    </xdr:from>
    <xdr:to>
      <xdr:col>85</xdr:col>
      <xdr:colOff>177800</xdr:colOff>
      <xdr:row>59</xdr:row>
      <xdr:rowOff>82550</xdr:rowOff>
    </xdr:to>
    <xdr:sp macro="" textlink="">
      <xdr:nvSpPr>
        <xdr:cNvPr id="568" name="フローチャート: 判断 567"/>
        <xdr:cNvSpPr/>
      </xdr:nvSpPr>
      <xdr:spPr>
        <a:xfrm>
          <a:off x="16268700" y="10096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59</xdr:row>
      <xdr:rowOff>44450</xdr:rowOff>
    </xdr:from>
    <xdr:to>
      <xdr:col>81</xdr:col>
      <xdr:colOff>50800</xdr:colOff>
      <xdr:row>59</xdr:row>
      <xdr:rowOff>44450</xdr:rowOff>
    </xdr:to>
    <xdr:cxnSp macro="">
      <xdr:nvCxnSpPr>
        <xdr:cNvPr id="569" name="直線コネクタ 568"/>
        <xdr:cNvCxnSpPr/>
      </xdr:nvCxnSpPr>
      <xdr:spPr>
        <a:xfrm>
          <a:off x="14592300" y="10160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58</xdr:row>
      <xdr:rowOff>152400</xdr:rowOff>
    </xdr:from>
    <xdr:to>
      <xdr:col>81</xdr:col>
      <xdr:colOff>101600</xdr:colOff>
      <xdr:row>59</xdr:row>
      <xdr:rowOff>82550</xdr:rowOff>
    </xdr:to>
    <xdr:sp macro="" textlink="">
      <xdr:nvSpPr>
        <xdr:cNvPr id="570" name="フローチャート: 判断 569"/>
        <xdr:cNvSpPr/>
      </xdr:nvSpPr>
      <xdr:spPr>
        <a:xfrm>
          <a:off x="15430500" y="10096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57</xdr:row>
      <xdr:rowOff>99077</xdr:rowOff>
    </xdr:from>
    <xdr:ext cx="249299" cy="259045"/>
    <xdr:sp macro="" textlink="">
      <xdr:nvSpPr>
        <xdr:cNvPr id="571" name="テキスト ボックス 570"/>
        <xdr:cNvSpPr txBox="1"/>
      </xdr:nvSpPr>
      <xdr:spPr>
        <a:xfrm>
          <a:off x="15356650" y="9871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59</xdr:row>
      <xdr:rowOff>44450</xdr:rowOff>
    </xdr:from>
    <xdr:to>
      <xdr:col>76</xdr:col>
      <xdr:colOff>114300</xdr:colOff>
      <xdr:row>59</xdr:row>
      <xdr:rowOff>44450</xdr:rowOff>
    </xdr:to>
    <xdr:cxnSp macro="">
      <xdr:nvCxnSpPr>
        <xdr:cNvPr id="572" name="直線コネクタ 571"/>
        <xdr:cNvCxnSpPr/>
      </xdr:nvCxnSpPr>
      <xdr:spPr>
        <a:xfrm>
          <a:off x="13703300" y="10160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58</xdr:row>
      <xdr:rowOff>165100</xdr:rowOff>
    </xdr:from>
    <xdr:to>
      <xdr:col>76</xdr:col>
      <xdr:colOff>165100</xdr:colOff>
      <xdr:row>59</xdr:row>
      <xdr:rowOff>95250</xdr:rowOff>
    </xdr:to>
    <xdr:sp macro="" textlink="">
      <xdr:nvSpPr>
        <xdr:cNvPr id="573" name="フローチャート: 判断 572"/>
        <xdr:cNvSpPr/>
      </xdr:nvSpPr>
      <xdr:spPr>
        <a:xfrm>
          <a:off x="14541500" y="10109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59</xdr:row>
      <xdr:rowOff>86377</xdr:rowOff>
    </xdr:from>
    <xdr:ext cx="249299" cy="259045"/>
    <xdr:sp macro="" textlink="">
      <xdr:nvSpPr>
        <xdr:cNvPr id="574" name="テキスト ボックス 573"/>
        <xdr:cNvSpPr txBox="1"/>
      </xdr:nvSpPr>
      <xdr:spPr>
        <a:xfrm>
          <a:off x="14467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59</xdr:row>
      <xdr:rowOff>44450</xdr:rowOff>
    </xdr:from>
    <xdr:to>
      <xdr:col>71</xdr:col>
      <xdr:colOff>177800</xdr:colOff>
      <xdr:row>59</xdr:row>
      <xdr:rowOff>44450</xdr:rowOff>
    </xdr:to>
    <xdr:cxnSp macro="">
      <xdr:nvCxnSpPr>
        <xdr:cNvPr id="575" name="直線コネクタ 574"/>
        <xdr:cNvCxnSpPr/>
      </xdr:nvCxnSpPr>
      <xdr:spPr>
        <a:xfrm>
          <a:off x="12814300" y="10160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58</xdr:row>
      <xdr:rowOff>127000</xdr:rowOff>
    </xdr:from>
    <xdr:to>
      <xdr:col>72</xdr:col>
      <xdr:colOff>38100</xdr:colOff>
      <xdr:row>59</xdr:row>
      <xdr:rowOff>57150</xdr:rowOff>
    </xdr:to>
    <xdr:sp macro="" textlink="">
      <xdr:nvSpPr>
        <xdr:cNvPr id="576" name="フローチャート: 判断 575"/>
        <xdr:cNvSpPr/>
      </xdr:nvSpPr>
      <xdr:spPr>
        <a:xfrm>
          <a:off x="13652500" y="10071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57</xdr:row>
      <xdr:rowOff>73677</xdr:rowOff>
    </xdr:from>
    <xdr:ext cx="249299" cy="259045"/>
    <xdr:sp macro="" textlink="">
      <xdr:nvSpPr>
        <xdr:cNvPr id="577" name="テキスト ボックス 576"/>
        <xdr:cNvSpPr txBox="1"/>
      </xdr:nvSpPr>
      <xdr:spPr>
        <a:xfrm>
          <a:off x="13578650" y="9846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58</xdr:row>
      <xdr:rowOff>88900</xdr:rowOff>
    </xdr:from>
    <xdr:to>
      <xdr:col>67</xdr:col>
      <xdr:colOff>101600</xdr:colOff>
      <xdr:row>59</xdr:row>
      <xdr:rowOff>19050</xdr:rowOff>
    </xdr:to>
    <xdr:sp macro="" textlink="">
      <xdr:nvSpPr>
        <xdr:cNvPr id="578" name="フローチャート: 判断 577"/>
        <xdr:cNvSpPr/>
      </xdr:nvSpPr>
      <xdr:spPr>
        <a:xfrm>
          <a:off x="127635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57</xdr:row>
      <xdr:rowOff>35577</xdr:rowOff>
    </xdr:from>
    <xdr:ext cx="249299" cy="259045"/>
    <xdr:sp macro="" textlink="">
      <xdr:nvSpPr>
        <xdr:cNvPr id="579" name="テキスト ボックス 578"/>
        <xdr:cNvSpPr txBox="1"/>
      </xdr:nvSpPr>
      <xdr:spPr>
        <a:xfrm>
          <a:off x="12689650" y="9808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80" name="テキスト ボックス 579"/>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81" name="テキスト ボックス 580"/>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82" name="テキスト ボックス 581"/>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83" name="テキスト ボックス 582"/>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84" name="テキスト ボックス 583"/>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58</xdr:row>
      <xdr:rowOff>165100</xdr:rowOff>
    </xdr:from>
    <xdr:to>
      <xdr:col>85</xdr:col>
      <xdr:colOff>177800</xdr:colOff>
      <xdr:row>59</xdr:row>
      <xdr:rowOff>95250</xdr:rowOff>
    </xdr:to>
    <xdr:sp macro="" textlink="">
      <xdr:nvSpPr>
        <xdr:cNvPr id="585" name="楕円 584"/>
        <xdr:cNvSpPr/>
      </xdr:nvSpPr>
      <xdr:spPr>
        <a:xfrm>
          <a:off x="162687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58</xdr:row>
      <xdr:rowOff>130827</xdr:rowOff>
    </xdr:from>
    <xdr:ext cx="249299" cy="259045"/>
    <xdr:sp macro="" textlink="">
      <xdr:nvSpPr>
        <xdr:cNvPr id="586" name="失業対策事業費該当値テキスト"/>
        <xdr:cNvSpPr txBox="1"/>
      </xdr:nvSpPr>
      <xdr:spPr>
        <a:xfrm>
          <a:off x="16370300" y="10074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58</xdr:row>
      <xdr:rowOff>165100</xdr:rowOff>
    </xdr:from>
    <xdr:to>
      <xdr:col>81</xdr:col>
      <xdr:colOff>101600</xdr:colOff>
      <xdr:row>59</xdr:row>
      <xdr:rowOff>95250</xdr:rowOff>
    </xdr:to>
    <xdr:sp macro="" textlink="">
      <xdr:nvSpPr>
        <xdr:cNvPr id="587" name="楕円 586"/>
        <xdr:cNvSpPr/>
      </xdr:nvSpPr>
      <xdr:spPr>
        <a:xfrm>
          <a:off x="15430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59</xdr:row>
      <xdr:rowOff>86377</xdr:rowOff>
    </xdr:from>
    <xdr:ext cx="249299" cy="259045"/>
    <xdr:sp macro="" textlink="">
      <xdr:nvSpPr>
        <xdr:cNvPr id="588" name="テキスト ボックス 587"/>
        <xdr:cNvSpPr txBox="1"/>
      </xdr:nvSpPr>
      <xdr:spPr>
        <a:xfrm>
          <a:off x="15356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58</xdr:row>
      <xdr:rowOff>165100</xdr:rowOff>
    </xdr:from>
    <xdr:to>
      <xdr:col>76</xdr:col>
      <xdr:colOff>165100</xdr:colOff>
      <xdr:row>59</xdr:row>
      <xdr:rowOff>95250</xdr:rowOff>
    </xdr:to>
    <xdr:sp macro="" textlink="">
      <xdr:nvSpPr>
        <xdr:cNvPr id="589" name="楕円 588"/>
        <xdr:cNvSpPr/>
      </xdr:nvSpPr>
      <xdr:spPr>
        <a:xfrm>
          <a:off x="14541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57</xdr:row>
      <xdr:rowOff>111777</xdr:rowOff>
    </xdr:from>
    <xdr:ext cx="249299" cy="259045"/>
    <xdr:sp macro="" textlink="">
      <xdr:nvSpPr>
        <xdr:cNvPr id="590" name="テキスト ボックス 589"/>
        <xdr:cNvSpPr txBox="1"/>
      </xdr:nvSpPr>
      <xdr:spPr>
        <a:xfrm>
          <a:off x="14467650" y="9884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58</xdr:row>
      <xdr:rowOff>165100</xdr:rowOff>
    </xdr:from>
    <xdr:to>
      <xdr:col>72</xdr:col>
      <xdr:colOff>38100</xdr:colOff>
      <xdr:row>59</xdr:row>
      <xdr:rowOff>95250</xdr:rowOff>
    </xdr:to>
    <xdr:sp macro="" textlink="">
      <xdr:nvSpPr>
        <xdr:cNvPr id="591" name="楕円 590"/>
        <xdr:cNvSpPr/>
      </xdr:nvSpPr>
      <xdr:spPr>
        <a:xfrm>
          <a:off x="13652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59</xdr:row>
      <xdr:rowOff>86377</xdr:rowOff>
    </xdr:from>
    <xdr:ext cx="249299" cy="259045"/>
    <xdr:sp macro="" textlink="">
      <xdr:nvSpPr>
        <xdr:cNvPr id="592" name="テキスト ボックス 591"/>
        <xdr:cNvSpPr txBox="1"/>
      </xdr:nvSpPr>
      <xdr:spPr>
        <a:xfrm>
          <a:off x="13578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58</xdr:row>
      <xdr:rowOff>165100</xdr:rowOff>
    </xdr:from>
    <xdr:to>
      <xdr:col>67</xdr:col>
      <xdr:colOff>101600</xdr:colOff>
      <xdr:row>59</xdr:row>
      <xdr:rowOff>95250</xdr:rowOff>
    </xdr:to>
    <xdr:sp macro="" textlink="">
      <xdr:nvSpPr>
        <xdr:cNvPr id="593" name="楕円 592"/>
        <xdr:cNvSpPr/>
      </xdr:nvSpPr>
      <xdr:spPr>
        <a:xfrm>
          <a:off x="12763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59</xdr:row>
      <xdr:rowOff>86377</xdr:rowOff>
    </xdr:from>
    <xdr:ext cx="249299" cy="259045"/>
    <xdr:sp macro="" textlink="">
      <xdr:nvSpPr>
        <xdr:cNvPr id="594" name="テキスト ボックス 593"/>
        <xdr:cNvSpPr txBox="1"/>
      </xdr:nvSpPr>
      <xdr:spPr>
        <a:xfrm>
          <a:off x="12689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595" name="正方形/長方形 594"/>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596" name="正方形/長方形 595"/>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597" name="正方形/長方形 596"/>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118/128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598" name="正方形/長方形 597"/>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599" name="正方形/長方形 598"/>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43,047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00" name="正方形/長方形 599"/>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01" name="正方形/長方形 600"/>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75,612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02" name="正方形/長方形 601"/>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03" name="テキスト ボックス 602"/>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04" name="直線コネクタ 603"/>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177800</xdr:colOff>
      <xdr:row>79</xdr:row>
      <xdr:rowOff>44450</xdr:rowOff>
    </xdr:to>
    <xdr:cxnSp macro="">
      <xdr:nvCxnSpPr>
        <xdr:cNvPr id="605" name="直線コネクタ 604"/>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73677</xdr:rowOff>
    </xdr:from>
    <xdr:ext cx="248786" cy="259045"/>
    <xdr:sp macro="" textlink="">
      <xdr:nvSpPr>
        <xdr:cNvPr id="606" name="テキスト ボックス 605"/>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07" name="直線コネクタ 606"/>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76</xdr:row>
      <xdr:rowOff>35577</xdr:rowOff>
    </xdr:from>
    <xdr:ext cx="595419" cy="259045"/>
    <xdr:sp macro="" textlink="">
      <xdr:nvSpPr>
        <xdr:cNvPr id="608" name="テキスト ボックス 607"/>
        <xdr:cNvSpPr txBox="1"/>
      </xdr:nvSpPr>
      <xdr:spPr>
        <a:xfrm>
          <a:off x="11850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09" name="直線コネクタ 608"/>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168927</xdr:rowOff>
    </xdr:from>
    <xdr:ext cx="595419" cy="259045"/>
    <xdr:sp macro="" textlink="">
      <xdr:nvSpPr>
        <xdr:cNvPr id="610" name="テキスト ボックス 609"/>
        <xdr:cNvSpPr txBox="1"/>
      </xdr:nvSpPr>
      <xdr:spPr>
        <a:xfrm>
          <a:off x="11850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11" name="直線コネクタ 610"/>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130827</xdr:rowOff>
    </xdr:from>
    <xdr:ext cx="595419" cy="259045"/>
    <xdr:sp macro="" textlink="">
      <xdr:nvSpPr>
        <xdr:cNvPr id="612" name="テキスト ボックス 611"/>
        <xdr:cNvSpPr txBox="1"/>
      </xdr:nvSpPr>
      <xdr:spPr>
        <a:xfrm>
          <a:off x="11850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13" name="直線コネクタ 612"/>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92727</xdr:rowOff>
    </xdr:from>
    <xdr:ext cx="595419" cy="259045"/>
    <xdr:sp macro="" textlink="">
      <xdr:nvSpPr>
        <xdr:cNvPr id="614" name="テキスト ボックス 613"/>
        <xdr:cNvSpPr txBox="1"/>
      </xdr:nvSpPr>
      <xdr:spPr>
        <a:xfrm>
          <a:off x="11850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15" name="直線コネクタ 614"/>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macro="" textlink="">
      <xdr:nvSpPr>
        <xdr:cNvPr id="616" name="テキスト ボックス 615"/>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17" name="公債費グラフ枠"/>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70</xdr:row>
      <xdr:rowOff>81826</xdr:rowOff>
    </xdr:from>
    <xdr:to>
      <xdr:col>85</xdr:col>
      <xdr:colOff>126364</xdr:colOff>
      <xdr:row>78</xdr:row>
      <xdr:rowOff>125938</xdr:rowOff>
    </xdr:to>
    <xdr:cxnSp macro="">
      <xdr:nvCxnSpPr>
        <xdr:cNvPr id="618" name="直線コネクタ 617"/>
        <xdr:cNvCxnSpPr/>
      </xdr:nvCxnSpPr>
      <xdr:spPr>
        <a:xfrm flipV="1">
          <a:off x="16317595" y="12083326"/>
          <a:ext cx="1269" cy="141571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129765</xdr:rowOff>
    </xdr:from>
    <xdr:ext cx="534377" cy="259045"/>
    <xdr:sp macro="" textlink="">
      <xdr:nvSpPr>
        <xdr:cNvPr id="619" name="公債費最小値テキスト"/>
        <xdr:cNvSpPr txBox="1"/>
      </xdr:nvSpPr>
      <xdr:spPr>
        <a:xfrm>
          <a:off x="16370300" y="135028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23,612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125938</xdr:rowOff>
    </xdr:from>
    <xdr:to>
      <xdr:col>86</xdr:col>
      <xdr:colOff>25400</xdr:colOff>
      <xdr:row>78</xdr:row>
      <xdr:rowOff>125938</xdr:rowOff>
    </xdr:to>
    <xdr:cxnSp macro="">
      <xdr:nvCxnSpPr>
        <xdr:cNvPr id="620" name="直線コネクタ 619"/>
        <xdr:cNvCxnSpPr/>
      </xdr:nvCxnSpPr>
      <xdr:spPr>
        <a:xfrm>
          <a:off x="16230600" y="1349903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28503</xdr:rowOff>
    </xdr:from>
    <xdr:ext cx="599010" cy="259045"/>
    <xdr:sp macro="" textlink="">
      <xdr:nvSpPr>
        <xdr:cNvPr id="621" name="公債費最大値テキスト"/>
        <xdr:cNvSpPr txBox="1"/>
      </xdr:nvSpPr>
      <xdr:spPr>
        <a:xfrm>
          <a:off x="16370300" y="1185855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395,190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70</xdr:row>
      <xdr:rowOff>81826</xdr:rowOff>
    </xdr:from>
    <xdr:to>
      <xdr:col>86</xdr:col>
      <xdr:colOff>25400</xdr:colOff>
      <xdr:row>70</xdr:row>
      <xdr:rowOff>81826</xdr:rowOff>
    </xdr:to>
    <xdr:cxnSp macro="">
      <xdr:nvCxnSpPr>
        <xdr:cNvPr id="622" name="直線コネクタ 621"/>
        <xdr:cNvCxnSpPr/>
      </xdr:nvCxnSpPr>
      <xdr:spPr>
        <a:xfrm>
          <a:off x="16230600" y="120833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78</xdr:row>
      <xdr:rowOff>57603</xdr:rowOff>
    </xdr:from>
    <xdr:to>
      <xdr:col>85</xdr:col>
      <xdr:colOff>127000</xdr:colOff>
      <xdr:row>78</xdr:row>
      <xdr:rowOff>65021</xdr:rowOff>
    </xdr:to>
    <xdr:cxnSp macro="">
      <xdr:nvCxnSpPr>
        <xdr:cNvPr id="623" name="直線コネクタ 622"/>
        <xdr:cNvCxnSpPr/>
      </xdr:nvCxnSpPr>
      <xdr:spPr>
        <a:xfrm>
          <a:off x="15481300" y="13430703"/>
          <a:ext cx="838200" cy="74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76</xdr:row>
      <xdr:rowOff>92502</xdr:rowOff>
    </xdr:from>
    <xdr:ext cx="534377" cy="259045"/>
    <xdr:sp macro="" textlink="">
      <xdr:nvSpPr>
        <xdr:cNvPr id="624" name="公債費平均値テキスト"/>
        <xdr:cNvSpPr txBox="1"/>
      </xdr:nvSpPr>
      <xdr:spPr>
        <a:xfrm>
          <a:off x="16370300" y="1312270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70,059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77</xdr:row>
      <xdr:rowOff>69625</xdr:rowOff>
    </xdr:from>
    <xdr:to>
      <xdr:col>85</xdr:col>
      <xdr:colOff>177800</xdr:colOff>
      <xdr:row>77</xdr:row>
      <xdr:rowOff>171225</xdr:rowOff>
    </xdr:to>
    <xdr:sp macro="" textlink="">
      <xdr:nvSpPr>
        <xdr:cNvPr id="625" name="フローチャート: 判断 624"/>
        <xdr:cNvSpPr/>
      </xdr:nvSpPr>
      <xdr:spPr>
        <a:xfrm>
          <a:off x="16268700" y="132712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78</xdr:row>
      <xdr:rowOff>56955</xdr:rowOff>
    </xdr:from>
    <xdr:to>
      <xdr:col>81</xdr:col>
      <xdr:colOff>50800</xdr:colOff>
      <xdr:row>78</xdr:row>
      <xdr:rowOff>57603</xdr:rowOff>
    </xdr:to>
    <xdr:cxnSp macro="">
      <xdr:nvCxnSpPr>
        <xdr:cNvPr id="626" name="直線コネクタ 625"/>
        <xdr:cNvCxnSpPr/>
      </xdr:nvCxnSpPr>
      <xdr:spPr>
        <a:xfrm>
          <a:off x="14592300" y="13430055"/>
          <a:ext cx="889000" cy="6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77</xdr:row>
      <xdr:rowOff>66566</xdr:rowOff>
    </xdr:from>
    <xdr:to>
      <xdr:col>81</xdr:col>
      <xdr:colOff>101600</xdr:colOff>
      <xdr:row>77</xdr:row>
      <xdr:rowOff>168166</xdr:rowOff>
    </xdr:to>
    <xdr:sp macro="" textlink="">
      <xdr:nvSpPr>
        <xdr:cNvPr id="627" name="フローチャート: 判断 626"/>
        <xdr:cNvSpPr/>
      </xdr:nvSpPr>
      <xdr:spPr>
        <a:xfrm>
          <a:off x="15430500" y="132682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76</xdr:row>
      <xdr:rowOff>13243</xdr:rowOff>
    </xdr:from>
    <xdr:ext cx="534377" cy="259045"/>
    <xdr:sp macro="" textlink="">
      <xdr:nvSpPr>
        <xdr:cNvPr id="628" name="テキスト ボックス 627"/>
        <xdr:cNvSpPr txBox="1"/>
      </xdr:nvSpPr>
      <xdr:spPr>
        <a:xfrm>
          <a:off x="15214111" y="130434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70,862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78</xdr:row>
      <xdr:rowOff>41642</xdr:rowOff>
    </xdr:from>
    <xdr:to>
      <xdr:col>76</xdr:col>
      <xdr:colOff>114300</xdr:colOff>
      <xdr:row>78</xdr:row>
      <xdr:rowOff>56955</xdr:rowOff>
    </xdr:to>
    <xdr:cxnSp macro="">
      <xdr:nvCxnSpPr>
        <xdr:cNvPr id="629" name="直線コネクタ 628"/>
        <xdr:cNvCxnSpPr/>
      </xdr:nvCxnSpPr>
      <xdr:spPr>
        <a:xfrm>
          <a:off x="13703300" y="13414742"/>
          <a:ext cx="889000" cy="153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77</xdr:row>
      <xdr:rowOff>67419</xdr:rowOff>
    </xdr:from>
    <xdr:to>
      <xdr:col>76</xdr:col>
      <xdr:colOff>165100</xdr:colOff>
      <xdr:row>77</xdr:row>
      <xdr:rowOff>169019</xdr:rowOff>
    </xdr:to>
    <xdr:sp macro="" textlink="">
      <xdr:nvSpPr>
        <xdr:cNvPr id="630" name="フローチャート: 判断 629"/>
        <xdr:cNvSpPr/>
      </xdr:nvSpPr>
      <xdr:spPr>
        <a:xfrm>
          <a:off x="14541500" y="132690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76</xdr:row>
      <xdr:rowOff>14096</xdr:rowOff>
    </xdr:from>
    <xdr:ext cx="534377" cy="259045"/>
    <xdr:sp macro="" textlink="">
      <xdr:nvSpPr>
        <xdr:cNvPr id="631" name="テキスト ボックス 630"/>
        <xdr:cNvSpPr txBox="1"/>
      </xdr:nvSpPr>
      <xdr:spPr>
        <a:xfrm>
          <a:off x="14325111" y="130442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70,638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78</xdr:row>
      <xdr:rowOff>15963</xdr:rowOff>
    </xdr:from>
    <xdr:to>
      <xdr:col>71</xdr:col>
      <xdr:colOff>177800</xdr:colOff>
      <xdr:row>78</xdr:row>
      <xdr:rowOff>41642</xdr:rowOff>
    </xdr:to>
    <xdr:cxnSp macro="">
      <xdr:nvCxnSpPr>
        <xdr:cNvPr id="632" name="直線コネクタ 631"/>
        <xdr:cNvCxnSpPr/>
      </xdr:nvCxnSpPr>
      <xdr:spPr>
        <a:xfrm>
          <a:off x="12814300" y="13389063"/>
          <a:ext cx="889000" cy="256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77</xdr:row>
      <xdr:rowOff>78301</xdr:rowOff>
    </xdr:from>
    <xdr:to>
      <xdr:col>72</xdr:col>
      <xdr:colOff>38100</xdr:colOff>
      <xdr:row>78</xdr:row>
      <xdr:rowOff>8451</xdr:rowOff>
    </xdr:to>
    <xdr:sp macro="" textlink="">
      <xdr:nvSpPr>
        <xdr:cNvPr id="633" name="フローチャート: 判断 632"/>
        <xdr:cNvSpPr/>
      </xdr:nvSpPr>
      <xdr:spPr>
        <a:xfrm>
          <a:off x="13652500" y="132799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76</xdr:row>
      <xdr:rowOff>24978</xdr:rowOff>
    </xdr:from>
    <xdr:ext cx="534377" cy="259045"/>
    <xdr:sp macro="" textlink="">
      <xdr:nvSpPr>
        <xdr:cNvPr id="634" name="テキスト ボックス 633"/>
        <xdr:cNvSpPr txBox="1"/>
      </xdr:nvSpPr>
      <xdr:spPr>
        <a:xfrm>
          <a:off x="13436111" y="130551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67,782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76251</xdr:rowOff>
    </xdr:from>
    <xdr:to>
      <xdr:col>67</xdr:col>
      <xdr:colOff>101600</xdr:colOff>
      <xdr:row>78</xdr:row>
      <xdr:rowOff>6401</xdr:rowOff>
    </xdr:to>
    <xdr:sp macro="" textlink="">
      <xdr:nvSpPr>
        <xdr:cNvPr id="635" name="フローチャート: 判断 634"/>
        <xdr:cNvSpPr/>
      </xdr:nvSpPr>
      <xdr:spPr>
        <a:xfrm>
          <a:off x="12763500" y="132779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76</xdr:row>
      <xdr:rowOff>22928</xdr:rowOff>
    </xdr:from>
    <xdr:ext cx="534377" cy="259045"/>
    <xdr:sp macro="" textlink="">
      <xdr:nvSpPr>
        <xdr:cNvPr id="636" name="テキスト ボックス 635"/>
        <xdr:cNvSpPr txBox="1"/>
      </xdr:nvSpPr>
      <xdr:spPr>
        <a:xfrm>
          <a:off x="12547111" y="130531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68,320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37" name="テキスト ボックス 636"/>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38" name="テキスト ボックス 637"/>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39" name="テキスト ボックス 638"/>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40" name="テキスト ボックス 639"/>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41" name="テキスト ボックス 640"/>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14221</xdr:rowOff>
    </xdr:from>
    <xdr:to>
      <xdr:col>85</xdr:col>
      <xdr:colOff>177800</xdr:colOff>
      <xdr:row>78</xdr:row>
      <xdr:rowOff>115821</xdr:rowOff>
    </xdr:to>
    <xdr:sp macro="" textlink="">
      <xdr:nvSpPr>
        <xdr:cNvPr id="642" name="楕円 641"/>
        <xdr:cNvSpPr/>
      </xdr:nvSpPr>
      <xdr:spPr>
        <a:xfrm>
          <a:off x="16268700" y="133873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77</xdr:row>
      <xdr:rowOff>100598</xdr:rowOff>
    </xdr:from>
    <xdr:ext cx="534377" cy="259045"/>
    <xdr:sp macro="" textlink="">
      <xdr:nvSpPr>
        <xdr:cNvPr id="643" name="公債費該当値テキスト"/>
        <xdr:cNvSpPr txBox="1"/>
      </xdr:nvSpPr>
      <xdr:spPr>
        <a:xfrm>
          <a:off x="16370300" y="133022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39,601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78</xdr:row>
      <xdr:rowOff>6803</xdr:rowOff>
    </xdr:from>
    <xdr:to>
      <xdr:col>81</xdr:col>
      <xdr:colOff>101600</xdr:colOff>
      <xdr:row>78</xdr:row>
      <xdr:rowOff>108403</xdr:rowOff>
    </xdr:to>
    <xdr:sp macro="" textlink="">
      <xdr:nvSpPr>
        <xdr:cNvPr id="644" name="楕円 643"/>
        <xdr:cNvSpPr/>
      </xdr:nvSpPr>
      <xdr:spPr>
        <a:xfrm>
          <a:off x="15430500" y="133799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78</xdr:row>
      <xdr:rowOff>99530</xdr:rowOff>
    </xdr:from>
    <xdr:ext cx="534377" cy="259045"/>
    <xdr:sp macro="" textlink="">
      <xdr:nvSpPr>
        <xdr:cNvPr id="645" name="テキスト ボックス 644"/>
        <xdr:cNvSpPr txBox="1"/>
      </xdr:nvSpPr>
      <xdr:spPr>
        <a:xfrm>
          <a:off x="15214111" y="134726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41,548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78</xdr:row>
      <xdr:rowOff>6155</xdr:rowOff>
    </xdr:from>
    <xdr:to>
      <xdr:col>76</xdr:col>
      <xdr:colOff>165100</xdr:colOff>
      <xdr:row>78</xdr:row>
      <xdr:rowOff>107755</xdr:rowOff>
    </xdr:to>
    <xdr:sp macro="" textlink="">
      <xdr:nvSpPr>
        <xdr:cNvPr id="646" name="楕円 645"/>
        <xdr:cNvSpPr/>
      </xdr:nvSpPr>
      <xdr:spPr>
        <a:xfrm>
          <a:off x="14541500" y="133792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78</xdr:row>
      <xdr:rowOff>98882</xdr:rowOff>
    </xdr:from>
    <xdr:ext cx="534377" cy="259045"/>
    <xdr:sp macro="" textlink="">
      <xdr:nvSpPr>
        <xdr:cNvPr id="647" name="テキスト ボックス 646"/>
        <xdr:cNvSpPr txBox="1"/>
      </xdr:nvSpPr>
      <xdr:spPr>
        <a:xfrm>
          <a:off x="14325111" y="134719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41,718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77</xdr:row>
      <xdr:rowOff>162292</xdr:rowOff>
    </xdr:from>
    <xdr:to>
      <xdr:col>72</xdr:col>
      <xdr:colOff>38100</xdr:colOff>
      <xdr:row>78</xdr:row>
      <xdr:rowOff>92442</xdr:rowOff>
    </xdr:to>
    <xdr:sp macro="" textlink="">
      <xdr:nvSpPr>
        <xdr:cNvPr id="648" name="楕円 647"/>
        <xdr:cNvSpPr/>
      </xdr:nvSpPr>
      <xdr:spPr>
        <a:xfrm>
          <a:off x="13652500" y="133639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78</xdr:row>
      <xdr:rowOff>83569</xdr:rowOff>
    </xdr:from>
    <xdr:ext cx="534377" cy="259045"/>
    <xdr:sp macro="" textlink="">
      <xdr:nvSpPr>
        <xdr:cNvPr id="649" name="テキスト ボックス 648"/>
        <xdr:cNvSpPr txBox="1"/>
      </xdr:nvSpPr>
      <xdr:spPr>
        <a:xfrm>
          <a:off x="13436111" y="134566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45,737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136613</xdr:rowOff>
    </xdr:from>
    <xdr:to>
      <xdr:col>67</xdr:col>
      <xdr:colOff>101600</xdr:colOff>
      <xdr:row>78</xdr:row>
      <xdr:rowOff>66763</xdr:rowOff>
    </xdr:to>
    <xdr:sp macro="" textlink="">
      <xdr:nvSpPr>
        <xdr:cNvPr id="650" name="楕円 649"/>
        <xdr:cNvSpPr/>
      </xdr:nvSpPr>
      <xdr:spPr>
        <a:xfrm>
          <a:off x="12763500" y="133382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78</xdr:row>
      <xdr:rowOff>57890</xdr:rowOff>
    </xdr:from>
    <xdr:ext cx="534377" cy="259045"/>
    <xdr:sp macro="" textlink="">
      <xdr:nvSpPr>
        <xdr:cNvPr id="651" name="テキスト ボックス 650"/>
        <xdr:cNvSpPr txBox="1"/>
      </xdr:nvSpPr>
      <xdr:spPr>
        <a:xfrm>
          <a:off x="12547111" y="134309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52,477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52" name="正方形/長方形 651"/>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積立金</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53" name="正方形/長方形 652"/>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54" name="正方形/長方形 653"/>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114/128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55" name="正方形/長方形 654"/>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56" name="正方形/長方形 655"/>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13,795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57" name="正方形/長方形 656"/>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58" name="正方形/長方形 657"/>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23,690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59" name="正方形/長方形 658"/>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60" name="テキスト ボックス 659"/>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61" name="直線コネクタ 660"/>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44450</xdr:rowOff>
    </xdr:from>
    <xdr:to>
      <xdr:col>89</xdr:col>
      <xdr:colOff>177800</xdr:colOff>
      <xdr:row>99</xdr:row>
      <xdr:rowOff>44450</xdr:rowOff>
    </xdr:to>
    <xdr:cxnSp macro="">
      <xdr:nvCxnSpPr>
        <xdr:cNvPr id="662" name="直線コネクタ 661"/>
        <xdr:cNvCxnSpPr/>
      </xdr:nvCxnSpPr>
      <xdr:spPr>
        <a:xfrm>
          <a:off x="12446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73677</xdr:rowOff>
    </xdr:from>
    <xdr:ext cx="248786" cy="259045"/>
    <xdr:sp macro="" textlink="">
      <xdr:nvSpPr>
        <xdr:cNvPr id="663" name="テキスト ボックス 662"/>
        <xdr:cNvSpPr txBox="1"/>
      </xdr:nvSpPr>
      <xdr:spPr>
        <a:xfrm>
          <a:off x="12197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6350</xdr:rowOff>
    </xdr:from>
    <xdr:to>
      <xdr:col>89</xdr:col>
      <xdr:colOff>177800</xdr:colOff>
      <xdr:row>97</xdr:row>
      <xdr:rowOff>6350</xdr:rowOff>
    </xdr:to>
    <xdr:cxnSp macro="">
      <xdr:nvCxnSpPr>
        <xdr:cNvPr id="664" name="直線コネクタ 663"/>
        <xdr:cNvCxnSpPr/>
      </xdr:nvCxnSpPr>
      <xdr:spPr>
        <a:xfrm>
          <a:off x="12446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96</xdr:row>
      <xdr:rowOff>35577</xdr:rowOff>
    </xdr:from>
    <xdr:ext cx="531299" cy="259045"/>
    <xdr:sp macro="" textlink="">
      <xdr:nvSpPr>
        <xdr:cNvPr id="665" name="テキスト ボックス 664"/>
        <xdr:cNvSpPr txBox="1"/>
      </xdr:nvSpPr>
      <xdr:spPr>
        <a:xfrm>
          <a:off x="11914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94</xdr:row>
      <xdr:rowOff>139700</xdr:rowOff>
    </xdr:from>
    <xdr:to>
      <xdr:col>89</xdr:col>
      <xdr:colOff>177800</xdr:colOff>
      <xdr:row>94</xdr:row>
      <xdr:rowOff>139700</xdr:rowOff>
    </xdr:to>
    <xdr:cxnSp macro="">
      <xdr:nvCxnSpPr>
        <xdr:cNvPr id="666" name="直線コネクタ 665"/>
        <xdr:cNvCxnSpPr/>
      </xdr:nvCxnSpPr>
      <xdr:spPr>
        <a:xfrm>
          <a:off x="12446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93</xdr:row>
      <xdr:rowOff>168927</xdr:rowOff>
    </xdr:from>
    <xdr:ext cx="595419" cy="259045"/>
    <xdr:sp macro="" textlink="">
      <xdr:nvSpPr>
        <xdr:cNvPr id="667" name="テキスト ボックス 666"/>
        <xdr:cNvSpPr txBox="1"/>
      </xdr:nvSpPr>
      <xdr:spPr>
        <a:xfrm>
          <a:off x="11850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92</xdr:row>
      <xdr:rowOff>101600</xdr:rowOff>
    </xdr:from>
    <xdr:to>
      <xdr:col>89</xdr:col>
      <xdr:colOff>177800</xdr:colOff>
      <xdr:row>92</xdr:row>
      <xdr:rowOff>101600</xdr:rowOff>
    </xdr:to>
    <xdr:cxnSp macro="">
      <xdr:nvCxnSpPr>
        <xdr:cNvPr id="668" name="直線コネクタ 667"/>
        <xdr:cNvCxnSpPr/>
      </xdr:nvCxnSpPr>
      <xdr:spPr>
        <a:xfrm>
          <a:off x="12446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91</xdr:row>
      <xdr:rowOff>130827</xdr:rowOff>
    </xdr:from>
    <xdr:ext cx="595419" cy="259045"/>
    <xdr:sp macro="" textlink="">
      <xdr:nvSpPr>
        <xdr:cNvPr id="669" name="テキスト ボックス 668"/>
        <xdr:cNvSpPr txBox="1"/>
      </xdr:nvSpPr>
      <xdr:spPr>
        <a:xfrm>
          <a:off x="11850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63500</xdr:rowOff>
    </xdr:from>
    <xdr:to>
      <xdr:col>89</xdr:col>
      <xdr:colOff>177800</xdr:colOff>
      <xdr:row>90</xdr:row>
      <xdr:rowOff>63500</xdr:rowOff>
    </xdr:to>
    <xdr:cxnSp macro="">
      <xdr:nvCxnSpPr>
        <xdr:cNvPr id="670" name="直線コネクタ 669"/>
        <xdr:cNvCxnSpPr/>
      </xdr:nvCxnSpPr>
      <xdr:spPr>
        <a:xfrm>
          <a:off x="12446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92727</xdr:rowOff>
    </xdr:from>
    <xdr:ext cx="595419" cy="259045"/>
    <xdr:sp macro="" textlink="">
      <xdr:nvSpPr>
        <xdr:cNvPr id="671" name="テキスト ボックス 670"/>
        <xdr:cNvSpPr txBox="1"/>
      </xdr:nvSpPr>
      <xdr:spPr>
        <a:xfrm>
          <a:off x="11850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72" name="直線コネクタ 671"/>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87</xdr:row>
      <xdr:rowOff>54627</xdr:rowOff>
    </xdr:from>
    <xdr:ext cx="595419" cy="259045"/>
    <xdr:sp macro="" textlink="">
      <xdr:nvSpPr>
        <xdr:cNvPr id="673" name="テキスト ボックス 672"/>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74" name="積立金グラフ枠"/>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91</xdr:row>
      <xdr:rowOff>65991</xdr:rowOff>
    </xdr:from>
    <xdr:to>
      <xdr:col>85</xdr:col>
      <xdr:colOff>126364</xdr:colOff>
      <xdr:row>99</xdr:row>
      <xdr:rowOff>44390</xdr:rowOff>
    </xdr:to>
    <xdr:cxnSp macro="">
      <xdr:nvCxnSpPr>
        <xdr:cNvPr id="675" name="直線コネクタ 674"/>
        <xdr:cNvCxnSpPr/>
      </xdr:nvCxnSpPr>
      <xdr:spPr>
        <a:xfrm flipV="1">
          <a:off x="16317595" y="15667941"/>
          <a:ext cx="1269" cy="134999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99</xdr:row>
      <xdr:rowOff>48217</xdr:rowOff>
    </xdr:from>
    <xdr:ext cx="249299" cy="259045"/>
    <xdr:sp macro="" textlink="">
      <xdr:nvSpPr>
        <xdr:cNvPr id="676" name="積立金最小値テキスト"/>
        <xdr:cNvSpPr txBox="1"/>
      </xdr:nvSpPr>
      <xdr:spPr>
        <a:xfrm>
          <a:off x="16370300" y="1702176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44390</xdr:rowOff>
    </xdr:from>
    <xdr:to>
      <xdr:col>86</xdr:col>
      <xdr:colOff>25400</xdr:colOff>
      <xdr:row>99</xdr:row>
      <xdr:rowOff>44390</xdr:rowOff>
    </xdr:to>
    <xdr:cxnSp macro="">
      <xdr:nvCxnSpPr>
        <xdr:cNvPr id="677" name="直線コネクタ 676"/>
        <xdr:cNvCxnSpPr/>
      </xdr:nvCxnSpPr>
      <xdr:spPr>
        <a:xfrm>
          <a:off x="16230600" y="170179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90</xdr:row>
      <xdr:rowOff>12668</xdr:rowOff>
    </xdr:from>
    <xdr:ext cx="599010" cy="259045"/>
    <xdr:sp macro="" textlink="">
      <xdr:nvSpPr>
        <xdr:cNvPr id="678" name="積立金最大値テキスト"/>
        <xdr:cNvSpPr txBox="1"/>
      </xdr:nvSpPr>
      <xdr:spPr>
        <a:xfrm>
          <a:off x="16370300" y="154431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177,173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91</xdr:row>
      <xdr:rowOff>65991</xdr:rowOff>
    </xdr:from>
    <xdr:to>
      <xdr:col>86</xdr:col>
      <xdr:colOff>25400</xdr:colOff>
      <xdr:row>91</xdr:row>
      <xdr:rowOff>65991</xdr:rowOff>
    </xdr:to>
    <xdr:cxnSp macro="">
      <xdr:nvCxnSpPr>
        <xdr:cNvPr id="679" name="直線コネクタ 678"/>
        <xdr:cNvCxnSpPr/>
      </xdr:nvCxnSpPr>
      <xdr:spPr>
        <a:xfrm>
          <a:off x="16230600" y="1566794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98</xdr:row>
      <xdr:rowOff>170531</xdr:rowOff>
    </xdr:from>
    <xdr:to>
      <xdr:col>85</xdr:col>
      <xdr:colOff>127000</xdr:colOff>
      <xdr:row>99</xdr:row>
      <xdr:rowOff>26673</xdr:rowOff>
    </xdr:to>
    <xdr:cxnSp macro="">
      <xdr:nvCxnSpPr>
        <xdr:cNvPr id="680" name="直線コネクタ 679"/>
        <xdr:cNvCxnSpPr/>
      </xdr:nvCxnSpPr>
      <xdr:spPr>
        <a:xfrm>
          <a:off x="15481300" y="16972631"/>
          <a:ext cx="838200" cy="275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97</xdr:row>
      <xdr:rowOff>33931</xdr:rowOff>
    </xdr:from>
    <xdr:ext cx="534377" cy="259045"/>
    <xdr:sp macro="" textlink="">
      <xdr:nvSpPr>
        <xdr:cNvPr id="681" name="積立金平均値テキスト"/>
        <xdr:cNvSpPr txBox="1"/>
      </xdr:nvSpPr>
      <xdr:spPr>
        <a:xfrm>
          <a:off x="16370300" y="1666458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20,216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98</xdr:row>
      <xdr:rowOff>11054</xdr:rowOff>
    </xdr:from>
    <xdr:to>
      <xdr:col>85</xdr:col>
      <xdr:colOff>177800</xdr:colOff>
      <xdr:row>98</xdr:row>
      <xdr:rowOff>112654</xdr:rowOff>
    </xdr:to>
    <xdr:sp macro="" textlink="">
      <xdr:nvSpPr>
        <xdr:cNvPr id="682" name="フローチャート: 判断 681"/>
        <xdr:cNvSpPr/>
      </xdr:nvSpPr>
      <xdr:spPr>
        <a:xfrm>
          <a:off x="16268700" y="168131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98</xdr:row>
      <xdr:rowOff>170531</xdr:rowOff>
    </xdr:from>
    <xdr:to>
      <xdr:col>81</xdr:col>
      <xdr:colOff>50800</xdr:colOff>
      <xdr:row>99</xdr:row>
      <xdr:rowOff>13833</xdr:rowOff>
    </xdr:to>
    <xdr:cxnSp macro="">
      <xdr:nvCxnSpPr>
        <xdr:cNvPr id="683" name="直線コネクタ 682"/>
        <xdr:cNvCxnSpPr/>
      </xdr:nvCxnSpPr>
      <xdr:spPr>
        <a:xfrm flipV="1">
          <a:off x="14592300" y="16972631"/>
          <a:ext cx="889000" cy="147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98</xdr:row>
      <xdr:rowOff>4242</xdr:rowOff>
    </xdr:from>
    <xdr:to>
      <xdr:col>81</xdr:col>
      <xdr:colOff>101600</xdr:colOff>
      <xdr:row>98</xdr:row>
      <xdr:rowOff>105842</xdr:rowOff>
    </xdr:to>
    <xdr:sp macro="" textlink="">
      <xdr:nvSpPr>
        <xdr:cNvPr id="684" name="フローチャート: 判断 683"/>
        <xdr:cNvSpPr/>
      </xdr:nvSpPr>
      <xdr:spPr>
        <a:xfrm>
          <a:off x="15430500" y="168063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96</xdr:row>
      <xdr:rowOff>122369</xdr:rowOff>
    </xdr:from>
    <xdr:ext cx="534377" cy="259045"/>
    <xdr:sp macro="" textlink="">
      <xdr:nvSpPr>
        <xdr:cNvPr id="685" name="テキスト ボックス 684"/>
        <xdr:cNvSpPr txBox="1"/>
      </xdr:nvSpPr>
      <xdr:spPr>
        <a:xfrm>
          <a:off x="15214111" y="165815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21,110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98</xdr:row>
      <xdr:rowOff>138702</xdr:rowOff>
    </xdr:from>
    <xdr:to>
      <xdr:col>76</xdr:col>
      <xdr:colOff>114300</xdr:colOff>
      <xdr:row>99</xdr:row>
      <xdr:rowOff>13833</xdr:rowOff>
    </xdr:to>
    <xdr:cxnSp macro="">
      <xdr:nvCxnSpPr>
        <xdr:cNvPr id="686" name="直線コネクタ 685"/>
        <xdr:cNvCxnSpPr/>
      </xdr:nvCxnSpPr>
      <xdr:spPr>
        <a:xfrm>
          <a:off x="13703300" y="16940802"/>
          <a:ext cx="889000" cy="465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98</xdr:row>
      <xdr:rowOff>11419</xdr:rowOff>
    </xdr:from>
    <xdr:to>
      <xdr:col>76</xdr:col>
      <xdr:colOff>165100</xdr:colOff>
      <xdr:row>98</xdr:row>
      <xdr:rowOff>113019</xdr:rowOff>
    </xdr:to>
    <xdr:sp macro="" textlink="">
      <xdr:nvSpPr>
        <xdr:cNvPr id="687" name="フローチャート: 判断 686"/>
        <xdr:cNvSpPr/>
      </xdr:nvSpPr>
      <xdr:spPr>
        <a:xfrm>
          <a:off x="14541500" y="168135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96</xdr:row>
      <xdr:rowOff>129546</xdr:rowOff>
    </xdr:from>
    <xdr:ext cx="534377" cy="259045"/>
    <xdr:sp macro="" textlink="">
      <xdr:nvSpPr>
        <xdr:cNvPr id="688" name="テキスト ボックス 687"/>
        <xdr:cNvSpPr txBox="1"/>
      </xdr:nvSpPr>
      <xdr:spPr>
        <a:xfrm>
          <a:off x="14325111" y="165887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20,168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98</xdr:row>
      <xdr:rowOff>111864</xdr:rowOff>
    </xdr:from>
    <xdr:to>
      <xdr:col>71</xdr:col>
      <xdr:colOff>177800</xdr:colOff>
      <xdr:row>98</xdr:row>
      <xdr:rowOff>138702</xdr:rowOff>
    </xdr:to>
    <xdr:cxnSp macro="">
      <xdr:nvCxnSpPr>
        <xdr:cNvPr id="689" name="直線コネクタ 688"/>
        <xdr:cNvCxnSpPr/>
      </xdr:nvCxnSpPr>
      <xdr:spPr>
        <a:xfrm>
          <a:off x="12814300" y="16913964"/>
          <a:ext cx="889000" cy="268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97</xdr:row>
      <xdr:rowOff>102060</xdr:rowOff>
    </xdr:from>
    <xdr:to>
      <xdr:col>72</xdr:col>
      <xdr:colOff>38100</xdr:colOff>
      <xdr:row>98</xdr:row>
      <xdr:rowOff>32210</xdr:rowOff>
    </xdr:to>
    <xdr:sp macro="" textlink="">
      <xdr:nvSpPr>
        <xdr:cNvPr id="690" name="フローチャート: 判断 689"/>
        <xdr:cNvSpPr/>
      </xdr:nvSpPr>
      <xdr:spPr>
        <a:xfrm>
          <a:off x="13652500" y="167327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96</xdr:row>
      <xdr:rowOff>48737</xdr:rowOff>
    </xdr:from>
    <xdr:ext cx="534377" cy="259045"/>
    <xdr:sp macro="" textlink="">
      <xdr:nvSpPr>
        <xdr:cNvPr id="691" name="テキスト ボックス 690"/>
        <xdr:cNvSpPr txBox="1"/>
      </xdr:nvSpPr>
      <xdr:spPr>
        <a:xfrm>
          <a:off x="13436111" y="165079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30,773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119906</xdr:rowOff>
    </xdr:from>
    <xdr:to>
      <xdr:col>67</xdr:col>
      <xdr:colOff>101600</xdr:colOff>
      <xdr:row>98</xdr:row>
      <xdr:rowOff>50056</xdr:rowOff>
    </xdr:to>
    <xdr:sp macro="" textlink="">
      <xdr:nvSpPr>
        <xdr:cNvPr id="692" name="フローチャート: 判断 691"/>
        <xdr:cNvSpPr/>
      </xdr:nvSpPr>
      <xdr:spPr>
        <a:xfrm>
          <a:off x="12763500" y="167505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96</xdr:row>
      <xdr:rowOff>66583</xdr:rowOff>
    </xdr:from>
    <xdr:ext cx="534377" cy="259045"/>
    <xdr:sp macro="" textlink="">
      <xdr:nvSpPr>
        <xdr:cNvPr id="693" name="テキスト ボックス 692"/>
        <xdr:cNvSpPr txBox="1"/>
      </xdr:nvSpPr>
      <xdr:spPr>
        <a:xfrm>
          <a:off x="12547111" y="165257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28,431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694" name="テキスト ボックス 693"/>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695" name="テキスト ボックス 694"/>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696" name="テキスト ボックス 695"/>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697" name="テキスト ボックス 696"/>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698" name="テキスト ボックス 697"/>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98</xdr:row>
      <xdr:rowOff>147323</xdr:rowOff>
    </xdr:from>
    <xdr:to>
      <xdr:col>85</xdr:col>
      <xdr:colOff>177800</xdr:colOff>
      <xdr:row>99</xdr:row>
      <xdr:rowOff>77473</xdr:rowOff>
    </xdr:to>
    <xdr:sp macro="" textlink="">
      <xdr:nvSpPr>
        <xdr:cNvPr id="699" name="楕円 698"/>
        <xdr:cNvSpPr/>
      </xdr:nvSpPr>
      <xdr:spPr>
        <a:xfrm>
          <a:off x="16268700" y="169494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98</xdr:row>
      <xdr:rowOff>62250</xdr:rowOff>
    </xdr:from>
    <xdr:ext cx="469744" cy="259045"/>
    <xdr:sp macro="" textlink="">
      <xdr:nvSpPr>
        <xdr:cNvPr id="700" name="積立金該当値テキスト"/>
        <xdr:cNvSpPr txBox="1"/>
      </xdr:nvSpPr>
      <xdr:spPr>
        <a:xfrm>
          <a:off x="16370300" y="1686435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2,333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98</xdr:row>
      <xdr:rowOff>119731</xdr:rowOff>
    </xdr:from>
    <xdr:to>
      <xdr:col>81</xdr:col>
      <xdr:colOff>101600</xdr:colOff>
      <xdr:row>99</xdr:row>
      <xdr:rowOff>49881</xdr:rowOff>
    </xdr:to>
    <xdr:sp macro="" textlink="">
      <xdr:nvSpPr>
        <xdr:cNvPr id="701" name="楕円 700"/>
        <xdr:cNvSpPr/>
      </xdr:nvSpPr>
      <xdr:spPr>
        <a:xfrm>
          <a:off x="15430500" y="169218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99</xdr:row>
      <xdr:rowOff>41008</xdr:rowOff>
    </xdr:from>
    <xdr:ext cx="469744" cy="259045"/>
    <xdr:sp macro="" textlink="">
      <xdr:nvSpPr>
        <xdr:cNvPr id="702" name="テキスト ボックス 701"/>
        <xdr:cNvSpPr txBox="1"/>
      </xdr:nvSpPr>
      <xdr:spPr>
        <a:xfrm>
          <a:off x="15246428" y="1701455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98</xdr:row>
      <xdr:rowOff>134483</xdr:rowOff>
    </xdr:from>
    <xdr:to>
      <xdr:col>76</xdr:col>
      <xdr:colOff>165100</xdr:colOff>
      <xdr:row>99</xdr:row>
      <xdr:rowOff>64633</xdr:rowOff>
    </xdr:to>
    <xdr:sp macro="" textlink="">
      <xdr:nvSpPr>
        <xdr:cNvPr id="703" name="楕円 702"/>
        <xdr:cNvSpPr/>
      </xdr:nvSpPr>
      <xdr:spPr>
        <a:xfrm>
          <a:off x="14541500" y="169365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99</xdr:row>
      <xdr:rowOff>55760</xdr:rowOff>
    </xdr:from>
    <xdr:ext cx="469744" cy="259045"/>
    <xdr:sp macro="" textlink="">
      <xdr:nvSpPr>
        <xdr:cNvPr id="704" name="テキスト ボックス 703"/>
        <xdr:cNvSpPr txBox="1"/>
      </xdr:nvSpPr>
      <xdr:spPr>
        <a:xfrm>
          <a:off x="14357428" y="170293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98</xdr:row>
      <xdr:rowOff>87902</xdr:rowOff>
    </xdr:from>
    <xdr:to>
      <xdr:col>72</xdr:col>
      <xdr:colOff>38100</xdr:colOff>
      <xdr:row>99</xdr:row>
      <xdr:rowOff>18052</xdr:rowOff>
    </xdr:to>
    <xdr:sp macro="" textlink="">
      <xdr:nvSpPr>
        <xdr:cNvPr id="705" name="楕円 704"/>
        <xdr:cNvSpPr/>
      </xdr:nvSpPr>
      <xdr:spPr>
        <a:xfrm>
          <a:off x="13652500" y="168900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99</xdr:row>
      <xdr:rowOff>9179</xdr:rowOff>
    </xdr:from>
    <xdr:ext cx="534377" cy="259045"/>
    <xdr:sp macro="" textlink="">
      <xdr:nvSpPr>
        <xdr:cNvPr id="706" name="テキスト ボックス 705"/>
        <xdr:cNvSpPr txBox="1"/>
      </xdr:nvSpPr>
      <xdr:spPr>
        <a:xfrm>
          <a:off x="13436111" y="169827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10,131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61064</xdr:rowOff>
    </xdr:from>
    <xdr:to>
      <xdr:col>67</xdr:col>
      <xdr:colOff>101600</xdr:colOff>
      <xdr:row>98</xdr:row>
      <xdr:rowOff>162664</xdr:rowOff>
    </xdr:to>
    <xdr:sp macro="" textlink="">
      <xdr:nvSpPr>
        <xdr:cNvPr id="707" name="楕円 706"/>
        <xdr:cNvSpPr/>
      </xdr:nvSpPr>
      <xdr:spPr>
        <a:xfrm>
          <a:off x="12763500" y="168631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98</xdr:row>
      <xdr:rowOff>153791</xdr:rowOff>
    </xdr:from>
    <xdr:ext cx="534377" cy="259045"/>
    <xdr:sp macro="" textlink="">
      <xdr:nvSpPr>
        <xdr:cNvPr id="708" name="テキスト ボックス 707"/>
        <xdr:cNvSpPr txBox="1"/>
      </xdr:nvSpPr>
      <xdr:spPr>
        <a:xfrm>
          <a:off x="12547111" y="169558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13,653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09" name="正方形/長方形 708"/>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10" name="正方形/長方形 709"/>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11" name="正方形/長方形 710"/>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12" name="正方形/長方形 711"/>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13" name="正方形/長方形 712"/>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1,674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14" name="正方形/長方形 713"/>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15" name="正方形/長方形 714"/>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16" name="正方形/長方形 715"/>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17" name="テキスト ボックス 716"/>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18" name="直線コネクタ 717"/>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44450</xdr:rowOff>
    </xdr:from>
    <xdr:to>
      <xdr:col>120</xdr:col>
      <xdr:colOff>114300</xdr:colOff>
      <xdr:row>39</xdr:row>
      <xdr:rowOff>44450</xdr:rowOff>
    </xdr:to>
    <xdr:cxnSp macro="">
      <xdr:nvCxnSpPr>
        <xdr:cNvPr id="719" name="直線コネクタ 718"/>
        <xdr:cNvCxnSpPr/>
      </xdr:nvCxnSpPr>
      <xdr:spPr>
        <a:xfrm>
          <a:off x="18288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73677</xdr:rowOff>
    </xdr:from>
    <xdr:ext cx="248786" cy="259045"/>
    <xdr:sp macro="" textlink="">
      <xdr:nvSpPr>
        <xdr:cNvPr id="720" name="テキスト ボックス 719"/>
        <xdr:cNvSpPr txBox="1"/>
      </xdr:nvSpPr>
      <xdr:spPr>
        <a:xfrm>
          <a:off x="18039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6350</xdr:rowOff>
    </xdr:from>
    <xdr:to>
      <xdr:col>120</xdr:col>
      <xdr:colOff>114300</xdr:colOff>
      <xdr:row>37</xdr:row>
      <xdr:rowOff>6350</xdr:rowOff>
    </xdr:to>
    <xdr:cxnSp macro="">
      <xdr:nvCxnSpPr>
        <xdr:cNvPr id="721" name="直線コネクタ 720"/>
        <xdr:cNvCxnSpPr/>
      </xdr:nvCxnSpPr>
      <xdr:spPr>
        <a:xfrm>
          <a:off x="18288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36</xdr:row>
      <xdr:rowOff>35577</xdr:rowOff>
    </xdr:from>
    <xdr:ext cx="531299" cy="259045"/>
    <xdr:sp macro="" textlink="">
      <xdr:nvSpPr>
        <xdr:cNvPr id="722" name="テキスト ボックス 721"/>
        <xdr:cNvSpPr txBox="1"/>
      </xdr:nvSpPr>
      <xdr:spPr>
        <a:xfrm>
          <a:off x="17756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139700</xdr:rowOff>
    </xdr:from>
    <xdr:to>
      <xdr:col>120</xdr:col>
      <xdr:colOff>114300</xdr:colOff>
      <xdr:row>34</xdr:row>
      <xdr:rowOff>139700</xdr:rowOff>
    </xdr:to>
    <xdr:cxnSp macro="">
      <xdr:nvCxnSpPr>
        <xdr:cNvPr id="723" name="直線コネクタ 722"/>
        <xdr:cNvCxnSpPr/>
      </xdr:nvCxnSpPr>
      <xdr:spPr>
        <a:xfrm>
          <a:off x="18288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33</xdr:row>
      <xdr:rowOff>168927</xdr:rowOff>
    </xdr:from>
    <xdr:ext cx="531299" cy="259045"/>
    <xdr:sp macro="" textlink="">
      <xdr:nvSpPr>
        <xdr:cNvPr id="724" name="テキスト ボックス 723"/>
        <xdr:cNvSpPr txBox="1"/>
      </xdr:nvSpPr>
      <xdr:spPr>
        <a:xfrm>
          <a:off x="17756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32</xdr:row>
      <xdr:rowOff>101600</xdr:rowOff>
    </xdr:from>
    <xdr:to>
      <xdr:col>120</xdr:col>
      <xdr:colOff>114300</xdr:colOff>
      <xdr:row>32</xdr:row>
      <xdr:rowOff>101600</xdr:rowOff>
    </xdr:to>
    <xdr:cxnSp macro="">
      <xdr:nvCxnSpPr>
        <xdr:cNvPr id="725" name="直線コネクタ 724"/>
        <xdr:cNvCxnSpPr/>
      </xdr:nvCxnSpPr>
      <xdr:spPr>
        <a:xfrm>
          <a:off x="18288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31</xdr:row>
      <xdr:rowOff>130827</xdr:rowOff>
    </xdr:from>
    <xdr:ext cx="531299" cy="259045"/>
    <xdr:sp macro="" textlink="">
      <xdr:nvSpPr>
        <xdr:cNvPr id="726" name="テキスト ボックス 725"/>
        <xdr:cNvSpPr txBox="1"/>
      </xdr:nvSpPr>
      <xdr:spPr>
        <a:xfrm>
          <a:off x="17756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63500</xdr:rowOff>
    </xdr:from>
    <xdr:to>
      <xdr:col>120</xdr:col>
      <xdr:colOff>114300</xdr:colOff>
      <xdr:row>30</xdr:row>
      <xdr:rowOff>63500</xdr:rowOff>
    </xdr:to>
    <xdr:cxnSp macro="">
      <xdr:nvCxnSpPr>
        <xdr:cNvPr id="727" name="直線コネクタ 726"/>
        <xdr:cNvCxnSpPr/>
      </xdr:nvCxnSpPr>
      <xdr:spPr>
        <a:xfrm>
          <a:off x="18288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92727</xdr:rowOff>
    </xdr:from>
    <xdr:ext cx="531299" cy="259045"/>
    <xdr:sp macro="" textlink="">
      <xdr:nvSpPr>
        <xdr:cNvPr id="728" name="テキスト ボックス 727"/>
        <xdr:cNvSpPr txBox="1"/>
      </xdr:nvSpPr>
      <xdr:spPr>
        <a:xfrm>
          <a:off x="17756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29" name="直線コネクタ 728"/>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30" name="テキスト ボックス 729"/>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31" name="投資及び出資金グラフ枠"/>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31</xdr:row>
      <xdr:rowOff>26581</xdr:rowOff>
    </xdr:from>
    <xdr:to>
      <xdr:col>116</xdr:col>
      <xdr:colOff>62864</xdr:colOff>
      <xdr:row>39</xdr:row>
      <xdr:rowOff>44450</xdr:rowOff>
    </xdr:to>
    <xdr:cxnSp macro="">
      <xdr:nvCxnSpPr>
        <xdr:cNvPr id="732" name="直線コネクタ 731"/>
        <xdr:cNvCxnSpPr/>
      </xdr:nvCxnSpPr>
      <xdr:spPr>
        <a:xfrm flipV="1">
          <a:off x="22159595" y="5341531"/>
          <a:ext cx="1269" cy="138946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48277</xdr:rowOff>
    </xdr:from>
    <xdr:ext cx="249299" cy="259045"/>
    <xdr:sp macro="" textlink="">
      <xdr:nvSpPr>
        <xdr:cNvPr id="733" name="投資及び出資金最小値テキスト"/>
        <xdr:cNvSpPr txBox="1"/>
      </xdr:nvSpPr>
      <xdr:spPr>
        <a:xfrm>
          <a:off x="22212300" y="6734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44450</xdr:rowOff>
    </xdr:from>
    <xdr:to>
      <xdr:col>116</xdr:col>
      <xdr:colOff>152400</xdr:colOff>
      <xdr:row>39</xdr:row>
      <xdr:rowOff>44450</xdr:rowOff>
    </xdr:to>
    <xdr:cxnSp macro="">
      <xdr:nvCxnSpPr>
        <xdr:cNvPr id="734" name="直線コネクタ 733"/>
        <xdr:cNvCxnSpPr/>
      </xdr:nvCxnSpPr>
      <xdr:spPr>
        <a:xfrm>
          <a:off x="22072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29</xdr:row>
      <xdr:rowOff>144708</xdr:rowOff>
    </xdr:from>
    <xdr:ext cx="534377" cy="259045"/>
    <xdr:sp macro="" textlink="">
      <xdr:nvSpPr>
        <xdr:cNvPr id="735" name="投資及び出資金最大値テキスト"/>
        <xdr:cNvSpPr txBox="1"/>
      </xdr:nvSpPr>
      <xdr:spPr>
        <a:xfrm>
          <a:off x="22212300" y="51167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36,469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31</xdr:row>
      <xdr:rowOff>26581</xdr:rowOff>
    </xdr:from>
    <xdr:to>
      <xdr:col>116</xdr:col>
      <xdr:colOff>152400</xdr:colOff>
      <xdr:row>31</xdr:row>
      <xdr:rowOff>26581</xdr:rowOff>
    </xdr:to>
    <xdr:cxnSp macro="">
      <xdr:nvCxnSpPr>
        <xdr:cNvPr id="736" name="直線コネクタ 735"/>
        <xdr:cNvCxnSpPr/>
      </xdr:nvCxnSpPr>
      <xdr:spPr>
        <a:xfrm>
          <a:off x="22072600" y="534153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39</xdr:row>
      <xdr:rowOff>43650</xdr:rowOff>
    </xdr:from>
    <xdr:to>
      <xdr:col>116</xdr:col>
      <xdr:colOff>63500</xdr:colOff>
      <xdr:row>39</xdr:row>
      <xdr:rowOff>44450</xdr:rowOff>
    </xdr:to>
    <xdr:cxnSp macro="">
      <xdr:nvCxnSpPr>
        <xdr:cNvPr id="737" name="直線コネクタ 736"/>
        <xdr:cNvCxnSpPr/>
      </xdr:nvCxnSpPr>
      <xdr:spPr>
        <a:xfrm>
          <a:off x="21323300" y="6730200"/>
          <a:ext cx="838200" cy="8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105338</xdr:rowOff>
    </xdr:from>
    <xdr:ext cx="469744" cy="259045"/>
    <xdr:sp macro="" textlink="">
      <xdr:nvSpPr>
        <xdr:cNvPr id="738" name="投資及び出資金平均値テキスト"/>
        <xdr:cNvSpPr txBox="1"/>
      </xdr:nvSpPr>
      <xdr:spPr>
        <a:xfrm>
          <a:off x="22212300" y="644898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2,169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82461</xdr:rowOff>
    </xdr:from>
    <xdr:to>
      <xdr:col>116</xdr:col>
      <xdr:colOff>114300</xdr:colOff>
      <xdr:row>39</xdr:row>
      <xdr:rowOff>12611</xdr:rowOff>
    </xdr:to>
    <xdr:sp macro="" textlink="">
      <xdr:nvSpPr>
        <xdr:cNvPr id="739" name="フローチャート: 判断 738"/>
        <xdr:cNvSpPr/>
      </xdr:nvSpPr>
      <xdr:spPr>
        <a:xfrm>
          <a:off x="22110700" y="65975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43650</xdr:rowOff>
    </xdr:from>
    <xdr:to>
      <xdr:col>111</xdr:col>
      <xdr:colOff>177800</xdr:colOff>
      <xdr:row>39</xdr:row>
      <xdr:rowOff>43688</xdr:rowOff>
    </xdr:to>
    <xdr:cxnSp macro="">
      <xdr:nvCxnSpPr>
        <xdr:cNvPr id="740" name="直線コネクタ 739"/>
        <xdr:cNvCxnSpPr/>
      </xdr:nvCxnSpPr>
      <xdr:spPr>
        <a:xfrm flipV="1">
          <a:off x="20434300" y="6730200"/>
          <a:ext cx="889000" cy="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90881</xdr:rowOff>
    </xdr:from>
    <xdr:to>
      <xdr:col>112</xdr:col>
      <xdr:colOff>38100</xdr:colOff>
      <xdr:row>39</xdr:row>
      <xdr:rowOff>21031</xdr:rowOff>
    </xdr:to>
    <xdr:sp macro="" textlink="">
      <xdr:nvSpPr>
        <xdr:cNvPr id="741" name="フローチャート: 判断 740"/>
        <xdr:cNvSpPr/>
      </xdr:nvSpPr>
      <xdr:spPr>
        <a:xfrm>
          <a:off x="21272500" y="66059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37</xdr:row>
      <xdr:rowOff>37558</xdr:rowOff>
    </xdr:from>
    <xdr:ext cx="469744" cy="259045"/>
    <xdr:sp macro="" textlink="">
      <xdr:nvSpPr>
        <xdr:cNvPr id="742" name="テキスト ボックス 741"/>
        <xdr:cNvSpPr txBox="1"/>
      </xdr:nvSpPr>
      <xdr:spPr>
        <a:xfrm>
          <a:off x="21088428" y="638120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38</xdr:row>
      <xdr:rowOff>165913</xdr:rowOff>
    </xdr:from>
    <xdr:to>
      <xdr:col>107</xdr:col>
      <xdr:colOff>50800</xdr:colOff>
      <xdr:row>39</xdr:row>
      <xdr:rowOff>43688</xdr:rowOff>
    </xdr:to>
    <xdr:cxnSp macro="">
      <xdr:nvCxnSpPr>
        <xdr:cNvPr id="743" name="直線コネクタ 742"/>
        <xdr:cNvCxnSpPr/>
      </xdr:nvCxnSpPr>
      <xdr:spPr>
        <a:xfrm>
          <a:off x="19545300" y="6681013"/>
          <a:ext cx="889000" cy="492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100178</xdr:rowOff>
    </xdr:from>
    <xdr:to>
      <xdr:col>107</xdr:col>
      <xdr:colOff>101600</xdr:colOff>
      <xdr:row>39</xdr:row>
      <xdr:rowOff>30328</xdr:rowOff>
    </xdr:to>
    <xdr:sp macro="" textlink="">
      <xdr:nvSpPr>
        <xdr:cNvPr id="744" name="フローチャート: 判断 743"/>
        <xdr:cNvSpPr/>
      </xdr:nvSpPr>
      <xdr:spPr>
        <a:xfrm>
          <a:off x="20383500" y="66152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37</xdr:row>
      <xdr:rowOff>46855</xdr:rowOff>
    </xdr:from>
    <xdr:ext cx="469744" cy="259045"/>
    <xdr:sp macro="" textlink="">
      <xdr:nvSpPr>
        <xdr:cNvPr id="745" name="テキスト ボックス 744"/>
        <xdr:cNvSpPr txBox="1"/>
      </xdr:nvSpPr>
      <xdr:spPr>
        <a:xfrm>
          <a:off x="20199428" y="63905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38</xdr:row>
      <xdr:rowOff>165913</xdr:rowOff>
    </xdr:from>
    <xdr:to>
      <xdr:col>102</xdr:col>
      <xdr:colOff>114300</xdr:colOff>
      <xdr:row>39</xdr:row>
      <xdr:rowOff>20218</xdr:rowOff>
    </xdr:to>
    <xdr:cxnSp macro="">
      <xdr:nvCxnSpPr>
        <xdr:cNvPr id="746" name="直線コネクタ 745"/>
        <xdr:cNvCxnSpPr/>
      </xdr:nvCxnSpPr>
      <xdr:spPr>
        <a:xfrm flipV="1">
          <a:off x="18656300" y="6681013"/>
          <a:ext cx="889000" cy="257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98196</xdr:rowOff>
    </xdr:from>
    <xdr:to>
      <xdr:col>102</xdr:col>
      <xdr:colOff>165100</xdr:colOff>
      <xdr:row>39</xdr:row>
      <xdr:rowOff>28346</xdr:rowOff>
    </xdr:to>
    <xdr:sp macro="" textlink="">
      <xdr:nvSpPr>
        <xdr:cNvPr id="747" name="フローチャート: 判断 746"/>
        <xdr:cNvSpPr/>
      </xdr:nvSpPr>
      <xdr:spPr>
        <a:xfrm>
          <a:off x="19494500" y="66132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37</xdr:row>
      <xdr:rowOff>44873</xdr:rowOff>
    </xdr:from>
    <xdr:ext cx="469744" cy="259045"/>
    <xdr:sp macro="" textlink="">
      <xdr:nvSpPr>
        <xdr:cNvPr id="748" name="テキスト ボックス 747"/>
        <xdr:cNvSpPr txBox="1"/>
      </xdr:nvSpPr>
      <xdr:spPr>
        <a:xfrm>
          <a:off x="19310428" y="638852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105473</xdr:rowOff>
    </xdr:from>
    <xdr:to>
      <xdr:col>98</xdr:col>
      <xdr:colOff>38100</xdr:colOff>
      <xdr:row>39</xdr:row>
      <xdr:rowOff>35623</xdr:rowOff>
    </xdr:to>
    <xdr:sp macro="" textlink="">
      <xdr:nvSpPr>
        <xdr:cNvPr id="749" name="フローチャート: 判断 748"/>
        <xdr:cNvSpPr/>
      </xdr:nvSpPr>
      <xdr:spPr>
        <a:xfrm>
          <a:off x="18605500" y="66205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37</xdr:row>
      <xdr:rowOff>52150</xdr:rowOff>
    </xdr:from>
    <xdr:ext cx="469744" cy="259045"/>
    <xdr:sp macro="" textlink="">
      <xdr:nvSpPr>
        <xdr:cNvPr id="750" name="テキスト ボックス 749"/>
        <xdr:cNvSpPr txBox="1"/>
      </xdr:nvSpPr>
      <xdr:spPr>
        <a:xfrm>
          <a:off x="18421428" y="639580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51" name="テキスト ボックス 750"/>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52" name="テキスト ボックス 751"/>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53" name="テキスト ボックス 752"/>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54" name="テキスト ボックス 753"/>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55" name="テキスト ボックス 754"/>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165100</xdr:rowOff>
    </xdr:from>
    <xdr:to>
      <xdr:col>116</xdr:col>
      <xdr:colOff>114300</xdr:colOff>
      <xdr:row>39</xdr:row>
      <xdr:rowOff>95250</xdr:rowOff>
    </xdr:to>
    <xdr:sp macro="" textlink="">
      <xdr:nvSpPr>
        <xdr:cNvPr id="756" name="楕円 755"/>
        <xdr:cNvSpPr/>
      </xdr:nvSpPr>
      <xdr:spPr>
        <a:xfrm>
          <a:off x="22110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80027</xdr:rowOff>
    </xdr:from>
    <xdr:ext cx="249299" cy="259045"/>
    <xdr:sp macro="" textlink="">
      <xdr:nvSpPr>
        <xdr:cNvPr id="757" name="投資及び出資金該当値テキスト"/>
        <xdr:cNvSpPr txBox="1"/>
      </xdr:nvSpPr>
      <xdr:spPr>
        <a:xfrm>
          <a:off x="22212300" y="65951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164300</xdr:rowOff>
    </xdr:from>
    <xdr:to>
      <xdr:col>112</xdr:col>
      <xdr:colOff>38100</xdr:colOff>
      <xdr:row>39</xdr:row>
      <xdr:rowOff>94450</xdr:rowOff>
    </xdr:to>
    <xdr:sp macro="" textlink="">
      <xdr:nvSpPr>
        <xdr:cNvPr id="758" name="楕円 757"/>
        <xdr:cNvSpPr/>
      </xdr:nvSpPr>
      <xdr:spPr>
        <a:xfrm>
          <a:off x="21272500" y="6679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20833</xdr:colOff>
      <xdr:row>39</xdr:row>
      <xdr:rowOff>85577</xdr:rowOff>
    </xdr:from>
    <xdr:ext cx="313932" cy="259045"/>
    <xdr:sp macro="" textlink="">
      <xdr:nvSpPr>
        <xdr:cNvPr id="759" name="テキスト ボックス 758"/>
        <xdr:cNvSpPr txBox="1"/>
      </xdr:nvSpPr>
      <xdr:spPr>
        <a:xfrm>
          <a:off x="21166333" y="6772127"/>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164338</xdr:rowOff>
    </xdr:from>
    <xdr:to>
      <xdr:col>107</xdr:col>
      <xdr:colOff>101600</xdr:colOff>
      <xdr:row>39</xdr:row>
      <xdr:rowOff>94488</xdr:rowOff>
    </xdr:to>
    <xdr:sp macro="" textlink="">
      <xdr:nvSpPr>
        <xdr:cNvPr id="760" name="楕円 759"/>
        <xdr:cNvSpPr/>
      </xdr:nvSpPr>
      <xdr:spPr>
        <a:xfrm>
          <a:off x="20383500" y="66794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84333</xdr:colOff>
      <xdr:row>39</xdr:row>
      <xdr:rowOff>85615</xdr:rowOff>
    </xdr:from>
    <xdr:ext cx="313932" cy="259045"/>
    <xdr:sp macro="" textlink="">
      <xdr:nvSpPr>
        <xdr:cNvPr id="761" name="テキスト ボックス 760"/>
        <xdr:cNvSpPr txBox="1"/>
      </xdr:nvSpPr>
      <xdr:spPr>
        <a:xfrm>
          <a:off x="20277333" y="6772165"/>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115113</xdr:rowOff>
    </xdr:from>
    <xdr:to>
      <xdr:col>102</xdr:col>
      <xdr:colOff>165100</xdr:colOff>
      <xdr:row>39</xdr:row>
      <xdr:rowOff>45263</xdr:rowOff>
    </xdr:to>
    <xdr:sp macro="" textlink="">
      <xdr:nvSpPr>
        <xdr:cNvPr id="762" name="楕円 761"/>
        <xdr:cNvSpPr/>
      </xdr:nvSpPr>
      <xdr:spPr>
        <a:xfrm>
          <a:off x="19494500" y="66302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39</xdr:row>
      <xdr:rowOff>36390</xdr:rowOff>
    </xdr:from>
    <xdr:ext cx="469744" cy="259045"/>
    <xdr:sp macro="" textlink="">
      <xdr:nvSpPr>
        <xdr:cNvPr id="763" name="テキスト ボックス 762"/>
        <xdr:cNvSpPr txBox="1"/>
      </xdr:nvSpPr>
      <xdr:spPr>
        <a:xfrm>
          <a:off x="19310428" y="67229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140868</xdr:rowOff>
    </xdr:from>
    <xdr:to>
      <xdr:col>98</xdr:col>
      <xdr:colOff>38100</xdr:colOff>
      <xdr:row>39</xdr:row>
      <xdr:rowOff>71018</xdr:rowOff>
    </xdr:to>
    <xdr:sp macro="" textlink="">
      <xdr:nvSpPr>
        <xdr:cNvPr id="764" name="楕円 763"/>
        <xdr:cNvSpPr/>
      </xdr:nvSpPr>
      <xdr:spPr>
        <a:xfrm>
          <a:off x="18605500" y="66559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39</xdr:row>
      <xdr:rowOff>62145</xdr:rowOff>
    </xdr:from>
    <xdr:ext cx="378565" cy="259045"/>
    <xdr:sp macro="" textlink="">
      <xdr:nvSpPr>
        <xdr:cNvPr id="765" name="テキスト ボックス 764"/>
        <xdr:cNvSpPr txBox="1"/>
      </xdr:nvSpPr>
      <xdr:spPr>
        <a:xfrm>
          <a:off x="18467017" y="674869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66" name="正方形/長方形 765"/>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67" name="正方形/長方形 766"/>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68" name="正方形/長方形 767"/>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69" name="正方形/長方形 768"/>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70" name="正方形/長方形 769"/>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9,056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71" name="正方形/長方形 770"/>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72" name="正方形/長方形 771"/>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73" name="正方形/長方形 772"/>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74" name="テキスト ボックス 773"/>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75" name="直線コネクタ 774"/>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58</xdr:row>
      <xdr:rowOff>139700</xdr:rowOff>
    </xdr:from>
    <xdr:to>
      <xdr:col>120</xdr:col>
      <xdr:colOff>114300</xdr:colOff>
      <xdr:row>58</xdr:row>
      <xdr:rowOff>139700</xdr:rowOff>
    </xdr:to>
    <xdr:cxnSp macro="">
      <xdr:nvCxnSpPr>
        <xdr:cNvPr id="776" name="直線コネクタ 775"/>
        <xdr:cNvCxnSpPr/>
      </xdr:nvCxnSpPr>
      <xdr:spPr>
        <a:xfrm>
          <a:off x="18288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57</xdr:row>
      <xdr:rowOff>168927</xdr:rowOff>
    </xdr:from>
    <xdr:ext cx="248786" cy="259045"/>
    <xdr:sp macro="" textlink="">
      <xdr:nvSpPr>
        <xdr:cNvPr id="777" name="テキスト ボックス 776"/>
        <xdr:cNvSpPr txBox="1"/>
      </xdr:nvSpPr>
      <xdr:spPr>
        <a:xfrm>
          <a:off x="18039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56</xdr:row>
      <xdr:rowOff>25400</xdr:rowOff>
    </xdr:from>
    <xdr:to>
      <xdr:col>120</xdr:col>
      <xdr:colOff>114300</xdr:colOff>
      <xdr:row>56</xdr:row>
      <xdr:rowOff>25400</xdr:rowOff>
    </xdr:to>
    <xdr:cxnSp macro="">
      <xdr:nvCxnSpPr>
        <xdr:cNvPr id="778" name="直線コネクタ 777"/>
        <xdr:cNvCxnSpPr/>
      </xdr:nvCxnSpPr>
      <xdr:spPr>
        <a:xfrm>
          <a:off x="18288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55</xdr:row>
      <xdr:rowOff>54627</xdr:rowOff>
    </xdr:from>
    <xdr:ext cx="531299" cy="259045"/>
    <xdr:sp macro="" textlink="">
      <xdr:nvSpPr>
        <xdr:cNvPr id="779" name="テキスト ボックス 778"/>
        <xdr:cNvSpPr txBox="1"/>
      </xdr:nvSpPr>
      <xdr:spPr>
        <a:xfrm>
          <a:off x="17756701" y="9484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82550</xdr:rowOff>
    </xdr:from>
    <xdr:to>
      <xdr:col>120</xdr:col>
      <xdr:colOff>114300</xdr:colOff>
      <xdr:row>53</xdr:row>
      <xdr:rowOff>82550</xdr:rowOff>
    </xdr:to>
    <xdr:cxnSp macro="">
      <xdr:nvCxnSpPr>
        <xdr:cNvPr id="780" name="直線コネクタ 779"/>
        <xdr:cNvCxnSpPr/>
      </xdr:nvCxnSpPr>
      <xdr:spPr>
        <a:xfrm>
          <a:off x="18288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52</xdr:row>
      <xdr:rowOff>111777</xdr:rowOff>
    </xdr:from>
    <xdr:ext cx="531299" cy="259045"/>
    <xdr:sp macro="" textlink="">
      <xdr:nvSpPr>
        <xdr:cNvPr id="781" name="テキスト ボックス 780"/>
        <xdr:cNvSpPr txBox="1"/>
      </xdr:nvSpPr>
      <xdr:spPr>
        <a:xfrm>
          <a:off x="17756701" y="9027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139700</xdr:rowOff>
    </xdr:from>
    <xdr:to>
      <xdr:col>120</xdr:col>
      <xdr:colOff>114300</xdr:colOff>
      <xdr:row>50</xdr:row>
      <xdr:rowOff>139700</xdr:rowOff>
    </xdr:to>
    <xdr:cxnSp macro="">
      <xdr:nvCxnSpPr>
        <xdr:cNvPr id="782" name="直線コネクタ 781"/>
        <xdr:cNvCxnSpPr/>
      </xdr:nvCxnSpPr>
      <xdr:spPr>
        <a:xfrm>
          <a:off x="18288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49</xdr:row>
      <xdr:rowOff>168927</xdr:rowOff>
    </xdr:from>
    <xdr:ext cx="531299" cy="259045"/>
    <xdr:sp macro="" textlink="">
      <xdr:nvSpPr>
        <xdr:cNvPr id="783" name="テキスト ボックス 782"/>
        <xdr:cNvSpPr txBox="1"/>
      </xdr:nvSpPr>
      <xdr:spPr>
        <a:xfrm>
          <a:off x="17756701" y="8569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84" name="直線コネクタ 783"/>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47</xdr:row>
      <xdr:rowOff>54627</xdr:rowOff>
    </xdr:from>
    <xdr:ext cx="531299" cy="259045"/>
    <xdr:sp macro="" textlink="">
      <xdr:nvSpPr>
        <xdr:cNvPr id="785" name="テキスト ボックス 784"/>
        <xdr:cNvSpPr txBox="1"/>
      </xdr:nvSpPr>
      <xdr:spPr>
        <a:xfrm>
          <a:off x="17756701" y="811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86" name="貸付金グラフ枠"/>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51</xdr:row>
      <xdr:rowOff>120955</xdr:rowOff>
    </xdr:from>
    <xdr:to>
      <xdr:col>116</xdr:col>
      <xdr:colOff>62864</xdr:colOff>
      <xdr:row>58</xdr:row>
      <xdr:rowOff>139700</xdr:rowOff>
    </xdr:to>
    <xdr:cxnSp macro="">
      <xdr:nvCxnSpPr>
        <xdr:cNvPr id="787" name="直線コネクタ 786"/>
        <xdr:cNvCxnSpPr/>
      </xdr:nvCxnSpPr>
      <xdr:spPr>
        <a:xfrm flipV="1">
          <a:off x="22159595" y="8864905"/>
          <a:ext cx="1269" cy="121889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58</xdr:row>
      <xdr:rowOff>143527</xdr:rowOff>
    </xdr:from>
    <xdr:ext cx="249299" cy="259045"/>
    <xdr:sp macro="" textlink="">
      <xdr:nvSpPr>
        <xdr:cNvPr id="788" name="貸付金最小値テキスト"/>
        <xdr:cNvSpPr txBox="1"/>
      </xdr:nvSpPr>
      <xdr:spPr>
        <a:xfrm>
          <a:off x="22212300" y="10087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58</xdr:row>
      <xdr:rowOff>139700</xdr:rowOff>
    </xdr:from>
    <xdr:to>
      <xdr:col>116</xdr:col>
      <xdr:colOff>152400</xdr:colOff>
      <xdr:row>58</xdr:row>
      <xdr:rowOff>139700</xdr:rowOff>
    </xdr:to>
    <xdr:cxnSp macro="">
      <xdr:nvCxnSpPr>
        <xdr:cNvPr id="789" name="直線コネクタ 788"/>
        <xdr:cNvCxnSpPr/>
      </xdr:nvCxnSpPr>
      <xdr:spPr>
        <a:xfrm>
          <a:off x="22072600" y="10083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50</xdr:row>
      <xdr:rowOff>67632</xdr:rowOff>
    </xdr:from>
    <xdr:ext cx="534377" cy="259045"/>
    <xdr:sp macro="" textlink="">
      <xdr:nvSpPr>
        <xdr:cNvPr id="790" name="貸付金最大値テキスト"/>
        <xdr:cNvSpPr txBox="1"/>
      </xdr:nvSpPr>
      <xdr:spPr>
        <a:xfrm>
          <a:off x="22212300" y="864013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53,320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51</xdr:row>
      <xdr:rowOff>120955</xdr:rowOff>
    </xdr:from>
    <xdr:to>
      <xdr:col>116</xdr:col>
      <xdr:colOff>152400</xdr:colOff>
      <xdr:row>51</xdr:row>
      <xdr:rowOff>120955</xdr:rowOff>
    </xdr:to>
    <xdr:cxnSp macro="">
      <xdr:nvCxnSpPr>
        <xdr:cNvPr id="791" name="直線コネクタ 790"/>
        <xdr:cNvCxnSpPr/>
      </xdr:nvCxnSpPr>
      <xdr:spPr>
        <a:xfrm>
          <a:off x="22072600" y="88649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58</xdr:row>
      <xdr:rowOff>119721</xdr:rowOff>
    </xdr:from>
    <xdr:to>
      <xdr:col>116</xdr:col>
      <xdr:colOff>63500</xdr:colOff>
      <xdr:row>58</xdr:row>
      <xdr:rowOff>123195</xdr:rowOff>
    </xdr:to>
    <xdr:cxnSp macro="">
      <xdr:nvCxnSpPr>
        <xdr:cNvPr id="792" name="直線コネクタ 791"/>
        <xdr:cNvCxnSpPr/>
      </xdr:nvCxnSpPr>
      <xdr:spPr>
        <a:xfrm flipV="1">
          <a:off x="21323300" y="10063821"/>
          <a:ext cx="838200" cy="34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56</xdr:row>
      <xdr:rowOff>160217</xdr:rowOff>
    </xdr:from>
    <xdr:ext cx="469744" cy="259045"/>
    <xdr:sp macro="" textlink="">
      <xdr:nvSpPr>
        <xdr:cNvPr id="793" name="貸付金平均値テキスト"/>
        <xdr:cNvSpPr txBox="1"/>
      </xdr:nvSpPr>
      <xdr:spPr>
        <a:xfrm>
          <a:off x="22212300" y="976141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5,381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57</xdr:row>
      <xdr:rowOff>137340</xdr:rowOff>
    </xdr:from>
    <xdr:to>
      <xdr:col>116</xdr:col>
      <xdr:colOff>114300</xdr:colOff>
      <xdr:row>58</xdr:row>
      <xdr:rowOff>67490</xdr:rowOff>
    </xdr:to>
    <xdr:sp macro="" textlink="">
      <xdr:nvSpPr>
        <xdr:cNvPr id="794" name="フローチャート: 判断 793"/>
        <xdr:cNvSpPr/>
      </xdr:nvSpPr>
      <xdr:spPr>
        <a:xfrm>
          <a:off x="22110700" y="99099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58</xdr:row>
      <xdr:rowOff>110119</xdr:rowOff>
    </xdr:from>
    <xdr:to>
      <xdr:col>111</xdr:col>
      <xdr:colOff>177800</xdr:colOff>
      <xdr:row>58</xdr:row>
      <xdr:rowOff>123195</xdr:rowOff>
    </xdr:to>
    <xdr:cxnSp macro="">
      <xdr:nvCxnSpPr>
        <xdr:cNvPr id="795" name="直線コネクタ 794"/>
        <xdr:cNvCxnSpPr/>
      </xdr:nvCxnSpPr>
      <xdr:spPr>
        <a:xfrm>
          <a:off x="20434300" y="10054219"/>
          <a:ext cx="889000" cy="130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57</xdr:row>
      <xdr:rowOff>128082</xdr:rowOff>
    </xdr:from>
    <xdr:to>
      <xdr:col>112</xdr:col>
      <xdr:colOff>38100</xdr:colOff>
      <xdr:row>58</xdr:row>
      <xdr:rowOff>58232</xdr:rowOff>
    </xdr:to>
    <xdr:sp macro="" textlink="">
      <xdr:nvSpPr>
        <xdr:cNvPr id="796" name="フローチャート: 判断 795"/>
        <xdr:cNvSpPr/>
      </xdr:nvSpPr>
      <xdr:spPr>
        <a:xfrm>
          <a:off x="21272500" y="99007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56</xdr:row>
      <xdr:rowOff>74759</xdr:rowOff>
    </xdr:from>
    <xdr:ext cx="469744" cy="259045"/>
    <xdr:sp macro="" textlink="">
      <xdr:nvSpPr>
        <xdr:cNvPr id="797" name="テキスト ボックス 796"/>
        <xdr:cNvSpPr txBox="1"/>
      </xdr:nvSpPr>
      <xdr:spPr>
        <a:xfrm>
          <a:off x="21088428" y="96759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58</xdr:row>
      <xdr:rowOff>109959</xdr:rowOff>
    </xdr:from>
    <xdr:to>
      <xdr:col>107</xdr:col>
      <xdr:colOff>50800</xdr:colOff>
      <xdr:row>58</xdr:row>
      <xdr:rowOff>110119</xdr:rowOff>
    </xdr:to>
    <xdr:cxnSp macro="">
      <xdr:nvCxnSpPr>
        <xdr:cNvPr id="798" name="直線コネクタ 797"/>
        <xdr:cNvCxnSpPr/>
      </xdr:nvCxnSpPr>
      <xdr:spPr>
        <a:xfrm>
          <a:off x="19545300" y="10054059"/>
          <a:ext cx="889000" cy="1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57</xdr:row>
      <xdr:rowOff>109589</xdr:rowOff>
    </xdr:from>
    <xdr:to>
      <xdr:col>107</xdr:col>
      <xdr:colOff>101600</xdr:colOff>
      <xdr:row>58</xdr:row>
      <xdr:rowOff>39739</xdr:rowOff>
    </xdr:to>
    <xdr:sp macro="" textlink="">
      <xdr:nvSpPr>
        <xdr:cNvPr id="799" name="フローチャート: 判断 798"/>
        <xdr:cNvSpPr/>
      </xdr:nvSpPr>
      <xdr:spPr>
        <a:xfrm>
          <a:off x="20383500" y="98822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56</xdr:row>
      <xdr:rowOff>56266</xdr:rowOff>
    </xdr:from>
    <xdr:ext cx="469744" cy="259045"/>
    <xdr:sp macro="" textlink="">
      <xdr:nvSpPr>
        <xdr:cNvPr id="800" name="テキスト ボックス 799"/>
        <xdr:cNvSpPr txBox="1"/>
      </xdr:nvSpPr>
      <xdr:spPr>
        <a:xfrm>
          <a:off x="20199428" y="96574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58</xdr:row>
      <xdr:rowOff>109959</xdr:rowOff>
    </xdr:from>
    <xdr:to>
      <xdr:col>102</xdr:col>
      <xdr:colOff>114300</xdr:colOff>
      <xdr:row>58</xdr:row>
      <xdr:rowOff>111537</xdr:rowOff>
    </xdr:to>
    <xdr:cxnSp macro="">
      <xdr:nvCxnSpPr>
        <xdr:cNvPr id="801" name="直線コネクタ 800"/>
        <xdr:cNvCxnSpPr/>
      </xdr:nvCxnSpPr>
      <xdr:spPr>
        <a:xfrm flipV="1">
          <a:off x="18656300" y="10054059"/>
          <a:ext cx="889000" cy="15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57</xdr:row>
      <xdr:rowOff>102753</xdr:rowOff>
    </xdr:from>
    <xdr:to>
      <xdr:col>102</xdr:col>
      <xdr:colOff>165100</xdr:colOff>
      <xdr:row>58</xdr:row>
      <xdr:rowOff>32903</xdr:rowOff>
    </xdr:to>
    <xdr:sp macro="" textlink="">
      <xdr:nvSpPr>
        <xdr:cNvPr id="802" name="フローチャート: 判断 801"/>
        <xdr:cNvSpPr/>
      </xdr:nvSpPr>
      <xdr:spPr>
        <a:xfrm>
          <a:off x="19494500" y="98754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56</xdr:row>
      <xdr:rowOff>49430</xdr:rowOff>
    </xdr:from>
    <xdr:ext cx="469744" cy="259045"/>
    <xdr:sp macro="" textlink="">
      <xdr:nvSpPr>
        <xdr:cNvPr id="803" name="テキスト ボックス 802"/>
        <xdr:cNvSpPr txBox="1"/>
      </xdr:nvSpPr>
      <xdr:spPr>
        <a:xfrm>
          <a:off x="19310428" y="965063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57</xdr:row>
      <xdr:rowOff>95369</xdr:rowOff>
    </xdr:from>
    <xdr:to>
      <xdr:col>98</xdr:col>
      <xdr:colOff>38100</xdr:colOff>
      <xdr:row>58</xdr:row>
      <xdr:rowOff>25519</xdr:rowOff>
    </xdr:to>
    <xdr:sp macro="" textlink="">
      <xdr:nvSpPr>
        <xdr:cNvPr id="804" name="フローチャート: 判断 803"/>
        <xdr:cNvSpPr/>
      </xdr:nvSpPr>
      <xdr:spPr>
        <a:xfrm>
          <a:off x="18605500" y="98680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56</xdr:row>
      <xdr:rowOff>42046</xdr:rowOff>
    </xdr:from>
    <xdr:ext cx="469744" cy="259045"/>
    <xdr:sp macro="" textlink="">
      <xdr:nvSpPr>
        <xdr:cNvPr id="805" name="テキスト ボックス 804"/>
        <xdr:cNvSpPr txBox="1"/>
      </xdr:nvSpPr>
      <xdr:spPr>
        <a:xfrm>
          <a:off x="18421428" y="964324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06" name="テキスト ボックス 805"/>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07" name="テキスト ボックス 806"/>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08" name="テキスト ボックス 807"/>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09" name="テキスト ボックス 808"/>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10" name="テキスト ボックス 809"/>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68921</xdr:rowOff>
    </xdr:from>
    <xdr:to>
      <xdr:col>116</xdr:col>
      <xdr:colOff>114300</xdr:colOff>
      <xdr:row>58</xdr:row>
      <xdr:rowOff>170521</xdr:rowOff>
    </xdr:to>
    <xdr:sp macro="" textlink="">
      <xdr:nvSpPr>
        <xdr:cNvPr id="811" name="楕円 810"/>
        <xdr:cNvSpPr/>
      </xdr:nvSpPr>
      <xdr:spPr>
        <a:xfrm>
          <a:off x="22110700" y="100130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57</xdr:row>
      <xdr:rowOff>155298</xdr:rowOff>
    </xdr:from>
    <xdr:ext cx="378565" cy="259045"/>
    <xdr:sp macro="" textlink="">
      <xdr:nvSpPr>
        <xdr:cNvPr id="812" name="貸付金該当値テキスト"/>
        <xdr:cNvSpPr txBox="1"/>
      </xdr:nvSpPr>
      <xdr:spPr>
        <a:xfrm>
          <a:off x="22212300" y="992794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58</xdr:row>
      <xdr:rowOff>72395</xdr:rowOff>
    </xdr:from>
    <xdr:to>
      <xdr:col>112</xdr:col>
      <xdr:colOff>38100</xdr:colOff>
      <xdr:row>59</xdr:row>
      <xdr:rowOff>2545</xdr:rowOff>
    </xdr:to>
    <xdr:sp macro="" textlink="">
      <xdr:nvSpPr>
        <xdr:cNvPr id="813" name="楕円 812"/>
        <xdr:cNvSpPr/>
      </xdr:nvSpPr>
      <xdr:spPr>
        <a:xfrm>
          <a:off x="21272500" y="100164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58</xdr:row>
      <xdr:rowOff>165122</xdr:rowOff>
    </xdr:from>
    <xdr:ext cx="378565" cy="259045"/>
    <xdr:sp macro="" textlink="">
      <xdr:nvSpPr>
        <xdr:cNvPr id="814" name="テキスト ボックス 813"/>
        <xdr:cNvSpPr txBox="1"/>
      </xdr:nvSpPr>
      <xdr:spPr>
        <a:xfrm>
          <a:off x="21134017" y="1010922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58</xdr:row>
      <xdr:rowOff>59319</xdr:rowOff>
    </xdr:from>
    <xdr:to>
      <xdr:col>107</xdr:col>
      <xdr:colOff>101600</xdr:colOff>
      <xdr:row>58</xdr:row>
      <xdr:rowOff>160919</xdr:rowOff>
    </xdr:to>
    <xdr:sp macro="" textlink="">
      <xdr:nvSpPr>
        <xdr:cNvPr id="815" name="楕円 814"/>
        <xdr:cNvSpPr/>
      </xdr:nvSpPr>
      <xdr:spPr>
        <a:xfrm>
          <a:off x="20383500" y="100034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58</xdr:row>
      <xdr:rowOff>152046</xdr:rowOff>
    </xdr:from>
    <xdr:ext cx="469744" cy="259045"/>
    <xdr:sp macro="" textlink="">
      <xdr:nvSpPr>
        <xdr:cNvPr id="816" name="テキスト ボックス 815"/>
        <xdr:cNvSpPr txBox="1"/>
      </xdr:nvSpPr>
      <xdr:spPr>
        <a:xfrm>
          <a:off x="20199428" y="1009614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58</xdr:row>
      <xdr:rowOff>59159</xdr:rowOff>
    </xdr:from>
    <xdr:to>
      <xdr:col>102</xdr:col>
      <xdr:colOff>165100</xdr:colOff>
      <xdr:row>58</xdr:row>
      <xdr:rowOff>160759</xdr:rowOff>
    </xdr:to>
    <xdr:sp macro="" textlink="">
      <xdr:nvSpPr>
        <xdr:cNvPr id="817" name="楕円 816"/>
        <xdr:cNvSpPr/>
      </xdr:nvSpPr>
      <xdr:spPr>
        <a:xfrm>
          <a:off x="19494500" y="100032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58</xdr:row>
      <xdr:rowOff>151886</xdr:rowOff>
    </xdr:from>
    <xdr:ext cx="469744" cy="259045"/>
    <xdr:sp macro="" textlink="">
      <xdr:nvSpPr>
        <xdr:cNvPr id="818" name="テキスト ボックス 817"/>
        <xdr:cNvSpPr txBox="1"/>
      </xdr:nvSpPr>
      <xdr:spPr>
        <a:xfrm>
          <a:off x="19310428" y="1009598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60737</xdr:rowOff>
    </xdr:from>
    <xdr:to>
      <xdr:col>98</xdr:col>
      <xdr:colOff>38100</xdr:colOff>
      <xdr:row>58</xdr:row>
      <xdr:rowOff>162337</xdr:rowOff>
    </xdr:to>
    <xdr:sp macro="" textlink="">
      <xdr:nvSpPr>
        <xdr:cNvPr id="819" name="楕円 818"/>
        <xdr:cNvSpPr/>
      </xdr:nvSpPr>
      <xdr:spPr>
        <a:xfrm>
          <a:off x="18605500" y="100048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58</xdr:row>
      <xdr:rowOff>153464</xdr:rowOff>
    </xdr:from>
    <xdr:ext cx="469744" cy="259045"/>
    <xdr:sp macro="" textlink="">
      <xdr:nvSpPr>
        <xdr:cNvPr id="820" name="テキスト ボックス 819"/>
        <xdr:cNvSpPr txBox="1"/>
      </xdr:nvSpPr>
      <xdr:spPr>
        <a:xfrm>
          <a:off x="18421428" y="100975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63</xdr:row>
      <xdr:rowOff>57150</xdr:rowOff>
    </xdr:from>
    <xdr:to>
      <xdr:col>120</xdr:col>
      <xdr:colOff>114300</xdr:colOff>
      <xdr:row>65</xdr:row>
      <xdr:rowOff>31750</xdr:rowOff>
    </xdr:to>
    <xdr:sp macro="" textlink="">
      <xdr:nvSpPr>
        <xdr:cNvPr id="821" name="正方形/長方形 820"/>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macro="" textlink="">
      <xdr:nvSpPr>
        <xdr:cNvPr id="822" name="正方形/長方形 821"/>
        <xdr:cNvSpPr/>
      </xdr:nvSpPr>
      <xdr:spPr>
        <a:xfrm>
          <a:off x="1841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macro="" textlink="">
      <xdr:nvSpPr>
        <xdr:cNvPr id="823" name="正方形/長方形 822"/>
        <xdr:cNvSpPr/>
      </xdr:nvSpPr>
      <xdr:spPr>
        <a:xfrm>
          <a:off x="1841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116/128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65</xdr:row>
      <xdr:rowOff>57150</xdr:rowOff>
    </xdr:from>
    <xdr:to>
      <xdr:col>110</xdr:col>
      <xdr:colOff>0</xdr:colOff>
      <xdr:row>66</xdr:row>
      <xdr:rowOff>139700</xdr:rowOff>
    </xdr:to>
    <xdr:sp macro="" textlink="">
      <xdr:nvSpPr>
        <xdr:cNvPr id="824" name="正方形/長方形 823"/>
        <xdr:cNvSpPr/>
      </xdr:nvSpPr>
      <xdr:spPr>
        <a:xfrm>
          <a:off x="194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66</xdr:row>
      <xdr:rowOff>88900</xdr:rowOff>
    </xdr:from>
    <xdr:to>
      <xdr:col>110</xdr:col>
      <xdr:colOff>0</xdr:colOff>
      <xdr:row>68</xdr:row>
      <xdr:rowOff>0</xdr:rowOff>
    </xdr:to>
    <xdr:sp macro="" textlink="">
      <xdr:nvSpPr>
        <xdr:cNvPr id="825" name="正方形/長方形 824"/>
        <xdr:cNvSpPr/>
      </xdr:nvSpPr>
      <xdr:spPr>
        <a:xfrm>
          <a:off x="194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40,626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65</xdr:row>
      <xdr:rowOff>57150</xdr:rowOff>
    </xdr:from>
    <xdr:to>
      <xdr:col>116</xdr:col>
      <xdr:colOff>0</xdr:colOff>
      <xdr:row>66</xdr:row>
      <xdr:rowOff>139700</xdr:rowOff>
    </xdr:to>
    <xdr:sp macro="" textlink="">
      <xdr:nvSpPr>
        <xdr:cNvPr id="826" name="正方形/長方形 825"/>
        <xdr:cNvSpPr/>
      </xdr:nvSpPr>
      <xdr:spPr>
        <a:xfrm>
          <a:off x="20574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66</xdr:row>
      <xdr:rowOff>88900</xdr:rowOff>
    </xdr:from>
    <xdr:to>
      <xdr:col>116</xdr:col>
      <xdr:colOff>0</xdr:colOff>
      <xdr:row>68</xdr:row>
      <xdr:rowOff>0</xdr:rowOff>
    </xdr:to>
    <xdr:sp macro="" textlink="">
      <xdr:nvSpPr>
        <xdr:cNvPr id="827" name="正方形/長方形 826"/>
        <xdr:cNvSpPr/>
      </xdr:nvSpPr>
      <xdr:spPr>
        <a:xfrm>
          <a:off x="20574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59,259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68</xdr:row>
      <xdr:rowOff>25400</xdr:rowOff>
    </xdr:from>
    <xdr:to>
      <xdr:col>120</xdr:col>
      <xdr:colOff>114300</xdr:colOff>
      <xdr:row>81</xdr:row>
      <xdr:rowOff>82550</xdr:rowOff>
    </xdr:to>
    <xdr:sp macro="" textlink="">
      <xdr:nvSpPr>
        <xdr:cNvPr id="828" name="正方形/長方形 827"/>
        <xdr:cNvSpPr/>
      </xdr:nvSpPr>
      <xdr:spPr>
        <a:xfrm>
          <a:off x="18288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9839" cy="225703"/>
    <xdr:sp macro="" textlink="">
      <xdr:nvSpPr>
        <xdr:cNvPr id="829" name="テキスト ボックス 828"/>
        <xdr:cNvSpPr txBox="1"/>
      </xdr:nvSpPr>
      <xdr:spPr>
        <a:xfrm>
          <a:off x="18249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30" name="直線コネクタ 829"/>
        <xdr:cNvCxnSpPr/>
      </xdr:nvCxnSpPr>
      <xdr:spPr>
        <a:xfrm>
          <a:off x="18288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80</xdr:row>
      <xdr:rowOff>111777</xdr:rowOff>
    </xdr:from>
    <xdr:ext cx="248786" cy="259045"/>
    <xdr:sp macro="" textlink="">
      <xdr:nvSpPr>
        <xdr:cNvPr id="831" name="テキスト ボックス 830"/>
        <xdr:cNvSpPr txBox="1"/>
      </xdr:nvSpPr>
      <xdr:spPr>
        <a:xfrm>
          <a:off x="18039214" y="1382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79</xdr:row>
      <xdr:rowOff>98879</xdr:rowOff>
    </xdr:from>
    <xdr:to>
      <xdr:col>120</xdr:col>
      <xdr:colOff>114300</xdr:colOff>
      <xdr:row>79</xdr:row>
      <xdr:rowOff>98879</xdr:rowOff>
    </xdr:to>
    <xdr:cxnSp macro="">
      <xdr:nvCxnSpPr>
        <xdr:cNvPr id="832" name="直線コネクタ 831"/>
        <xdr:cNvCxnSpPr/>
      </xdr:nvCxnSpPr>
      <xdr:spPr>
        <a:xfrm>
          <a:off x="18288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78</xdr:row>
      <xdr:rowOff>128106</xdr:rowOff>
    </xdr:from>
    <xdr:ext cx="531299" cy="259045"/>
    <xdr:sp macro="" textlink="">
      <xdr:nvSpPr>
        <xdr:cNvPr id="833" name="テキスト ボックス 832"/>
        <xdr:cNvSpPr txBox="1"/>
      </xdr:nvSpPr>
      <xdr:spPr>
        <a:xfrm>
          <a:off x="17756701" y="13501206"/>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115207</xdr:rowOff>
    </xdr:from>
    <xdr:to>
      <xdr:col>120</xdr:col>
      <xdr:colOff>114300</xdr:colOff>
      <xdr:row>77</xdr:row>
      <xdr:rowOff>115207</xdr:rowOff>
    </xdr:to>
    <xdr:cxnSp macro="">
      <xdr:nvCxnSpPr>
        <xdr:cNvPr id="834" name="直線コネクタ 833"/>
        <xdr:cNvCxnSpPr/>
      </xdr:nvCxnSpPr>
      <xdr:spPr>
        <a:xfrm>
          <a:off x="18288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76</xdr:row>
      <xdr:rowOff>144434</xdr:rowOff>
    </xdr:from>
    <xdr:ext cx="531299" cy="259045"/>
    <xdr:sp macro="" textlink="">
      <xdr:nvSpPr>
        <xdr:cNvPr id="835" name="テキスト ボックス 834"/>
        <xdr:cNvSpPr txBox="1"/>
      </xdr:nvSpPr>
      <xdr:spPr>
        <a:xfrm>
          <a:off x="17756701" y="13174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131535</xdr:rowOff>
    </xdr:from>
    <xdr:to>
      <xdr:col>120</xdr:col>
      <xdr:colOff>114300</xdr:colOff>
      <xdr:row>75</xdr:row>
      <xdr:rowOff>131535</xdr:rowOff>
    </xdr:to>
    <xdr:cxnSp macro="">
      <xdr:nvCxnSpPr>
        <xdr:cNvPr id="836" name="直線コネクタ 835"/>
        <xdr:cNvCxnSpPr/>
      </xdr:nvCxnSpPr>
      <xdr:spPr>
        <a:xfrm>
          <a:off x="18288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74</xdr:row>
      <xdr:rowOff>160762</xdr:rowOff>
    </xdr:from>
    <xdr:ext cx="531299" cy="259045"/>
    <xdr:sp macro="" textlink="">
      <xdr:nvSpPr>
        <xdr:cNvPr id="837" name="テキスト ボックス 836"/>
        <xdr:cNvSpPr txBox="1"/>
      </xdr:nvSpPr>
      <xdr:spPr>
        <a:xfrm>
          <a:off x="17756701" y="12848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73</xdr:row>
      <xdr:rowOff>147865</xdr:rowOff>
    </xdr:from>
    <xdr:to>
      <xdr:col>120</xdr:col>
      <xdr:colOff>114300</xdr:colOff>
      <xdr:row>73</xdr:row>
      <xdr:rowOff>147865</xdr:rowOff>
    </xdr:to>
    <xdr:cxnSp macro="">
      <xdr:nvCxnSpPr>
        <xdr:cNvPr id="838" name="直線コネクタ 837"/>
        <xdr:cNvCxnSpPr/>
      </xdr:nvCxnSpPr>
      <xdr:spPr>
        <a:xfrm>
          <a:off x="18288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73</xdr:row>
      <xdr:rowOff>5642</xdr:rowOff>
    </xdr:from>
    <xdr:ext cx="531299" cy="259045"/>
    <xdr:sp macro="" textlink="">
      <xdr:nvSpPr>
        <xdr:cNvPr id="839" name="テキスト ボックス 838"/>
        <xdr:cNvSpPr txBox="1"/>
      </xdr:nvSpPr>
      <xdr:spPr>
        <a:xfrm>
          <a:off x="17756701" y="1252149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71</xdr:row>
      <xdr:rowOff>164193</xdr:rowOff>
    </xdr:from>
    <xdr:to>
      <xdr:col>120</xdr:col>
      <xdr:colOff>114300</xdr:colOff>
      <xdr:row>71</xdr:row>
      <xdr:rowOff>164193</xdr:rowOff>
    </xdr:to>
    <xdr:cxnSp macro="">
      <xdr:nvCxnSpPr>
        <xdr:cNvPr id="840" name="直線コネクタ 839"/>
        <xdr:cNvCxnSpPr/>
      </xdr:nvCxnSpPr>
      <xdr:spPr>
        <a:xfrm>
          <a:off x="18288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71</xdr:row>
      <xdr:rowOff>21970</xdr:rowOff>
    </xdr:from>
    <xdr:ext cx="595419" cy="259045"/>
    <xdr:sp macro="" textlink="">
      <xdr:nvSpPr>
        <xdr:cNvPr id="841" name="テキスト ボックス 840"/>
        <xdr:cNvSpPr txBox="1"/>
      </xdr:nvSpPr>
      <xdr:spPr>
        <a:xfrm>
          <a:off x="17692581" y="12194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70</xdr:row>
      <xdr:rowOff>9072</xdr:rowOff>
    </xdr:from>
    <xdr:to>
      <xdr:col>120</xdr:col>
      <xdr:colOff>114300</xdr:colOff>
      <xdr:row>70</xdr:row>
      <xdr:rowOff>9072</xdr:rowOff>
    </xdr:to>
    <xdr:cxnSp macro="">
      <xdr:nvCxnSpPr>
        <xdr:cNvPr id="842" name="直線コネクタ 841"/>
        <xdr:cNvCxnSpPr/>
      </xdr:nvCxnSpPr>
      <xdr:spPr>
        <a:xfrm>
          <a:off x="18288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69</xdr:row>
      <xdr:rowOff>38299</xdr:rowOff>
    </xdr:from>
    <xdr:ext cx="595419" cy="259045"/>
    <xdr:sp macro="" textlink="">
      <xdr:nvSpPr>
        <xdr:cNvPr id="843" name="テキスト ボックス 842"/>
        <xdr:cNvSpPr txBox="1"/>
      </xdr:nvSpPr>
      <xdr:spPr>
        <a:xfrm>
          <a:off x="17692581" y="1186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44" name="直線コネクタ 843"/>
        <xdr:cNvCxnSpPr/>
      </xdr:nvCxnSpPr>
      <xdr:spPr>
        <a:xfrm>
          <a:off x="18288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67</xdr:row>
      <xdr:rowOff>54627</xdr:rowOff>
    </xdr:from>
    <xdr:ext cx="595419" cy="259045"/>
    <xdr:sp macro="" textlink="">
      <xdr:nvSpPr>
        <xdr:cNvPr id="845" name="テキスト ボックス 844"/>
        <xdr:cNvSpPr txBox="1"/>
      </xdr:nvSpPr>
      <xdr:spPr>
        <a:xfrm>
          <a:off x="17692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81</xdr:row>
      <xdr:rowOff>82550</xdr:rowOff>
    </xdr:to>
    <xdr:sp macro="" textlink="">
      <xdr:nvSpPr>
        <xdr:cNvPr id="846" name="繰出金グラフ枠"/>
        <xdr:cNvSpPr/>
      </xdr:nvSpPr>
      <xdr:spPr>
        <a:xfrm>
          <a:off x="18288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70</xdr:row>
      <xdr:rowOff>47656</xdr:rowOff>
    </xdr:from>
    <xdr:to>
      <xdr:col>116</xdr:col>
      <xdr:colOff>62864</xdr:colOff>
      <xdr:row>78</xdr:row>
      <xdr:rowOff>83545</xdr:rowOff>
    </xdr:to>
    <xdr:cxnSp macro="">
      <xdr:nvCxnSpPr>
        <xdr:cNvPr id="847" name="直線コネクタ 846"/>
        <xdr:cNvCxnSpPr/>
      </xdr:nvCxnSpPr>
      <xdr:spPr>
        <a:xfrm flipV="1">
          <a:off x="22159595" y="12049156"/>
          <a:ext cx="1269" cy="140748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78</xdr:row>
      <xdr:rowOff>87372</xdr:rowOff>
    </xdr:from>
    <xdr:ext cx="534377" cy="259045"/>
    <xdr:sp macro="" textlink="">
      <xdr:nvSpPr>
        <xdr:cNvPr id="848" name="繰出金最小値テキスト"/>
        <xdr:cNvSpPr txBox="1"/>
      </xdr:nvSpPr>
      <xdr:spPr>
        <a:xfrm>
          <a:off x="22212300" y="134604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31,439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78</xdr:row>
      <xdr:rowOff>83545</xdr:rowOff>
    </xdr:from>
    <xdr:to>
      <xdr:col>116</xdr:col>
      <xdr:colOff>152400</xdr:colOff>
      <xdr:row>78</xdr:row>
      <xdr:rowOff>83545</xdr:rowOff>
    </xdr:to>
    <xdr:cxnSp macro="">
      <xdr:nvCxnSpPr>
        <xdr:cNvPr id="849" name="直線コネクタ 848"/>
        <xdr:cNvCxnSpPr/>
      </xdr:nvCxnSpPr>
      <xdr:spPr>
        <a:xfrm>
          <a:off x="22072600" y="1345664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68</xdr:row>
      <xdr:rowOff>165783</xdr:rowOff>
    </xdr:from>
    <xdr:ext cx="599010" cy="259045"/>
    <xdr:sp macro="" textlink="">
      <xdr:nvSpPr>
        <xdr:cNvPr id="850" name="繰出金最大値テキスト"/>
        <xdr:cNvSpPr txBox="1"/>
      </xdr:nvSpPr>
      <xdr:spPr>
        <a:xfrm>
          <a:off x="22212300" y="1182438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117,637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70</xdr:row>
      <xdr:rowOff>47656</xdr:rowOff>
    </xdr:from>
    <xdr:to>
      <xdr:col>116</xdr:col>
      <xdr:colOff>152400</xdr:colOff>
      <xdr:row>70</xdr:row>
      <xdr:rowOff>47656</xdr:rowOff>
    </xdr:to>
    <xdr:cxnSp macro="">
      <xdr:nvCxnSpPr>
        <xdr:cNvPr id="851" name="直線コネクタ 850"/>
        <xdr:cNvCxnSpPr/>
      </xdr:nvCxnSpPr>
      <xdr:spPr>
        <a:xfrm>
          <a:off x="22072600" y="120491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76</xdr:row>
      <xdr:rowOff>135781</xdr:rowOff>
    </xdr:from>
    <xdr:to>
      <xdr:col>116</xdr:col>
      <xdr:colOff>63500</xdr:colOff>
      <xdr:row>77</xdr:row>
      <xdr:rowOff>25400</xdr:rowOff>
    </xdr:to>
    <xdr:cxnSp macro="">
      <xdr:nvCxnSpPr>
        <xdr:cNvPr id="852" name="直線コネクタ 851"/>
        <xdr:cNvCxnSpPr/>
      </xdr:nvCxnSpPr>
      <xdr:spPr>
        <a:xfrm>
          <a:off x="21323300" y="13165981"/>
          <a:ext cx="838200" cy="610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74</xdr:row>
      <xdr:rowOff>52357</xdr:rowOff>
    </xdr:from>
    <xdr:ext cx="534377" cy="259045"/>
    <xdr:sp macro="" textlink="">
      <xdr:nvSpPr>
        <xdr:cNvPr id="853" name="繰出金平均値テキスト"/>
        <xdr:cNvSpPr txBox="1"/>
      </xdr:nvSpPr>
      <xdr:spPr>
        <a:xfrm>
          <a:off x="22212300" y="1273965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63,139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75</xdr:row>
      <xdr:rowOff>29480</xdr:rowOff>
    </xdr:from>
    <xdr:to>
      <xdr:col>116</xdr:col>
      <xdr:colOff>114300</xdr:colOff>
      <xdr:row>75</xdr:row>
      <xdr:rowOff>131080</xdr:rowOff>
    </xdr:to>
    <xdr:sp macro="" textlink="">
      <xdr:nvSpPr>
        <xdr:cNvPr id="854" name="フローチャート: 判断 853"/>
        <xdr:cNvSpPr/>
      </xdr:nvSpPr>
      <xdr:spPr>
        <a:xfrm>
          <a:off x="22110700" y="128882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76</xdr:row>
      <xdr:rowOff>135781</xdr:rowOff>
    </xdr:from>
    <xdr:to>
      <xdr:col>111</xdr:col>
      <xdr:colOff>177800</xdr:colOff>
      <xdr:row>76</xdr:row>
      <xdr:rowOff>149399</xdr:rowOff>
    </xdr:to>
    <xdr:cxnSp macro="">
      <xdr:nvCxnSpPr>
        <xdr:cNvPr id="855" name="直線コネクタ 854"/>
        <xdr:cNvCxnSpPr/>
      </xdr:nvCxnSpPr>
      <xdr:spPr>
        <a:xfrm flipV="1">
          <a:off x="20434300" y="13165981"/>
          <a:ext cx="889000" cy="136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75</xdr:row>
      <xdr:rowOff>14197</xdr:rowOff>
    </xdr:from>
    <xdr:to>
      <xdr:col>112</xdr:col>
      <xdr:colOff>38100</xdr:colOff>
      <xdr:row>75</xdr:row>
      <xdr:rowOff>115797</xdr:rowOff>
    </xdr:to>
    <xdr:sp macro="" textlink="">
      <xdr:nvSpPr>
        <xdr:cNvPr id="856" name="フローチャート: 判断 855"/>
        <xdr:cNvSpPr/>
      </xdr:nvSpPr>
      <xdr:spPr>
        <a:xfrm>
          <a:off x="21272500" y="128729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73</xdr:row>
      <xdr:rowOff>132324</xdr:rowOff>
    </xdr:from>
    <xdr:ext cx="534377" cy="259045"/>
    <xdr:sp macro="" textlink="">
      <xdr:nvSpPr>
        <xdr:cNvPr id="857" name="テキスト ボックス 856"/>
        <xdr:cNvSpPr txBox="1"/>
      </xdr:nvSpPr>
      <xdr:spPr>
        <a:xfrm>
          <a:off x="21056111" y="126481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64,075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76</xdr:row>
      <xdr:rowOff>149399</xdr:rowOff>
    </xdr:from>
    <xdr:to>
      <xdr:col>107</xdr:col>
      <xdr:colOff>50800</xdr:colOff>
      <xdr:row>77</xdr:row>
      <xdr:rowOff>35523</xdr:rowOff>
    </xdr:to>
    <xdr:cxnSp macro="">
      <xdr:nvCxnSpPr>
        <xdr:cNvPr id="858" name="直線コネクタ 857"/>
        <xdr:cNvCxnSpPr/>
      </xdr:nvCxnSpPr>
      <xdr:spPr>
        <a:xfrm flipV="1">
          <a:off x="19545300" y="13179599"/>
          <a:ext cx="889000" cy="575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75</xdr:row>
      <xdr:rowOff>35620</xdr:rowOff>
    </xdr:from>
    <xdr:to>
      <xdr:col>107</xdr:col>
      <xdr:colOff>101600</xdr:colOff>
      <xdr:row>75</xdr:row>
      <xdr:rowOff>137220</xdr:rowOff>
    </xdr:to>
    <xdr:sp macro="" textlink="">
      <xdr:nvSpPr>
        <xdr:cNvPr id="859" name="フローチャート: 判断 858"/>
        <xdr:cNvSpPr/>
      </xdr:nvSpPr>
      <xdr:spPr>
        <a:xfrm>
          <a:off x="20383500" y="128943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73</xdr:row>
      <xdr:rowOff>153747</xdr:rowOff>
    </xdr:from>
    <xdr:ext cx="534377" cy="259045"/>
    <xdr:sp macro="" textlink="">
      <xdr:nvSpPr>
        <xdr:cNvPr id="860" name="テキスト ボックス 859"/>
        <xdr:cNvSpPr txBox="1"/>
      </xdr:nvSpPr>
      <xdr:spPr>
        <a:xfrm>
          <a:off x="20167111" y="126695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62,763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77</xdr:row>
      <xdr:rowOff>35523</xdr:rowOff>
    </xdr:from>
    <xdr:to>
      <xdr:col>102</xdr:col>
      <xdr:colOff>114300</xdr:colOff>
      <xdr:row>77</xdr:row>
      <xdr:rowOff>65078</xdr:rowOff>
    </xdr:to>
    <xdr:cxnSp macro="">
      <xdr:nvCxnSpPr>
        <xdr:cNvPr id="861" name="直線コネクタ 860"/>
        <xdr:cNvCxnSpPr/>
      </xdr:nvCxnSpPr>
      <xdr:spPr>
        <a:xfrm flipV="1">
          <a:off x="18656300" y="13237173"/>
          <a:ext cx="889000" cy="295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75</xdr:row>
      <xdr:rowOff>101065</xdr:rowOff>
    </xdr:from>
    <xdr:to>
      <xdr:col>102</xdr:col>
      <xdr:colOff>165100</xdr:colOff>
      <xdr:row>76</xdr:row>
      <xdr:rowOff>31215</xdr:rowOff>
    </xdr:to>
    <xdr:sp macro="" textlink="">
      <xdr:nvSpPr>
        <xdr:cNvPr id="862" name="フローチャート: 判断 861"/>
        <xdr:cNvSpPr/>
      </xdr:nvSpPr>
      <xdr:spPr>
        <a:xfrm>
          <a:off x="19494500" y="129598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74</xdr:row>
      <xdr:rowOff>47742</xdr:rowOff>
    </xdr:from>
    <xdr:ext cx="534377" cy="259045"/>
    <xdr:sp macro="" textlink="">
      <xdr:nvSpPr>
        <xdr:cNvPr id="863" name="テキスト ボックス 862"/>
        <xdr:cNvSpPr txBox="1"/>
      </xdr:nvSpPr>
      <xdr:spPr>
        <a:xfrm>
          <a:off x="19278111" y="127350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58,755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75</xdr:row>
      <xdr:rowOff>113474</xdr:rowOff>
    </xdr:from>
    <xdr:to>
      <xdr:col>98</xdr:col>
      <xdr:colOff>38100</xdr:colOff>
      <xdr:row>76</xdr:row>
      <xdr:rowOff>43625</xdr:rowOff>
    </xdr:to>
    <xdr:sp macro="" textlink="">
      <xdr:nvSpPr>
        <xdr:cNvPr id="864" name="フローチャート: 判断 863"/>
        <xdr:cNvSpPr/>
      </xdr:nvSpPr>
      <xdr:spPr>
        <a:xfrm>
          <a:off x="18605500" y="12972224"/>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74</xdr:row>
      <xdr:rowOff>60151</xdr:rowOff>
    </xdr:from>
    <xdr:ext cx="534377" cy="259045"/>
    <xdr:sp macro="" textlink="">
      <xdr:nvSpPr>
        <xdr:cNvPr id="865" name="テキスト ボックス 864"/>
        <xdr:cNvSpPr txBox="1"/>
      </xdr:nvSpPr>
      <xdr:spPr>
        <a:xfrm>
          <a:off x="18389111" y="127474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57,995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81</xdr:row>
      <xdr:rowOff>80027</xdr:rowOff>
    </xdr:from>
    <xdr:ext cx="762000" cy="259045"/>
    <xdr:sp macro="" textlink="">
      <xdr:nvSpPr>
        <xdr:cNvPr id="866" name="テキスト ボックス 865"/>
        <xdr:cNvSpPr txBox="1"/>
      </xdr:nvSpPr>
      <xdr:spPr>
        <a:xfrm>
          <a:off x="21971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81</xdr:row>
      <xdr:rowOff>80027</xdr:rowOff>
    </xdr:from>
    <xdr:ext cx="762000" cy="259045"/>
    <xdr:sp macro="" textlink="">
      <xdr:nvSpPr>
        <xdr:cNvPr id="867" name="テキスト ボックス 866"/>
        <xdr:cNvSpPr txBox="1"/>
      </xdr:nvSpPr>
      <xdr:spPr>
        <a:xfrm>
          <a:off x="2113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81</xdr:row>
      <xdr:rowOff>80027</xdr:rowOff>
    </xdr:from>
    <xdr:ext cx="762000" cy="259045"/>
    <xdr:sp macro="" textlink="">
      <xdr:nvSpPr>
        <xdr:cNvPr id="868" name="テキスト ボックス 867"/>
        <xdr:cNvSpPr txBox="1"/>
      </xdr:nvSpPr>
      <xdr:spPr>
        <a:xfrm>
          <a:off x="2024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81</xdr:row>
      <xdr:rowOff>80027</xdr:rowOff>
    </xdr:from>
    <xdr:ext cx="762000" cy="259045"/>
    <xdr:sp macro="" textlink="">
      <xdr:nvSpPr>
        <xdr:cNvPr id="869" name="テキスト ボックス 868"/>
        <xdr:cNvSpPr txBox="1"/>
      </xdr:nvSpPr>
      <xdr:spPr>
        <a:xfrm>
          <a:off x="19354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81</xdr:row>
      <xdr:rowOff>80027</xdr:rowOff>
    </xdr:from>
    <xdr:ext cx="762000" cy="259045"/>
    <xdr:sp macro="" textlink="">
      <xdr:nvSpPr>
        <xdr:cNvPr id="870" name="テキスト ボックス 869"/>
        <xdr:cNvSpPr txBox="1"/>
      </xdr:nvSpPr>
      <xdr:spPr>
        <a:xfrm>
          <a:off x="18465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76</xdr:row>
      <xdr:rowOff>146050</xdr:rowOff>
    </xdr:from>
    <xdr:to>
      <xdr:col>116</xdr:col>
      <xdr:colOff>114300</xdr:colOff>
      <xdr:row>77</xdr:row>
      <xdr:rowOff>76200</xdr:rowOff>
    </xdr:to>
    <xdr:sp macro="" textlink="">
      <xdr:nvSpPr>
        <xdr:cNvPr id="871" name="楕円 870"/>
        <xdr:cNvSpPr/>
      </xdr:nvSpPr>
      <xdr:spPr>
        <a:xfrm>
          <a:off x="22110700" y="131762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76</xdr:row>
      <xdr:rowOff>124477</xdr:rowOff>
    </xdr:from>
    <xdr:ext cx="534377" cy="259045"/>
    <xdr:sp macro="" textlink="">
      <xdr:nvSpPr>
        <xdr:cNvPr id="872" name="繰出金該当値テキスト"/>
        <xdr:cNvSpPr txBox="1"/>
      </xdr:nvSpPr>
      <xdr:spPr>
        <a:xfrm>
          <a:off x="22212300" y="131546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45,500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76</xdr:row>
      <xdr:rowOff>84981</xdr:rowOff>
    </xdr:from>
    <xdr:to>
      <xdr:col>112</xdr:col>
      <xdr:colOff>38100</xdr:colOff>
      <xdr:row>77</xdr:row>
      <xdr:rowOff>15131</xdr:rowOff>
    </xdr:to>
    <xdr:sp macro="" textlink="">
      <xdr:nvSpPr>
        <xdr:cNvPr id="873" name="楕円 872"/>
        <xdr:cNvSpPr/>
      </xdr:nvSpPr>
      <xdr:spPr>
        <a:xfrm>
          <a:off x="21272500" y="131151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77</xdr:row>
      <xdr:rowOff>6258</xdr:rowOff>
    </xdr:from>
    <xdr:ext cx="534377" cy="259045"/>
    <xdr:sp macro="" textlink="">
      <xdr:nvSpPr>
        <xdr:cNvPr id="874" name="テキスト ボックス 873"/>
        <xdr:cNvSpPr txBox="1"/>
      </xdr:nvSpPr>
      <xdr:spPr>
        <a:xfrm>
          <a:off x="21056111" y="132079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49,240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76</xdr:row>
      <xdr:rowOff>98599</xdr:rowOff>
    </xdr:from>
    <xdr:to>
      <xdr:col>107</xdr:col>
      <xdr:colOff>101600</xdr:colOff>
      <xdr:row>77</xdr:row>
      <xdr:rowOff>28749</xdr:rowOff>
    </xdr:to>
    <xdr:sp macro="" textlink="">
      <xdr:nvSpPr>
        <xdr:cNvPr id="875" name="楕円 874"/>
        <xdr:cNvSpPr/>
      </xdr:nvSpPr>
      <xdr:spPr>
        <a:xfrm>
          <a:off x="20383500" y="131287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77</xdr:row>
      <xdr:rowOff>19876</xdr:rowOff>
    </xdr:from>
    <xdr:ext cx="534377" cy="259045"/>
    <xdr:sp macro="" textlink="">
      <xdr:nvSpPr>
        <xdr:cNvPr id="876" name="テキスト ボックス 875"/>
        <xdr:cNvSpPr txBox="1"/>
      </xdr:nvSpPr>
      <xdr:spPr>
        <a:xfrm>
          <a:off x="20167111" y="132215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48,406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76</xdr:row>
      <xdr:rowOff>156173</xdr:rowOff>
    </xdr:from>
    <xdr:to>
      <xdr:col>102</xdr:col>
      <xdr:colOff>165100</xdr:colOff>
      <xdr:row>77</xdr:row>
      <xdr:rowOff>86323</xdr:rowOff>
    </xdr:to>
    <xdr:sp macro="" textlink="">
      <xdr:nvSpPr>
        <xdr:cNvPr id="877" name="楕円 876"/>
        <xdr:cNvSpPr/>
      </xdr:nvSpPr>
      <xdr:spPr>
        <a:xfrm>
          <a:off x="19494500" y="131863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77</xdr:row>
      <xdr:rowOff>77450</xdr:rowOff>
    </xdr:from>
    <xdr:ext cx="534377" cy="259045"/>
    <xdr:sp macro="" textlink="">
      <xdr:nvSpPr>
        <xdr:cNvPr id="878" name="テキスト ボックス 877"/>
        <xdr:cNvSpPr txBox="1"/>
      </xdr:nvSpPr>
      <xdr:spPr>
        <a:xfrm>
          <a:off x="19278111" y="132791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44,880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77</xdr:row>
      <xdr:rowOff>14278</xdr:rowOff>
    </xdr:from>
    <xdr:to>
      <xdr:col>98</xdr:col>
      <xdr:colOff>38100</xdr:colOff>
      <xdr:row>77</xdr:row>
      <xdr:rowOff>115878</xdr:rowOff>
    </xdr:to>
    <xdr:sp macro="" textlink="">
      <xdr:nvSpPr>
        <xdr:cNvPr id="879" name="楕円 878"/>
        <xdr:cNvSpPr/>
      </xdr:nvSpPr>
      <xdr:spPr>
        <a:xfrm>
          <a:off x="18605500" y="132159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77</xdr:row>
      <xdr:rowOff>107005</xdr:rowOff>
    </xdr:from>
    <xdr:ext cx="534377" cy="259045"/>
    <xdr:sp macro="" textlink="">
      <xdr:nvSpPr>
        <xdr:cNvPr id="880" name="テキスト ボックス 879"/>
        <xdr:cNvSpPr txBox="1"/>
      </xdr:nvSpPr>
      <xdr:spPr>
        <a:xfrm>
          <a:off x="18389111" y="133086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43,070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57150</xdr:rowOff>
    </xdr:from>
    <xdr:to>
      <xdr:col>120</xdr:col>
      <xdr:colOff>114300</xdr:colOff>
      <xdr:row>85</xdr:row>
      <xdr:rowOff>31750</xdr:rowOff>
    </xdr:to>
    <xdr:sp macro="" textlink="">
      <xdr:nvSpPr>
        <xdr:cNvPr id="881" name="正方形/長方形 880"/>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macro="" textlink="">
      <xdr:nvSpPr>
        <xdr:cNvPr id="882" name="正方形/長方形 881"/>
        <xdr:cNvSpPr/>
      </xdr:nvSpPr>
      <xdr:spPr>
        <a:xfrm>
          <a:off x="1841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macro="" textlink="">
      <xdr:nvSpPr>
        <xdr:cNvPr id="883" name="正方形/長方形 882"/>
        <xdr:cNvSpPr/>
      </xdr:nvSpPr>
      <xdr:spPr>
        <a:xfrm>
          <a:off x="1841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85</xdr:row>
      <xdr:rowOff>57150</xdr:rowOff>
    </xdr:from>
    <xdr:to>
      <xdr:col>110</xdr:col>
      <xdr:colOff>0</xdr:colOff>
      <xdr:row>86</xdr:row>
      <xdr:rowOff>139700</xdr:rowOff>
    </xdr:to>
    <xdr:sp macro="" textlink="">
      <xdr:nvSpPr>
        <xdr:cNvPr id="884" name="正方形/長方形 883"/>
        <xdr:cNvSpPr/>
      </xdr:nvSpPr>
      <xdr:spPr>
        <a:xfrm>
          <a:off x="194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86</xdr:row>
      <xdr:rowOff>88900</xdr:rowOff>
    </xdr:from>
    <xdr:to>
      <xdr:col>110</xdr:col>
      <xdr:colOff>0</xdr:colOff>
      <xdr:row>88</xdr:row>
      <xdr:rowOff>0</xdr:rowOff>
    </xdr:to>
    <xdr:sp macro="" textlink="">
      <xdr:nvSpPr>
        <xdr:cNvPr id="885" name="正方形/長方形 884"/>
        <xdr:cNvSpPr/>
      </xdr:nvSpPr>
      <xdr:spPr>
        <a:xfrm>
          <a:off x="194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85</xdr:row>
      <xdr:rowOff>57150</xdr:rowOff>
    </xdr:from>
    <xdr:to>
      <xdr:col>116</xdr:col>
      <xdr:colOff>0</xdr:colOff>
      <xdr:row>86</xdr:row>
      <xdr:rowOff>139700</xdr:rowOff>
    </xdr:to>
    <xdr:sp macro="" textlink="">
      <xdr:nvSpPr>
        <xdr:cNvPr id="886" name="正方形/長方形 885"/>
        <xdr:cNvSpPr/>
      </xdr:nvSpPr>
      <xdr:spPr>
        <a:xfrm>
          <a:off x="20574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86</xdr:row>
      <xdr:rowOff>88900</xdr:rowOff>
    </xdr:from>
    <xdr:to>
      <xdr:col>116</xdr:col>
      <xdr:colOff>0</xdr:colOff>
      <xdr:row>88</xdr:row>
      <xdr:rowOff>0</xdr:rowOff>
    </xdr:to>
    <xdr:sp macro="" textlink="">
      <xdr:nvSpPr>
        <xdr:cNvPr id="887" name="正方形/長方形 886"/>
        <xdr:cNvSpPr/>
      </xdr:nvSpPr>
      <xdr:spPr>
        <a:xfrm>
          <a:off x="20574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88</xdr:row>
      <xdr:rowOff>25400</xdr:rowOff>
    </xdr:from>
    <xdr:to>
      <xdr:col>120</xdr:col>
      <xdr:colOff>114300</xdr:colOff>
      <xdr:row>101</xdr:row>
      <xdr:rowOff>82550</xdr:rowOff>
    </xdr:to>
    <xdr:sp macro="" textlink="">
      <xdr:nvSpPr>
        <xdr:cNvPr id="888" name="正方形/長方形 887"/>
        <xdr:cNvSpPr/>
      </xdr:nvSpPr>
      <xdr:spPr>
        <a:xfrm>
          <a:off x="18288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9839" cy="225703"/>
    <xdr:sp macro="" textlink="">
      <xdr:nvSpPr>
        <xdr:cNvPr id="889" name="テキスト ボックス 888"/>
        <xdr:cNvSpPr txBox="1"/>
      </xdr:nvSpPr>
      <xdr:spPr>
        <a:xfrm>
          <a:off x="18249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890" name="直線コネクタ 889"/>
        <xdr:cNvCxnSpPr/>
      </xdr:nvCxnSpPr>
      <xdr:spPr>
        <a:xfrm>
          <a:off x="18288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99</xdr:row>
      <xdr:rowOff>44450</xdr:rowOff>
    </xdr:from>
    <xdr:to>
      <xdr:col>120</xdr:col>
      <xdr:colOff>114300</xdr:colOff>
      <xdr:row>99</xdr:row>
      <xdr:rowOff>44450</xdr:rowOff>
    </xdr:to>
    <xdr:cxnSp macro="">
      <xdr:nvCxnSpPr>
        <xdr:cNvPr id="891" name="直線コネクタ 890"/>
        <xdr:cNvCxnSpPr/>
      </xdr:nvCxnSpPr>
      <xdr:spPr>
        <a:xfrm>
          <a:off x="18288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98</xdr:row>
      <xdr:rowOff>73677</xdr:rowOff>
    </xdr:from>
    <xdr:ext cx="248786" cy="259045"/>
    <xdr:sp macro="" textlink="">
      <xdr:nvSpPr>
        <xdr:cNvPr id="892" name="テキスト ボックス 891"/>
        <xdr:cNvSpPr txBox="1"/>
      </xdr:nvSpPr>
      <xdr:spPr>
        <a:xfrm>
          <a:off x="18039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6350</xdr:rowOff>
    </xdr:from>
    <xdr:to>
      <xdr:col>120</xdr:col>
      <xdr:colOff>114300</xdr:colOff>
      <xdr:row>97</xdr:row>
      <xdr:rowOff>6350</xdr:rowOff>
    </xdr:to>
    <xdr:cxnSp macro="">
      <xdr:nvCxnSpPr>
        <xdr:cNvPr id="893" name="直線コネクタ 892"/>
        <xdr:cNvCxnSpPr/>
      </xdr:nvCxnSpPr>
      <xdr:spPr>
        <a:xfrm>
          <a:off x="18288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35577</xdr:rowOff>
    </xdr:from>
    <xdr:ext cx="467179" cy="259045"/>
    <xdr:sp macro="" textlink="">
      <xdr:nvSpPr>
        <xdr:cNvPr id="894" name="テキスト ボックス 893"/>
        <xdr:cNvSpPr txBox="1"/>
      </xdr:nvSpPr>
      <xdr:spPr>
        <a:xfrm>
          <a:off x="17820821" y="1649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94</xdr:row>
      <xdr:rowOff>139700</xdr:rowOff>
    </xdr:from>
    <xdr:to>
      <xdr:col>120</xdr:col>
      <xdr:colOff>114300</xdr:colOff>
      <xdr:row>94</xdr:row>
      <xdr:rowOff>139700</xdr:rowOff>
    </xdr:to>
    <xdr:cxnSp macro="">
      <xdr:nvCxnSpPr>
        <xdr:cNvPr id="895" name="直線コネクタ 894"/>
        <xdr:cNvCxnSpPr/>
      </xdr:nvCxnSpPr>
      <xdr:spPr>
        <a:xfrm>
          <a:off x="18288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93</xdr:row>
      <xdr:rowOff>168927</xdr:rowOff>
    </xdr:from>
    <xdr:ext cx="467179" cy="259045"/>
    <xdr:sp macro="" textlink="">
      <xdr:nvSpPr>
        <xdr:cNvPr id="896" name="テキスト ボックス 895"/>
        <xdr:cNvSpPr txBox="1"/>
      </xdr:nvSpPr>
      <xdr:spPr>
        <a:xfrm>
          <a:off x="17820821" y="1611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92</xdr:row>
      <xdr:rowOff>101600</xdr:rowOff>
    </xdr:from>
    <xdr:to>
      <xdr:col>120</xdr:col>
      <xdr:colOff>114300</xdr:colOff>
      <xdr:row>92</xdr:row>
      <xdr:rowOff>101600</xdr:rowOff>
    </xdr:to>
    <xdr:cxnSp macro="">
      <xdr:nvCxnSpPr>
        <xdr:cNvPr id="897" name="直線コネクタ 896"/>
        <xdr:cNvCxnSpPr/>
      </xdr:nvCxnSpPr>
      <xdr:spPr>
        <a:xfrm>
          <a:off x="18288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91</xdr:row>
      <xdr:rowOff>130827</xdr:rowOff>
    </xdr:from>
    <xdr:ext cx="467179" cy="259045"/>
    <xdr:sp macro="" textlink="">
      <xdr:nvSpPr>
        <xdr:cNvPr id="898" name="テキスト ボックス 897"/>
        <xdr:cNvSpPr txBox="1"/>
      </xdr:nvSpPr>
      <xdr:spPr>
        <a:xfrm>
          <a:off x="17820821" y="1573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90</xdr:row>
      <xdr:rowOff>63500</xdr:rowOff>
    </xdr:from>
    <xdr:to>
      <xdr:col>120</xdr:col>
      <xdr:colOff>114300</xdr:colOff>
      <xdr:row>90</xdr:row>
      <xdr:rowOff>63500</xdr:rowOff>
    </xdr:to>
    <xdr:cxnSp macro="">
      <xdr:nvCxnSpPr>
        <xdr:cNvPr id="899" name="直線コネクタ 898"/>
        <xdr:cNvCxnSpPr/>
      </xdr:nvCxnSpPr>
      <xdr:spPr>
        <a:xfrm>
          <a:off x="18288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89</xdr:row>
      <xdr:rowOff>92727</xdr:rowOff>
    </xdr:from>
    <xdr:ext cx="531299" cy="259045"/>
    <xdr:sp macro="" textlink="">
      <xdr:nvSpPr>
        <xdr:cNvPr id="900" name="テキスト ボックス 899"/>
        <xdr:cNvSpPr txBox="1"/>
      </xdr:nvSpPr>
      <xdr:spPr>
        <a:xfrm>
          <a:off x="17756701" y="1535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901" name="直線コネクタ 900"/>
        <xdr:cNvCxnSpPr/>
      </xdr:nvCxnSpPr>
      <xdr:spPr>
        <a:xfrm>
          <a:off x="18288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87</xdr:row>
      <xdr:rowOff>54627</xdr:rowOff>
    </xdr:from>
    <xdr:ext cx="531299" cy="259045"/>
    <xdr:sp macro="" textlink="">
      <xdr:nvSpPr>
        <xdr:cNvPr id="902" name="テキスト ボックス 901"/>
        <xdr:cNvSpPr txBox="1"/>
      </xdr:nvSpPr>
      <xdr:spPr>
        <a:xfrm>
          <a:off x="17756701" y="14970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101</xdr:row>
      <xdr:rowOff>82550</xdr:rowOff>
    </xdr:to>
    <xdr:sp macro="" textlink="">
      <xdr:nvSpPr>
        <xdr:cNvPr id="903" name="前年度繰上充用金グラフ枠"/>
        <xdr:cNvSpPr/>
      </xdr:nvSpPr>
      <xdr:spPr>
        <a:xfrm>
          <a:off x="18288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90</xdr:row>
      <xdr:rowOff>143638</xdr:rowOff>
    </xdr:from>
    <xdr:to>
      <xdr:col>116</xdr:col>
      <xdr:colOff>62864</xdr:colOff>
      <xdr:row>99</xdr:row>
      <xdr:rowOff>44450</xdr:rowOff>
    </xdr:to>
    <xdr:cxnSp macro="">
      <xdr:nvCxnSpPr>
        <xdr:cNvPr id="904" name="直線コネクタ 903"/>
        <xdr:cNvCxnSpPr/>
      </xdr:nvCxnSpPr>
      <xdr:spPr>
        <a:xfrm flipV="1">
          <a:off x="22159595" y="15574138"/>
          <a:ext cx="1269" cy="144386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99</xdr:row>
      <xdr:rowOff>91330</xdr:rowOff>
    </xdr:from>
    <xdr:ext cx="249299" cy="259045"/>
    <xdr:sp macro="" textlink="">
      <xdr:nvSpPr>
        <xdr:cNvPr id="905" name="前年度繰上充用金最小値テキスト"/>
        <xdr:cNvSpPr txBox="1"/>
      </xdr:nvSpPr>
      <xdr:spPr>
        <a:xfrm>
          <a:off x="22212300" y="17064880"/>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99</xdr:row>
      <xdr:rowOff>44450</xdr:rowOff>
    </xdr:from>
    <xdr:to>
      <xdr:col>116</xdr:col>
      <xdr:colOff>152400</xdr:colOff>
      <xdr:row>99</xdr:row>
      <xdr:rowOff>44450</xdr:rowOff>
    </xdr:to>
    <xdr:cxnSp macro="">
      <xdr:nvCxnSpPr>
        <xdr:cNvPr id="906" name="直線コネクタ 905"/>
        <xdr:cNvCxnSpPr/>
      </xdr:nvCxnSpPr>
      <xdr:spPr>
        <a:xfrm>
          <a:off x="22072600" y="1701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89</xdr:row>
      <xdr:rowOff>90315</xdr:rowOff>
    </xdr:from>
    <xdr:ext cx="534377" cy="259045"/>
    <xdr:sp macro="" textlink="">
      <xdr:nvSpPr>
        <xdr:cNvPr id="907" name="前年度繰上充用金最大値テキスト"/>
        <xdr:cNvSpPr txBox="1"/>
      </xdr:nvSpPr>
      <xdr:spPr>
        <a:xfrm>
          <a:off x="22212300" y="153493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11,369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90</xdr:row>
      <xdr:rowOff>143638</xdr:rowOff>
    </xdr:from>
    <xdr:to>
      <xdr:col>116</xdr:col>
      <xdr:colOff>152400</xdr:colOff>
      <xdr:row>90</xdr:row>
      <xdr:rowOff>143638</xdr:rowOff>
    </xdr:to>
    <xdr:cxnSp macro="">
      <xdr:nvCxnSpPr>
        <xdr:cNvPr id="908" name="直線コネクタ 907"/>
        <xdr:cNvCxnSpPr/>
      </xdr:nvCxnSpPr>
      <xdr:spPr>
        <a:xfrm>
          <a:off x="22072600" y="1557413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99</xdr:row>
      <xdr:rowOff>44450</xdr:rowOff>
    </xdr:from>
    <xdr:to>
      <xdr:col>116</xdr:col>
      <xdr:colOff>63500</xdr:colOff>
      <xdr:row>99</xdr:row>
      <xdr:rowOff>44450</xdr:rowOff>
    </xdr:to>
    <xdr:cxnSp macro="">
      <xdr:nvCxnSpPr>
        <xdr:cNvPr id="909" name="直線コネクタ 908"/>
        <xdr:cNvCxnSpPr/>
      </xdr:nvCxnSpPr>
      <xdr:spPr>
        <a:xfrm>
          <a:off x="21323300" y="1701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98</xdr:row>
      <xdr:rowOff>8780</xdr:rowOff>
    </xdr:from>
    <xdr:ext cx="313932" cy="259045"/>
    <xdr:sp macro="" textlink="">
      <xdr:nvSpPr>
        <xdr:cNvPr id="910" name="前年度繰上充用金平均値テキスト"/>
        <xdr:cNvSpPr txBox="1"/>
      </xdr:nvSpPr>
      <xdr:spPr>
        <a:xfrm>
          <a:off x="22212300" y="16810880"/>
          <a:ext cx="313932"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98</xdr:row>
      <xdr:rowOff>157353</xdr:rowOff>
    </xdr:from>
    <xdr:to>
      <xdr:col>116</xdr:col>
      <xdr:colOff>114300</xdr:colOff>
      <xdr:row>99</xdr:row>
      <xdr:rowOff>87503</xdr:rowOff>
    </xdr:to>
    <xdr:sp macro="" textlink="">
      <xdr:nvSpPr>
        <xdr:cNvPr id="911" name="フローチャート: 判断 910"/>
        <xdr:cNvSpPr/>
      </xdr:nvSpPr>
      <xdr:spPr>
        <a:xfrm>
          <a:off x="22110700" y="169594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99</xdr:row>
      <xdr:rowOff>44450</xdr:rowOff>
    </xdr:from>
    <xdr:to>
      <xdr:col>111</xdr:col>
      <xdr:colOff>177800</xdr:colOff>
      <xdr:row>99</xdr:row>
      <xdr:rowOff>44450</xdr:rowOff>
    </xdr:to>
    <xdr:cxnSp macro="">
      <xdr:nvCxnSpPr>
        <xdr:cNvPr id="912" name="直線コネクタ 911"/>
        <xdr:cNvCxnSpPr/>
      </xdr:nvCxnSpPr>
      <xdr:spPr>
        <a:xfrm>
          <a:off x="20434300" y="1701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98</xdr:row>
      <xdr:rowOff>158114</xdr:rowOff>
    </xdr:from>
    <xdr:to>
      <xdr:col>112</xdr:col>
      <xdr:colOff>38100</xdr:colOff>
      <xdr:row>99</xdr:row>
      <xdr:rowOff>88264</xdr:rowOff>
    </xdr:to>
    <xdr:sp macro="" textlink="">
      <xdr:nvSpPr>
        <xdr:cNvPr id="913" name="フローチャート: 判断 912"/>
        <xdr:cNvSpPr/>
      </xdr:nvSpPr>
      <xdr:spPr>
        <a:xfrm>
          <a:off x="21272500" y="169602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20833</xdr:colOff>
      <xdr:row>97</xdr:row>
      <xdr:rowOff>104791</xdr:rowOff>
    </xdr:from>
    <xdr:ext cx="313932" cy="259045"/>
    <xdr:sp macro="" textlink="">
      <xdr:nvSpPr>
        <xdr:cNvPr id="914" name="テキスト ボックス 913"/>
        <xdr:cNvSpPr txBox="1"/>
      </xdr:nvSpPr>
      <xdr:spPr>
        <a:xfrm>
          <a:off x="21166333" y="16735441"/>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99</xdr:row>
      <xdr:rowOff>44450</xdr:rowOff>
    </xdr:from>
    <xdr:to>
      <xdr:col>107</xdr:col>
      <xdr:colOff>50800</xdr:colOff>
      <xdr:row>99</xdr:row>
      <xdr:rowOff>44450</xdr:rowOff>
    </xdr:to>
    <xdr:cxnSp macro="">
      <xdr:nvCxnSpPr>
        <xdr:cNvPr id="915" name="直線コネクタ 914"/>
        <xdr:cNvCxnSpPr/>
      </xdr:nvCxnSpPr>
      <xdr:spPr>
        <a:xfrm>
          <a:off x="19545300" y="1701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98</xdr:row>
      <xdr:rowOff>157862</xdr:rowOff>
    </xdr:from>
    <xdr:to>
      <xdr:col>107</xdr:col>
      <xdr:colOff>101600</xdr:colOff>
      <xdr:row>99</xdr:row>
      <xdr:rowOff>88012</xdr:rowOff>
    </xdr:to>
    <xdr:sp macro="" textlink="">
      <xdr:nvSpPr>
        <xdr:cNvPr id="916" name="フローチャート: 判断 915"/>
        <xdr:cNvSpPr/>
      </xdr:nvSpPr>
      <xdr:spPr>
        <a:xfrm>
          <a:off x="20383500" y="169599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84333</xdr:colOff>
      <xdr:row>97</xdr:row>
      <xdr:rowOff>104539</xdr:rowOff>
    </xdr:from>
    <xdr:ext cx="313932" cy="259045"/>
    <xdr:sp macro="" textlink="">
      <xdr:nvSpPr>
        <xdr:cNvPr id="917" name="テキスト ボックス 916"/>
        <xdr:cNvSpPr txBox="1"/>
      </xdr:nvSpPr>
      <xdr:spPr>
        <a:xfrm>
          <a:off x="20277333" y="16735189"/>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99</xdr:row>
      <xdr:rowOff>44450</xdr:rowOff>
    </xdr:from>
    <xdr:to>
      <xdr:col>102</xdr:col>
      <xdr:colOff>114300</xdr:colOff>
      <xdr:row>99</xdr:row>
      <xdr:rowOff>44450</xdr:rowOff>
    </xdr:to>
    <xdr:cxnSp macro="">
      <xdr:nvCxnSpPr>
        <xdr:cNvPr id="918" name="直線コネクタ 917"/>
        <xdr:cNvCxnSpPr/>
      </xdr:nvCxnSpPr>
      <xdr:spPr>
        <a:xfrm>
          <a:off x="18656300" y="1701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98</xdr:row>
      <xdr:rowOff>160910</xdr:rowOff>
    </xdr:from>
    <xdr:to>
      <xdr:col>102</xdr:col>
      <xdr:colOff>165100</xdr:colOff>
      <xdr:row>99</xdr:row>
      <xdr:rowOff>91060</xdr:rowOff>
    </xdr:to>
    <xdr:sp macro="" textlink="">
      <xdr:nvSpPr>
        <xdr:cNvPr id="919" name="フローチャート: 判断 918"/>
        <xdr:cNvSpPr/>
      </xdr:nvSpPr>
      <xdr:spPr>
        <a:xfrm>
          <a:off x="19494500" y="169630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147833</xdr:colOff>
      <xdr:row>97</xdr:row>
      <xdr:rowOff>107587</xdr:rowOff>
    </xdr:from>
    <xdr:ext cx="313932" cy="259045"/>
    <xdr:sp macro="" textlink="">
      <xdr:nvSpPr>
        <xdr:cNvPr id="920" name="テキスト ボックス 919"/>
        <xdr:cNvSpPr txBox="1"/>
      </xdr:nvSpPr>
      <xdr:spPr>
        <a:xfrm>
          <a:off x="19388333" y="16738237"/>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98</xdr:row>
      <xdr:rowOff>161798</xdr:rowOff>
    </xdr:from>
    <xdr:to>
      <xdr:col>98</xdr:col>
      <xdr:colOff>38100</xdr:colOff>
      <xdr:row>99</xdr:row>
      <xdr:rowOff>91948</xdr:rowOff>
    </xdr:to>
    <xdr:sp macro="" textlink="">
      <xdr:nvSpPr>
        <xdr:cNvPr id="921" name="フローチャート: 判断 920"/>
        <xdr:cNvSpPr/>
      </xdr:nvSpPr>
      <xdr:spPr>
        <a:xfrm>
          <a:off x="18605500" y="169638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20833</xdr:colOff>
      <xdr:row>97</xdr:row>
      <xdr:rowOff>108475</xdr:rowOff>
    </xdr:from>
    <xdr:ext cx="313932" cy="259045"/>
    <xdr:sp macro="" textlink="">
      <xdr:nvSpPr>
        <xdr:cNvPr id="922" name="テキスト ボックス 921"/>
        <xdr:cNvSpPr txBox="1"/>
      </xdr:nvSpPr>
      <xdr:spPr>
        <a:xfrm>
          <a:off x="18499333" y="16739125"/>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101</xdr:row>
      <xdr:rowOff>80027</xdr:rowOff>
    </xdr:from>
    <xdr:ext cx="762000" cy="259045"/>
    <xdr:sp macro="" textlink="">
      <xdr:nvSpPr>
        <xdr:cNvPr id="923" name="テキスト ボックス 922"/>
        <xdr:cNvSpPr txBox="1"/>
      </xdr:nvSpPr>
      <xdr:spPr>
        <a:xfrm>
          <a:off x="21971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101</xdr:row>
      <xdr:rowOff>80027</xdr:rowOff>
    </xdr:from>
    <xdr:ext cx="762000" cy="259045"/>
    <xdr:sp macro="" textlink="">
      <xdr:nvSpPr>
        <xdr:cNvPr id="924" name="テキスト ボックス 923"/>
        <xdr:cNvSpPr txBox="1"/>
      </xdr:nvSpPr>
      <xdr:spPr>
        <a:xfrm>
          <a:off x="2113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101</xdr:row>
      <xdr:rowOff>80027</xdr:rowOff>
    </xdr:from>
    <xdr:ext cx="762000" cy="259045"/>
    <xdr:sp macro="" textlink="">
      <xdr:nvSpPr>
        <xdr:cNvPr id="925" name="テキスト ボックス 924"/>
        <xdr:cNvSpPr txBox="1"/>
      </xdr:nvSpPr>
      <xdr:spPr>
        <a:xfrm>
          <a:off x="2024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101</xdr:row>
      <xdr:rowOff>80027</xdr:rowOff>
    </xdr:from>
    <xdr:ext cx="762000" cy="259045"/>
    <xdr:sp macro="" textlink="">
      <xdr:nvSpPr>
        <xdr:cNvPr id="926" name="テキスト ボックス 925"/>
        <xdr:cNvSpPr txBox="1"/>
      </xdr:nvSpPr>
      <xdr:spPr>
        <a:xfrm>
          <a:off x="19354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101</xdr:row>
      <xdr:rowOff>80027</xdr:rowOff>
    </xdr:from>
    <xdr:ext cx="762000" cy="259045"/>
    <xdr:sp macro="" textlink="">
      <xdr:nvSpPr>
        <xdr:cNvPr id="927" name="テキスト ボックス 926"/>
        <xdr:cNvSpPr txBox="1"/>
      </xdr:nvSpPr>
      <xdr:spPr>
        <a:xfrm>
          <a:off x="18465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98</xdr:row>
      <xdr:rowOff>165100</xdr:rowOff>
    </xdr:from>
    <xdr:to>
      <xdr:col>116</xdr:col>
      <xdr:colOff>114300</xdr:colOff>
      <xdr:row>99</xdr:row>
      <xdr:rowOff>95250</xdr:rowOff>
    </xdr:to>
    <xdr:sp macro="" textlink="">
      <xdr:nvSpPr>
        <xdr:cNvPr id="928" name="楕円 927"/>
        <xdr:cNvSpPr/>
      </xdr:nvSpPr>
      <xdr:spPr>
        <a:xfrm>
          <a:off x="22110700" y="1696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98</xdr:row>
      <xdr:rowOff>135780</xdr:rowOff>
    </xdr:from>
    <xdr:ext cx="249299" cy="259045"/>
    <xdr:sp macro="" textlink="">
      <xdr:nvSpPr>
        <xdr:cNvPr id="929" name="前年度繰上充用金該当値テキスト"/>
        <xdr:cNvSpPr txBox="1"/>
      </xdr:nvSpPr>
      <xdr:spPr>
        <a:xfrm>
          <a:off x="22212300" y="16937880"/>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98</xdr:row>
      <xdr:rowOff>165100</xdr:rowOff>
    </xdr:from>
    <xdr:to>
      <xdr:col>112</xdr:col>
      <xdr:colOff>38100</xdr:colOff>
      <xdr:row>99</xdr:row>
      <xdr:rowOff>95250</xdr:rowOff>
    </xdr:to>
    <xdr:sp macro="" textlink="">
      <xdr:nvSpPr>
        <xdr:cNvPr id="930" name="楕円 929"/>
        <xdr:cNvSpPr/>
      </xdr:nvSpPr>
      <xdr:spPr>
        <a:xfrm>
          <a:off x="21272500" y="1696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99</xdr:row>
      <xdr:rowOff>86377</xdr:rowOff>
    </xdr:from>
    <xdr:ext cx="249299" cy="259045"/>
    <xdr:sp macro="" textlink="">
      <xdr:nvSpPr>
        <xdr:cNvPr id="931" name="テキスト ボックス 930"/>
        <xdr:cNvSpPr txBox="1"/>
      </xdr:nvSpPr>
      <xdr:spPr>
        <a:xfrm>
          <a:off x="21198650" y="1705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98</xdr:row>
      <xdr:rowOff>165100</xdr:rowOff>
    </xdr:from>
    <xdr:to>
      <xdr:col>107</xdr:col>
      <xdr:colOff>101600</xdr:colOff>
      <xdr:row>99</xdr:row>
      <xdr:rowOff>95250</xdr:rowOff>
    </xdr:to>
    <xdr:sp macro="" textlink="">
      <xdr:nvSpPr>
        <xdr:cNvPr id="932" name="楕円 931"/>
        <xdr:cNvSpPr/>
      </xdr:nvSpPr>
      <xdr:spPr>
        <a:xfrm>
          <a:off x="20383500" y="1696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99</xdr:row>
      <xdr:rowOff>86377</xdr:rowOff>
    </xdr:from>
    <xdr:ext cx="249299" cy="259045"/>
    <xdr:sp macro="" textlink="">
      <xdr:nvSpPr>
        <xdr:cNvPr id="933" name="テキスト ボックス 932"/>
        <xdr:cNvSpPr txBox="1"/>
      </xdr:nvSpPr>
      <xdr:spPr>
        <a:xfrm>
          <a:off x="20309650" y="1705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98</xdr:row>
      <xdr:rowOff>165100</xdr:rowOff>
    </xdr:from>
    <xdr:to>
      <xdr:col>102</xdr:col>
      <xdr:colOff>165100</xdr:colOff>
      <xdr:row>99</xdr:row>
      <xdr:rowOff>95250</xdr:rowOff>
    </xdr:to>
    <xdr:sp macro="" textlink="">
      <xdr:nvSpPr>
        <xdr:cNvPr id="934" name="楕円 933"/>
        <xdr:cNvSpPr/>
      </xdr:nvSpPr>
      <xdr:spPr>
        <a:xfrm>
          <a:off x="19494500" y="1696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99</xdr:row>
      <xdr:rowOff>86377</xdr:rowOff>
    </xdr:from>
    <xdr:ext cx="249299" cy="259045"/>
    <xdr:sp macro="" textlink="">
      <xdr:nvSpPr>
        <xdr:cNvPr id="935" name="テキスト ボックス 934"/>
        <xdr:cNvSpPr txBox="1"/>
      </xdr:nvSpPr>
      <xdr:spPr>
        <a:xfrm>
          <a:off x="19420650" y="1705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98</xdr:row>
      <xdr:rowOff>165100</xdr:rowOff>
    </xdr:from>
    <xdr:to>
      <xdr:col>98</xdr:col>
      <xdr:colOff>38100</xdr:colOff>
      <xdr:row>99</xdr:row>
      <xdr:rowOff>95250</xdr:rowOff>
    </xdr:to>
    <xdr:sp macro="" textlink="">
      <xdr:nvSpPr>
        <xdr:cNvPr id="936" name="楕円 935"/>
        <xdr:cNvSpPr/>
      </xdr:nvSpPr>
      <xdr:spPr>
        <a:xfrm>
          <a:off x="18605500" y="1696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99</xdr:row>
      <xdr:rowOff>86377</xdr:rowOff>
    </xdr:from>
    <xdr:ext cx="249299" cy="259045"/>
    <xdr:sp macro="" textlink="">
      <xdr:nvSpPr>
        <xdr:cNvPr id="937" name="テキスト ボックス 936"/>
        <xdr:cNvSpPr txBox="1"/>
      </xdr:nvSpPr>
      <xdr:spPr>
        <a:xfrm>
          <a:off x="18531650" y="1705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938" name="正方形/長方形 937"/>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939" name="正方形/長方形 938"/>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940" name="テキスト ボックス 939"/>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人件費については、保育所の民営化や、本庁職員・小中学校等現業職の採用を抑制してきたことにより、類似団体、県平均を下回っている。物件費については、経常経費の削減に努めてきたことにより全国平均を下回っているが、今後電算システム保守委託料などの民間委託業務の増加等により増加が見込まれる。扶助費については、被保護世帯の割合が全国平均を上回っていることや、子育て支援施策の拡充により、増加傾向にあり類似団体・全国平均を上回っている。補助費等については、市が支出する補助金について定期的に見直しを行い、その必要性を精査してきたことにより全国平均を下回っている。普通建設事業費については、後年度の公債費負担が過大にならないように事業をおこなってきたが、平成</a:t>
          </a:r>
          <a:r>
            <a:rPr kumimoji="1" lang="en-US" altLang="ja-JP" sz="1300">
              <a:latin typeface="ＭＳ Ｐゴシック" panose="020B0600070205080204" pitchFamily="50" charset="-128"/>
              <a:ea typeface="ＭＳ Ｐゴシック" panose="020B0600070205080204" pitchFamily="50" charset="-128"/>
            </a:rPr>
            <a:t>25</a:t>
          </a:r>
          <a:r>
            <a:rPr kumimoji="1" lang="ja-JP" altLang="en-US" sz="1300">
              <a:latin typeface="ＭＳ Ｐゴシック" panose="020B0600070205080204" pitchFamily="50" charset="-128"/>
              <a:ea typeface="ＭＳ Ｐゴシック" panose="020B0600070205080204" pitchFamily="50" charset="-128"/>
            </a:rPr>
            <a:t>年度は津波・地震対策、平成</a:t>
          </a:r>
          <a:r>
            <a:rPr kumimoji="1" lang="en-US" altLang="ja-JP" sz="1300">
              <a:latin typeface="ＭＳ Ｐゴシック" panose="020B0600070205080204" pitchFamily="50" charset="-128"/>
              <a:ea typeface="ＭＳ Ｐゴシック" panose="020B0600070205080204" pitchFamily="50" charset="-128"/>
            </a:rPr>
            <a:t>28</a:t>
          </a:r>
          <a:r>
            <a:rPr kumimoji="1" lang="ja-JP" altLang="en-US" sz="1300">
              <a:latin typeface="ＭＳ Ｐゴシック" panose="020B0600070205080204" pitchFamily="50" charset="-128"/>
              <a:ea typeface="ＭＳ Ｐゴシック" panose="020B0600070205080204" pitchFamily="50" charset="-128"/>
            </a:rPr>
            <a:t>年度は給食センターや小中学校の非構造部材耐震化等により増加している。公債費については、公債費負担適正化計画に基づいて普通建設事業を行ってきたことにより、全国平均を下回っている。繰出金については、後期高齢者医療特別会計への繰出金の増等により増加傾向にあるが、平成</a:t>
          </a:r>
          <a:r>
            <a:rPr kumimoji="1" lang="en-US" altLang="ja-JP" sz="1300">
              <a:latin typeface="ＭＳ Ｐゴシック" panose="020B0600070205080204" pitchFamily="50" charset="-128"/>
              <a:ea typeface="ＭＳ Ｐゴシック" panose="020B0600070205080204" pitchFamily="50" charset="-128"/>
            </a:rPr>
            <a:t>29</a:t>
          </a:r>
          <a:r>
            <a:rPr kumimoji="1" lang="ja-JP" altLang="en-US" sz="1300">
              <a:latin typeface="ＭＳ Ｐゴシック" panose="020B0600070205080204" pitchFamily="50" charset="-128"/>
              <a:ea typeface="ＭＳ Ｐゴシック" panose="020B0600070205080204" pitchFamily="50" charset="-128"/>
            </a:rPr>
            <a:t>年度に下水道事業特別会計が公営企業化されたことにより前年度数値を下回っている。</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6</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高知県南国市</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29</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47,871
47,590
125.30
21,358,505
20,544,532
631,389
11,148,589
18,824,728</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7.4
62.2</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9703105" cy="259045"/>
    <xdr:sp macro="" textlink="">
      <xdr:nvSpPr>
        <xdr:cNvPr id="30" name="テキスト ボックス 29"/>
        <xdr:cNvSpPr txBox="1"/>
      </xdr:nvSpPr>
      <xdr:spPr>
        <a:xfrm>
          <a:off x="698500" y="31750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住民基本台帳人口については、住民基本台帳関係年報の調査基準日変更に伴い、平成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年度以降、調査年度の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日現在の住民基本台帳に登録されている人口を記載。</a:t>
          </a:r>
        </a:p>
      </xdr:txBody>
    </xdr:sp>
    <xdr:clientData/>
  </xdr:oneCellAnchor>
  <xdr:oneCellAnchor>
    <xdr:from>
      <xdr:col>3</xdr:col>
      <xdr:colOff>127000</xdr:colOff>
      <xdr:row>20</xdr:row>
      <xdr:rowOff>63500</xdr:rowOff>
    </xdr:from>
    <xdr:ext cx="8295925" cy="259045"/>
    <xdr:sp macro="" textlink="">
      <xdr:nvSpPr>
        <xdr:cNvPr id="31" name="テキスト ボックス 30"/>
        <xdr:cNvSpPr txBox="1"/>
      </xdr:nvSpPr>
      <xdr:spPr>
        <a:xfrm>
          <a:off x="698500" y="3492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29</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94/128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4,618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40</xdr:row>
      <xdr:rowOff>111777</xdr:rowOff>
    </xdr:from>
    <xdr:ext cx="248786" cy="259045"/>
    <xdr:sp macro="" textlink="">
      <xdr:nvSpPr>
        <xdr:cNvPr id="42" name="テキスト ボックス 41"/>
        <xdr:cNvSpPr txBox="1"/>
      </xdr:nvSpPr>
      <xdr:spPr>
        <a:xfrm>
          <a:off x="513214" y="6969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39</xdr:row>
      <xdr:rowOff>44450</xdr:rowOff>
    </xdr:from>
    <xdr:to>
      <xdr:col>28</xdr:col>
      <xdr:colOff>114300</xdr:colOff>
      <xdr:row>39</xdr:row>
      <xdr:rowOff>44450</xdr:rowOff>
    </xdr:to>
    <xdr:cxnSp macro="">
      <xdr:nvCxnSpPr>
        <xdr:cNvPr id="43" name="直線コネクタ 42"/>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38</xdr:row>
      <xdr:rowOff>73677</xdr:rowOff>
    </xdr:from>
    <xdr:ext cx="467179" cy="259045"/>
    <xdr:sp macro="" textlink="">
      <xdr:nvSpPr>
        <xdr:cNvPr id="44" name="テキスト ボックス 43"/>
        <xdr:cNvSpPr txBox="1"/>
      </xdr:nvSpPr>
      <xdr:spPr>
        <a:xfrm>
          <a:off x="294821" y="6588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5" name="直線コネクタ 44"/>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36</xdr:row>
      <xdr:rowOff>35577</xdr:rowOff>
    </xdr:from>
    <xdr:ext cx="467179" cy="259045"/>
    <xdr:sp macro="" textlink="">
      <xdr:nvSpPr>
        <xdr:cNvPr id="46" name="テキスト ボックス 45"/>
        <xdr:cNvSpPr txBox="1"/>
      </xdr:nvSpPr>
      <xdr:spPr>
        <a:xfrm>
          <a:off x="294821" y="62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7" name="直線コネクタ 46"/>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33</xdr:row>
      <xdr:rowOff>168927</xdr:rowOff>
    </xdr:from>
    <xdr:ext cx="467179" cy="259045"/>
    <xdr:sp macro="" textlink="">
      <xdr:nvSpPr>
        <xdr:cNvPr id="48" name="テキスト ボックス 47"/>
        <xdr:cNvSpPr txBox="1"/>
      </xdr:nvSpPr>
      <xdr:spPr>
        <a:xfrm>
          <a:off x="294821" y="58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9" name="直線コネクタ 48"/>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31</xdr:row>
      <xdr:rowOff>130827</xdr:rowOff>
    </xdr:from>
    <xdr:ext cx="467179" cy="259045"/>
    <xdr:sp macro="" textlink="">
      <xdr:nvSpPr>
        <xdr:cNvPr id="50" name="テキスト ボックス 49"/>
        <xdr:cNvSpPr txBox="1"/>
      </xdr:nvSpPr>
      <xdr:spPr>
        <a:xfrm>
          <a:off x="294821" y="54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1" name="直線コネクタ 50"/>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29</xdr:row>
      <xdr:rowOff>92727</xdr:rowOff>
    </xdr:from>
    <xdr:ext cx="531299" cy="259045"/>
    <xdr:sp macro="" textlink="">
      <xdr:nvSpPr>
        <xdr:cNvPr id="52" name="テキスト ボックス 51"/>
        <xdr:cNvSpPr txBox="1"/>
      </xdr:nvSpPr>
      <xdr:spPr>
        <a:xfrm>
          <a:off x="230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3" name="直線コネクタ 52"/>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27</xdr:row>
      <xdr:rowOff>54627</xdr:rowOff>
    </xdr:from>
    <xdr:ext cx="531299" cy="259045"/>
    <xdr:sp macro="" textlink="">
      <xdr:nvSpPr>
        <xdr:cNvPr id="54" name="テキスト ボックス 53"/>
        <xdr:cNvSpPr txBox="1"/>
      </xdr:nvSpPr>
      <xdr:spPr>
        <a:xfrm>
          <a:off x="230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5" name="議会費グラフ枠"/>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130175</xdr:rowOff>
    </xdr:from>
    <xdr:to>
      <xdr:col>24</xdr:col>
      <xdr:colOff>62865</xdr:colOff>
      <xdr:row>37</xdr:row>
      <xdr:rowOff>163131</xdr:rowOff>
    </xdr:to>
    <xdr:cxnSp macro="">
      <xdr:nvCxnSpPr>
        <xdr:cNvPr id="56" name="直線コネクタ 55"/>
        <xdr:cNvCxnSpPr/>
      </xdr:nvCxnSpPr>
      <xdr:spPr>
        <a:xfrm flipV="1">
          <a:off x="4633595" y="5273675"/>
          <a:ext cx="1270" cy="123310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37</xdr:row>
      <xdr:rowOff>166958</xdr:rowOff>
    </xdr:from>
    <xdr:ext cx="469744" cy="259045"/>
    <xdr:sp macro="" textlink="">
      <xdr:nvSpPr>
        <xdr:cNvPr id="57" name="議会費最小値テキスト"/>
        <xdr:cNvSpPr txBox="1"/>
      </xdr:nvSpPr>
      <xdr:spPr>
        <a:xfrm>
          <a:off x="4686300" y="651060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3,177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37</xdr:row>
      <xdr:rowOff>163131</xdr:rowOff>
    </xdr:from>
    <xdr:to>
      <xdr:col>24</xdr:col>
      <xdr:colOff>152400</xdr:colOff>
      <xdr:row>37</xdr:row>
      <xdr:rowOff>163131</xdr:rowOff>
    </xdr:to>
    <xdr:cxnSp macro="">
      <xdr:nvCxnSpPr>
        <xdr:cNvPr id="58" name="直線コネクタ 57"/>
        <xdr:cNvCxnSpPr/>
      </xdr:nvCxnSpPr>
      <xdr:spPr>
        <a:xfrm>
          <a:off x="4546600" y="650678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76852</xdr:rowOff>
    </xdr:from>
    <xdr:ext cx="469744" cy="259045"/>
    <xdr:sp macro="" textlink="">
      <xdr:nvSpPr>
        <xdr:cNvPr id="59" name="議会費最大値テキスト"/>
        <xdr:cNvSpPr txBox="1"/>
      </xdr:nvSpPr>
      <xdr:spPr>
        <a:xfrm>
          <a:off x="4686300" y="50489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9,650</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30</xdr:row>
      <xdr:rowOff>130175</xdr:rowOff>
    </xdr:from>
    <xdr:to>
      <xdr:col>24</xdr:col>
      <xdr:colOff>152400</xdr:colOff>
      <xdr:row>30</xdr:row>
      <xdr:rowOff>130175</xdr:rowOff>
    </xdr:to>
    <xdr:cxnSp macro="">
      <xdr:nvCxnSpPr>
        <xdr:cNvPr id="60" name="直線コネクタ 59"/>
        <xdr:cNvCxnSpPr/>
      </xdr:nvCxnSpPr>
      <xdr:spPr>
        <a:xfrm>
          <a:off x="4546600" y="527367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36</xdr:row>
      <xdr:rowOff>65786</xdr:rowOff>
    </xdr:from>
    <xdr:to>
      <xdr:col>24</xdr:col>
      <xdr:colOff>63500</xdr:colOff>
      <xdr:row>36</xdr:row>
      <xdr:rowOff>78930</xdr:rowOff>
    </xdr:to>
    <xdr:cxnSp macro="">
      <xdr:nvCxnSpPr>
        <xdr:cNvPr id="61" name="直線コネクタ 60"/>
        <xdr:cNvCxnSpPr/>
      </xdr:nvCxnSpPr>
      <xdr:spPr>
        <a:xfrm flipV="1">
          <a:off x="3797300" y="6237986"/>
          <a:ext cx="838200" cy="13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34</xdr:row>
      <xdr:rowOff>109491</xdr:rowOff>
    </xdr:from>
    <xdr:ext cx="469744" cy="259045"/>
    <xdr:sp macro="" textlink="">
      <xdr:nvSpPr>
        <xdr:cNvPr id="62" name="議会費平均値テキスト"/>
        <xdr:cNvSpPr txBox="1"/>
      </xdr:nvSpPr>
      <xdr:spPr>
        <a:xfrm>
          <a:off x="4686300" y="593879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5,112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86614</xdr:rowOff>
    </xdr:from>
    <xdr:to>
      <xdr:col>24</xdr:col>
      <xdr:colOff>114300</xdr:colOff>
      <xdr:row>36</xdr:row>
      <xdr:rowOff>16764</xdr:rowOff>
    </xdr:to>
    <xdr:sp macro="" textlink="">
      <xdr:nvSpPr>
        <xdr:cNvPr id="63" name="フローチャート: 判断 62"/>
        <xdr:cNvSpPr/>
      </xdr:nvSpPr>
      <xdr:spPr>
        <a:xfrm>
          <a:off x="4584700" y="60873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36</xdr:row>
      <xdr:rowOff>78930</xdr:rowOff>
    </xdr:from>
    <xdr:to>
      <xdr:col>19</xdr:col>
      <xdr:colOff>177800</xdr:colOff>
      <xdr:row>36</xdr:row>
      <xdr:rowOff>85598</xdr:rowOff>
    </xdr:to>
    <xdr:cxnSp macro="">
      <xdr:nvCxnSpPr>
        <xdr:cNvPr id="64" name="直線コネクタ 63"/>
        <xdr:cNvCxnSpPr/>
      </xdr:nvCxnSpPr>
      <xdr:spPr>
        <a:xfrm flipV="1">
          <a:off x="2908300" y="6251130"/>
          <a:ext cx="889000" cy="66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35</xdr:row>
      <xdr:rowOff>92520</xdr:rowOff>
    </xdr:from>
    <xdr:to>
      <xdr:col>20</xdr:col>
      <xdr:colOff>38100</xdr:colOff>
      <xdr:row>36</xdr:row>
      <xdr:rowOff>22670</xdr:rowOff>
    </xdr:to>
    <xdr:sp macro="" textlink="">
      <xdr:nvSpPr>
        <xdr:cNvPr id="65" name="フローチャート: 判断 64"/>
        <xdr:cNvSpPr/>
      </xdr:nvSpPr>
      <xdr:spPr>
        <a:xfrm>
          <a:off x="3746500" y="60932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34</xdr:row>
      <xdr:rowOff>39197</xdr:rowOff>
    </xdr:from>
    <xdr:ext cx="469744" cy="259045"/>
    <xdr:sp macro="" textlink="">
      <xdr:nvSpPr>
        <xdr:cNvPr id="66" name="テキスト ボックス 65"/>
        <xdr:cNvSpPr txBox="1"/>
      </xdr:nvSpPr>
      <xdr:spPr>
        <a:xfrm>
          <a:off x="3562428" y="58684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36</xdr:row>
      <xdr:rowOff>85598</xdr:rowOff>
    </xdr:from>
    <xdr:to>
      <xdr:col>15</xdr:col>
      <xdr:colOff>50800</xdr:colOff>
      <xdr:row>36</xdr:row>
      <xdr:rowOff>90551</xdr:rowOff>
    </xdr:to>
    <xdr:cxnSp macro="">
      <xdr:nvCxnSpPr>
        <xdr:cNvPr id="67" name="直線コネクタ 66"/>
        <xdr:cNvCxnSpPr/>
      </xdr:nvCxnSpPr>
      <xdr:spPr>
        <a:xfrm flipV="1">
          <a:off x="2019300" y="6257798"/>
          <a:ext cx="889000" cy="49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35</xdr:row>
      <xdr:rowOff>6985</xdr:rowOff>
    </xdr:from>
    <xdr:to>
      <xdr:col>15</xdr:col>
      <xdr:colOff>101600</xdr:colOff>
      <xdr:row>35</xdr:row>
      <xdr:rowOff>108585</xdr:rowOff>
    </xdr:to>
    <xdr:sp macro="" textlink="">
      <xdr:nvSpPr>
        <xdr:cNvPr id="68" name="フローチャート: 判断 67"/>
        <xdr:cNvSpPr/>
      </xdr:nvSpPr>
      <xdr:spPr>
        <a:xfrm>
          <a:off x="2857500" y="60077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33</xdr:row>
      <xdr:rowOff>125112</xdr:rowOff>
    </xdr:from>
    <xdr:ext cx="469744" cy="259045"/>
    <xdr:sp macro="" textlink="">
      <xdr:nvSpPr>
        <xdr:cNvPr id="69" name="テキスト ボックス 68"/>
        <xdr:cNvSpPr txBox="1"/>
      </xdr:nvSpPr>
      <xdr:spPr>
        <a:xfrm>
          <a:off x="2673428" y="578296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36</xdr:row>
      <xdr:rowOff>77216</xdr:rowOff>
    </xdr:from>
    <xdr:to>
      <xdr:col>10</xdr:col>
      <xdr:colOff>114300</xdr:colOff>
      <xdr:row>36</xdr:row>
      <xdr:rowOff>90551</xdr:rowOff>
    </xdr:to>
    <xdr:cxnSp macro="">
      <xdr:nvCxnSpPr>
        <xdr:cNvPr id="70" name="直線コネクタ 69"/>
        <xdr:cNvCxnSpPr/>
      </xdr:nvCxnSpPr>
      <xdr:spPr>
        <a:xfrm>
          <a:off x="1130300" y="6249416"/>
          <a:ext cx="889000" cy="133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35</xdr:row>
      <xdr:rowOff>51943</xdr:rowOff>
    </xdr:from>
    <xdr:to>
      <xdr:col>10</xdr:col>
      <xdr:colOff>165100</xdr:colOff>
      <xdr:row>35</xdr:row>
      <xdr:rowOff>153543</xdr:rowOff>
    </xdr:to>
    <xdr:sp macro="" textlink="">
      <xdr:nvSpPr>
        <xdr:cNvPr id="71" name="フローチャート: 判断 70"/>
        <xdr:cNvSpPr/>
      </xdr:nvSpPr>
      <xdr:spPr>
        <a:xfrm>
          <a:off x="1968500" y="60526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33</xdr:row>
      <xdr:rowOff>170070</xdr:rowOff>
    </xdr:from>
    <xdr:ext cx="469744" cy="259045"/>
    <xdr:sp macro="" textlink="">
      <xdr:nvSpPr>
        <xdr:cNvPr id="72" name="テキスト ボックス 71"/>
        <xdr:cNvSpPr txBox="1"/>
      </xdr:nvSpPr>
      <xdr:spPr>
        <a:xfrm>
          <a:off x="1784428" y="582792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35</xdr:row>
      <xdr:rowOff>65659</xdr:rowOff>
    </xdr:from>
    <xdr:to>
      <xdr:col>6</xdr:col>
      <xdr:colOff>38100</xdr:colOff>
      <xdr:row>35</xdr:row>
      <xdr:rowOff>167259</xdr:rowOff>
    </xdr:to>
    <xdr:sp macro="" textlink="">
      <xdr:nvSpPr>
        <xdr:cNvPr id="73" name="フローチャート: 判断 72"/>
        <xdr:cNvSpPr/>
      </xdr:nvSpPr>
      <xdr:spPr>
        <a:xfrm>
          <a:off x="1079500" y="60664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34</xdr:row>
      <xdr:rowOff>12336</xdr:rowOff>
    </xdr:from>
    <xdr:ext cx="469744" cy="259045"/>
    <xdr:sp macro="" textlink="">
      <xdr:nvSpPr>
        <xdr:cNvPr id="74" name="テキスト ボックス 73"/>
        <xdr:cNvSpPr txBox="1"/>
      </xdr:nvSpPr>
      <xdr:spPr>
        <a:xfrm>
          <a:off x="895428" y="58416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5" name="テキスト ボックス 74"/>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6" name="テキスト ボックス 75"/>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7" name="テキスト ボックス 76"/>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8" name="テキスト ボックス 77"/>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9" name="テキスト ボックス 78"/>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14986</xdr:rowOff>
    </xdr:from>
    <xdr:to>
      <xdr:col>24</xdr:col>
      <xdr:colOff>114300</xdr:colOff>
      <xdr:row>36</xdr:row>
      <xdr:rowOff>116586</xdr:rowOff>
    </xdr:to>
    <xdr:sp macro="" textlink="">
      <xdr:nvSpPr>
        <xdr:cNvPr id="80" name="楕円 79"/>
        <xdr:cNvSpPr/>
      </xdr:nvSpPr>
      <xdr:spPr>
        <a:xfrm>
          <a:off x="4584700" y="61871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35</xdr:row>
      <xdr:rowOff>164863</xdr:rowOff>
    </xdr:from>
    <xdr:ext cx="469744" cy="259045"/>
    <xdr:sp macro="" textlink="">
      <xdr:nvSpPr>
        <xdr:cNvPr id="81" name="議会費該当値テキスト"/>
        <xdr:cNvSpPr txBox="1"/>
      </xdr:nvSpPr>
      <xdr:spPr>
        <a:xfrm>
          <a:off x="4686300" y="616561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4,588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36</xdr:row>
      <xdr:rowOff>28130</xdr:rowOff>
    </xdr:from>
    <xdr:to>
      <xdr:col>20</xdr:col>
      <xdr:colOff>38100</xdr:colOff>
      <xdr:row>36</xdr:row>
      <xdr:rowOff>129730</xdr:rowOff>
    </xdr:to>
    <xdr:sp macro="" textlink="">
      <xdr:nvSpPr>
        <xdr:cNvPr id="82" name="楕円 81"/>
        <xdr:cNvSpPr/>
      </xdr:nvSpPr>
      <xdr:spPr>
        <a:xfrm>
          <a:off x="3746500" y="62003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36</xdr:row>
      <xdr:rowOff>120857</xdr:rowOff>
    </xdr:from>
    <xdr:ext cx="469744" cy="259045"/>
    <xdr:sp macro="" textlink="">
      <xdr:nvSpPr>
        <xdr:cNvPr id="83" name="テキスト ボックス 82"/>
        <xdr:cNvSpPr txBox="1"/>
      </xdr:nvSpPr>
      <xdr:spPr>
        <a:xfrm>
          <a:off x="3562428" y="62930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36</xdr:row>
      <xdr:rowOff>34798</xdr:rowOff>
    </xdr:from>
    <xdr:to>
      <xdr:col>15</xdr:col>
      <xdr:colOff>101600</xdr:colOff>
      <xdr:row>36</xdr:row>
      <xdr:rowOff>136398</xdr:rowOff>
    </xdr:to>
    <xdr:sp macro="" textlink="">
      <xdr:nvSpPr>
        <xdr:cNvPr id="84" name="楕円 83"/>
        <xdr:cNvSpPr/>
      </xdr:nvSpPr>
      <xdr:spPr>
        <a:xfrm>
          <a:off x="2857500" y="62069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36</xdr:row>
      <xdr:rowOff>127525</xdr:rowOff>
    </xdr:from>
    <xdr:ext cx="469744" cy="259045"/>
    <xdr:sp macro="" textlink="">
      <xdr:nvSpPr>
        <xdr:cNvPr id="85" name="テキスト ボックス 84"/>
        <xdr:cNvSpPr txBox="1"/>
      </xdr:nvSpPr>
      <xdr:spPr>
        <a:xfrm>
          <a:off x="2673428" y="629972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36</xdr:row>
      <xdr:rowOff>39751</xdr:rowOff>
    </xdr:from>
    <xdr:to>
      <xdr:col>10</xdr:col>
      <xdr:colOff>165100</xdr:colOff>
      <xdr:row>36</xdr:row>
      <xdr:rowOff>141351</xdr:rowOff>
    </xdr:to>
    <xdr:sp macro="" textlink="">
      <xdr:nvSpPr>
        <xdr:cNvPr id="86" name="楕円 85"/>
        <xdr:cNvSpPr/>
      </xdr:nvSpPr>
      <xdr:spPr>
        <a:xfrm>
          <a:off x="1968500" y="62119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36</xdr:row>
      <xdr:rowOff>132478</xdr:rowOff>
    </xdr:from>
    <xdr:ext cx="469744" cy="259045"/>
    <xdr:sp macro="" textlink="">
      <xdr:nvSpPr>
        <xdr:cNvPr id="87" name="テキスト ボックス 86"/>
        <xdr:cNvSpPr txBox="1"/>
      </xdr:nvSpPr>
      <xdr:spPr>
        <a:xfrm>
          <a:off x="1784428" y="630467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26416</xdr:rowOff>
    </xdr:from>
    <xdr:to>
      <xdr:col>6</xdr:col>
      <xdr:colOff>38100</xdr:colOff>
      <xdr:row>36</xdr:row>
      <xdr:rowOff>128016</xdr:rowOff>
    </xdr:to>
    <xdr:sp macro="" textlink="">
      <xdr:nvSpPr>
        <xdr:cNvPr id="88" name="楕円 87"/>
        <xdr:cNvSpPr/>
      </xdr:nvSpPr>
      <xdr:spPr>
        <a:xfrm>
          <a:off x="1079500" y="61986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36</xdr:row>
      <xdr:rowOff>119143</xdr:rowOff>
    </xdr:from>
    <xdr:ext cx="469744" cy="259045"/>
    <xdr:sp macro="" textlink="">
      <xdr:nvSpPr>
        <xdr:cNvPr id="89" name="テキスト ボックス 88"/>
        <xdr:cNvSpPr txBox="1"/>
      </xdr:nvSpPr>
      <xdr:spPr>
        <a:xfrm>
          <a:off x="895428" y="62913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0" name="正方形/長方形 89"/>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1" name="正方形/長方形 90"/>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2" name="正方形/長方形 91"/>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123/128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3" name="正方形/長方形 92"/>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4" name="正方形/長方形 93"/>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51,519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5" name="正方形/長方形 94"/>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6" name="正方形/長方形 95"/>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93,646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7" name="正方形/長方形 96"/>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8" name="テキスト ボックス 97"/>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9" name="直線コネクタ 98"/>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58</xdr:row>
      <xdr:rowOff>139700</xdr:rowOff>
    </xdr:from>
    <xdr:to>
      <xdr:col>28</xdr:col>
      <xdr:colOff>114300</xdr:colOff>
      <xdr:row>58</xdr:row>
      <xdr:rowOff>139700</xdr:rowOff>
    </xdr:to>
    <xdr:cxnSp macro="">
      <xdr:nvCxnSpPr>
        <xdr:cNvPr id="100" name="直線コネクタ 99"/>
        <xdr:cNvCxnSpPr/>
      </xdr:nvCxnSpPr>
      <xdr:spPr>
        <a:xfrm>
          <a:off x="762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57</xdr:row>
      <xdr:rowOff>168927</xdr:rowOff>
    </xdr:from>
    <xdr:ext cx="248786" cy="259045"/>
    <xdr:sp macro="" textlink="">
      <xdr:nvSpPr>
        <xdr:cNvPr id="101" name="テキスト ボックス 100"/>
        <xdr:cNvSpPr txBox="1"/>
      </xdr:nvSpPr>
      <xdr:spPr>
        <a:xfrm>
          <a:off x="513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56</xdr:row>
      <xdr:rowOff>25400</xdr:rowOff>
    </xdr:from>
    <xdr:to>
      <xdr:col>28</xdr:col>
      <xdr:colOff>114300</xdr:colOff>
      <xdr:row>56</xdr:row>
      <xdr:rowOff>25400</xdr:rowOff>
    </xdr:to>
    <xdr:cxnSp macro="">
      <xdr:nvCxnSpPr>
        <xdr:cNvPr id="102" name="直線コネクタ 101"/>
        <xdr:cNvCxnSpPr/>
      </xdr:nvCxnSpPr>
      <xdr:spPr>
        <a:xfrm>
          <a:off x="762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55</xdr:row>
      <xdr:rowOff>54627</xdr:rowOff>
    </xdr:from>
    <xdr:ext cx="595419" cy="259045"/>
    <xdr:sp macro="" textlink="">
      <xdr:nvSpPr>
        <xdr:cNvPr id="103" name="テキスト ボックス 102"/>
        <xdr:cNvSpPr txBox="1"/>
      </xdr:nvSpPr>
      <xdr:spPr>
        <a:xfrm>
          <a:off x="166581" y="9484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82550</xdr:rowOff>
    </xdr:from>
    <xdr:to>
      <xdr:col>28</xdr:col>
      <xdr:colOff>114300</xdr:colOff>
      <xdr:row>53</xdr:row>
      <xdr:rowOff>82550</xdr:rowOff>
    </xdr:to>
    <xdr:cxnSp macro="">
      <xdr:nvCxnSpPr>
        <xdr:cNvPr id="104" name="直線コネクタ 103"/>
        <xdr:cNvCxnSpPr/>
      </xdr:nvCxnSpPr>
      <xdr:spPr>
        <a:xfrm>
          <a:off x="762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52</xdr:row>
      <xdr:rowOff>111777</xdr:rowOff>
    </xdr:from>
    <xdr:ext cx="595419" cy="259045"/>
    <xdr:sp macro="" textlink="">
      <xdr:nvSpPr>
        <xdr:cNvPr id="105" name="テキスト ボックス 104"/>
        <xdr:cNvSpPr txBox="1"/>
      </xdr:nvSpPr>
      <xdr:spPr>
        <a:xfrm>
          <a:off x="166581" y="9027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139700</xdr:rowOff>
    </xdr:from>
    <xdr:to>
      <xdr:col>28</xdr:col>
      <xdr:colOff>114300</xdr:colOff>
      <xdr:row>50</xdr:row>
      <xdr:rowOff>139700</xdr:rowOff>
    </xdr:to>
    <xdr:cxnSp macro="">
      <xdr:nvCxnSpPr>
        <xdr:cNvPr id="106" name="直線コネクタ 105"/>
        <xdr:cNvCxnSpPr/>
      </xdr:nvCxnSpPr>
      <xdr:spPr>
        <a:xfrm>
          <a:off x="762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49</xdr:row>
      <xdr:rowOff>168927</xdr:rowOff>
    </xdr:from>
    <xdr:ext cx="595419" cy="259045"/>
    <xdr:sp macro="" textlink="">
      <xdr:nvSpPr>
        <xdr:cNvPr id="107" name="テキスト ボックス 106"/>
        <xdr:cNvSpPr txBox="1"/>
      </xdr:nvSpPr>
      <xdr:spPr>
        <a:xfrm>
          <a:off x="166581" y="8569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08" name="直線コネクタ 107"/>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47</xdr:row>
      <xdr:rowOff>54627</xdr:rowOff>
    </xdr:from>
    <xdr:ext cx="595419" cy="259045"/>
    <xdr:sp macro="" textlink="">
      <xdr:nvSpPr>
        <xdr:cNvPr id="109" name="テキスト ボックス 108"/>
        <xdr:cNvSpPr txBox="1"/>
      </xdr:nvSpPr>
      <xdr:spPr>
        <a:xfrm>
          <a:off x="166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0" name="総務費グラフ枠"/>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51</xdr:row>
      <xdr:rowOff>42938</xdr:rowOff>
    </xdr:from>
    <xdr:to>
      <xdr:col>24</xdr:col>
      <xdr:colOff>62865</xdr:colOff>
      <xdr:row>58</xdr:row>
      <xdr:rowOff>12471</xdr:rowOff>
    </xdr:to>
    <xdr:cxnSp macro="">
      <xdr:nvCxnSpPr>
        <xdr:cNvPr id="111" name="直線コネクタ 110"/>
        <xdr:cNvCxnSpPr/>
      </xdr:nvCxnSpPr>
      <xdr:spPr>
        <a:xfrm flipV="1">
          <a:off x="4633595" y="8786888"/>
          <a:ext cx="1270" cy="116968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16298</xdr:rowOff>
    </xdr:from>
    <xdr:ext cx="534377" cy="259045"/>
    <xdr:sp macro="" textlink="">
      <xdr:nvSpPr>
        <xdr:cNvPr id="112" name="総務費最小値テキスト"/>
        <xdr:cNvSpPr txBox="1"/>
      </xdr:nvSpPr>
      <xdr:spPr>
        <a:xfrm>
          <a:off x="4686300" y="99603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27,828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12471</xdr:rowOff>
    </xdr:from>
    <xdr:to>
      <xdr:col>24</xdr:col>
      <xdr:colOff>152400</xdr:colOff>
      <xdr:row>58</xdr:row>
      <xdr:rowOff>12471</xdr:rowOff>
    </xdr:to>
    <xdr:cxnSp macro="">
      <xdr:nvCxnSpPr>
        <xdr:cNvPr id="113" name="直線コネクタ 112"/>
        <xdr:cNvCxnSpPr/>
      </xdr:nvCxnSpPr>
      <xdr:spPr>
        <a:xfrm>
          <a:off x="4546600" y="99565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161065</xdr:rowOff>
    </xdr:from>
    <xdr:ext cx="599010" cy="259045"/>
    <xdr:sp macro="" textlink="">
      <xdr:nvSpPr>
        <xdr:cNvPr id="114" name="総務費最大値テキスト"/>
        <xdr:cNvSpPr txBox="1"/>
      </xdr:nvSpPr>
      <xdr:spPr>
        <a:xfrm>
          <a:off x="4686300" y="85621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283,664</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51</xdr:row>
      <xdr:rowOff>42938</xdr:rowOff>
    </xdr:from>
    <xdr:to>
      <xdr:col>24</xdr:col>
      <xdr:colOff>152400</xdr:colOff>
      <xdr:row>51</xdr:row>
      <xdr:rowOff>42938</xdr:rowOff>
    </xdr:to>
    <xdr:cxnSp macro="">
      <xdr:nvCxnSpPr>
        <xdr:cNvPr id="115" name="直線コネクタ 114"/>
        <xdr:cNvCxnSpPr/>
      </xdr:nvCxnSpPr>
      <xdr:spPr>
        <a:xfrm>
          <a:off x="4546600" y="878688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57</xdr:row>
      <xdr:rowOff>123840</xdr:rowOff>
    </xdr:from>
    <xdr:to>
      <xdr:col>24</xdr:col>
      <xdr:colOff>63500</xdr:colOff>
      <xdr:row>57</xdr:row>
      <xdr:rowOff>132787</xdr:rowOff>
    </xdr:to>
    <xdr:cxnSp macro="">
      <xdr:nvCxnSpPr>
        <xdr:cNvPr id="116" name="直線コネクタ 115"/>
        <xdr:cNvCxnSpPr/>
      </xdr:nvCxnSpPr>
      <xdr:spPr>
        <a:xfrm flipV="1">
          <a:off x="3797300" y="9896490"/>
          <a:ext cx="838200" cy="89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55</xdr:row>
      <xdr:rowOff>49442</xdr:rowOff>
    </xdr:from>
    <xdr:ext cx="534377" cy="259045"/>
    <xdr:sp macro="" textlink="">
      <xdr:nvSpPr>
        <xdr:cNvPr id="117" name="総務費平均値テキスト"/>
        <xdr:cNvSpPr txBox="1"/>
      </xdr:nvSpPr>
      <xdr:spPr>
        <a:xfrm>
          <a:off x="4686300" y="947919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88,634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56</xdr:row>
      <xdr:rowOff>26565</xdr:rowOff>
    </xdr:from>
    <xdr:to>
      <xdr:col>24</xdr:col>
      <xdr:colOff>114300</xdr:colOff>
      <xdr:row>56</xdr:row>
      <xdr:rowOff>128165</xdr:rowOff>
    </xdr:to>
    <xdr:sp macro="" textlink="">
      <xdr:nvSpPr>
        <xdr:cNvPr id="118" name="フローチャート: 判断 117"/>
        <xdr:cNvSpPr/>
      </xdr:nvSpPr>
      <xdr:spPr>
        <a:xfrm>
          <a:off x="4584700" y="96277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57</xdr:row>
      <xdr:rowOff>119986</xdr:rowOff>
    </xdr:from>
    <xdr:to>
      <xdr:col>19</xdr:col>
      <xdr:colOff>177800</xdr:colOff>
      <xdr:row>57</xdr:row>
      <xdr:rowOff>132787</xdr:rowOff>
    </xdr:to>
    <xdr:cxnSp macro="">
      <xdr:nvCxnSpPr>
        <xdr:cNvPr id="119" name="直線コネクタ 118"/>
        <xdr:cNvCxnSpPr/>
      </xdr:nvCxnSpPr>
      <xdr:spPr>
        <a:xfrm>
          <a:off x="2908300" y="9892636"/>
          <a:ext cx="889000" cy="128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56</xdr:row>
      <xdr:rowOff>41086</xdr:rowOff>
    </xdr:from>
    <xdr:to>
      <xdr:col>20</xdr:col>
      <xdr:colOff>38100</xdr:colOff>
      <xdr:row>56</xdr:row>
      <xdr:rowOff>142686</xdr:rowOff>
    </xdr:to>
    <xdr:sp macro="" textlink="">
      <xdr:nvSpPr>
        <xdr:cNvPr id="120" name="フローチャート: 判断 119"/>
        <xdr:cNvSpPr/>
      </xdr:nvSpPr>
      <xdr:spPr>
        <a:xfrm>
          <a:off x="3746500" y="96422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54</xdr:row>
      <xdr:rowOff>159213</xdr:rowOff>
    </xdr:from>
    <xdr:ext cx="534377" cy="259045"/>
    <xdr:sp macro="" textlink="">
      <xdr:nvSpPr>
        <xdr:cNvPr id="121" name="テキスト ボックス 120"/>
        <xdr:cNvSpPr txBox="1"/>
      </xdr:nvSpPr>
      <xdr:spPr>
        <a:xfrm>
          <a:off x="3530111" y="94175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85,458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57</xdr:row>
      <xdr:rowOff>73063</xdr:rowOff>
    </xdr:from>
    <xdr:to>
      <xdr:col>15</xdr:col>
      <xdr:colOff>50800</xdr:colOff>
      <xdr:row>57</xdr:row>
      <xdr:rowOff>119986</xdr:rowOff>
    </xdr:to>
    <xdr:cxnSp macro="">
      <xdr:nvCxnSpPr>
        <xdr:cNvPr id="122" name="直線コネクタ 121"/>
        <xdr:cNvCxnSpPr/>
      </xdr:nvCxnSpPr>
      <xdr:spPr>
        <a:xfrm>
          <a:off x="2019300" y="9845713"/>
          <a:ext cx="889000" cy="469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56</xdr:row>
      <xdr:rowOff>54487</xdr:rowOff>
    </xdr:from>
    <xdr:to>
      <xdr:col>15</xdr:col>
      <xdr:colOff>101600</xdr:colOff>
      <xdr:row>56</xdr:row>
      <xdr:rowOff>156087</xdr:rowOff>
    </xdr:to>
    <xdr:sp macro="" textlink="">
      <xdr:nvSpPr>
        <xdr:cNvPr id="123" name="フローチャート: 判断 122"/>
        <xdr:cNvSpPr/>
      </xdr:nvSpPr>
      <xdr:spPr>
        <a:xfrm>
          <a:off x="2857500" y="96556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55</xdr:row>
      <xdr:rowOff>1164</xdr:rowOff>
    </xdr:from>
    <xdr:ext cx="534377" cy="259045"/>
    <xdr:sp macro="" textlink="">
      <xdr:nvSpPr>
        <xdr:cNvPr id="124" name="テキスト ボックス 123"/>
        <xdr:cNvSpPr txBox="1"/>
      </xdr:nvSpPr>
      <xdr:spPr>
        <a:xfrm>
          <a:off x="2641111" y="94309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82,527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57</xdr:row>
      <xdr:rowOff>73063</xdr:rowOff>
    </xdr:from>
    <xdr:to>
      <xdr:col>10</xdr:col>
      <xdr:colOff>114300</xdr:colOff>
      <xdr:row>57</xdr:row>
      <xdr:rowOff>74128</xdr:rowOff>
    </xdr:to>
    <xdr:cxnSp macro="">
      <xdr:nvCxnSpPr>
        <xdr:cNvPr id="125" name="直線コネクタ 124"/>
        <xdr:cNvCxnSpPr/>
      </xdr:nvCxnSpPr>
      <xdr:spPr>
        <a:xfrm flipV="1">
          <a:off x="1130300" y="9845713"/>
          <a:ext cx="889000" cy="10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56</xdr:row>
      <xdr:rowOff>21646</xdr:rowOff>
    </xdr:from>
    <xdr:to>
      <xdr:col>10</xdr:col>
      <xdr:colOff>165100</xdr:colOff>
      <xdr:row>56</xdr:row>
      <xdr:rowOff>123246</xdr:rowOff>
    </xdr:to>
    <xdr:sp macro="" textlink="">
      <xdr:nvSpPr>
        <xdr:cNvPr id="126" name="フローチャート: 判断 125"/>
        <xdr:cNvSpPr/>
      </xdr:nvSpPr>
      <xdr:spPr>
        <a:xfrm>
          <a:off x="1968500" y="96228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54</xdr:row>
      <xdr:rowOff>139773</xdr:rowOff>
    </xdr:from>
    <xdr:ext cx="534377" cy="259045"/>
    <xdr:sp macro="" textlink="">
      <xdr:nvSpPr>
        <xdr:cNvPr id="127" name="テキスト ボックス 126"/>
        <xdr:cNvSpPr txBox="1"/>
      </xdr:nvSpPr>
      <xdr:spPr>
        <a:xfrm>
          <a:off x="1752111" y="93980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89,710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56</xdr:row>
      <xdr:rowOff>51579</xdr:rowOff>
    </xdr:from>
    <xdr:to>
      <xdr:col>6</xdr:col>
      <xdr:colOff>38100</xdr:colOff>
      <xdr:row>56</xdr:row>
      <xdr:rowOff>153179</xdr:rowOff>
    </xdr:to>
    <xdr:sp macro="" textlink="">
      <xdr:nvSpPr>
        <xdr:cNvPr id="128" name="フローチャート: 判断 127"/>
        <xdr:cNvSpPr/>
      </xdr:nvSpPr>
      <xdr:spPr>
        <a:xfrm>
          <a:off x="1079500" y="96527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54</xdr:row>
      <xdr:rowOff>169706</xdr:rowOff>
    </xdr:from>
    <xdr:ext cx="534377" cy="259045"/>
    <xdr:sp macro="" textlink="">
      <xdr:nvSpPr>
        <xdr:cNvPr id="129" name="テキスト ボックス 128"/>
        <xdr:cNvSpPr txBox="1"/>
      </xdr:nvSpPr>
      <xdr:spPr>
        <a:xfrm>
          <a:off x="863111" y="94280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83,163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0" name="テキスト ボックス 129"/>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1" name="テキスト ボックス 130"/>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2" name="テキスト ボックス 131"/>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3" name="テキスト ボックス 132"/>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4" name="テキスト ボックス 133"/>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73040</xdr:rowOff>
    </xdr:from>
    <xdr:to>
      <xdr:col>24</xdr:col>
      <xdr:colOff>114300</xdr:colOff>
      <xdr:row>58</xdr:row>
      <xdr:rowOff>3190</xdr:rowOff>
    </xdr:to>
    <xdr:sp macro="" textlink="">
      <xdr:nvSpPr>
        <xdr:cNvPr id="135" name="楕円 134"/>
        <xdr:cNvSpPr/>
      </xdr:nvSpPr>
      <xdr:spPr>
        <a:xfrm>
          <a:off x="4584700" y="98456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56</xdr:row>
      <xdr:rowOff>159417</xdr:rowOff>
    </xdr:from>
    <xdr:ext cx="534377" cy="259045"/>
    <xdr:sp macro="" textlink="">
      <xdr:nvSpPr>
        <xdr:cNvPr id="136" name="総務費該当値テキスト"/>
        <xdr:cNvSpPr txBox="1"/>
      </xdr:nvSpPr>
      <xdr:spPr>
        <a:xfrm>
          <a:off x="4686300" y="97606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40,969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57</xdr:row>
      <xdr:rowOff>81987</xdr:rowOff>
    </xdr:from>
    <xdr:to>
      <xdr:col>20</xdr:col>
      <xdr:colOff>38100</xdr:colOff>
      <xdr:row>58</xdr:row>
      <xdr:rowOff>12137</xdr:rowOff>
    </xdr:to>
    <xdr:sp macro="" textlink="">
      <xdr:nvSpPr>
        <xdr:cNvPr id="137" name="楕円 136"/>
        <xdr:cNvSpPr/>
      </xdr:nvSpPr>
      <xdr:spPr>
        <a:xfrm>
          <a:off x="3746500" y="98546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58</xdr:row>
      <xdr:rowOff>3264</xdr:rowOff>
    </xdr:from>
    <xdr:ext cx="534377" cy="259045"/>
    <xdr:sp macro="" textlink="">
      <xdr:nvSpPr>
        <xdr:cNvPr id="138" name="テキスト ボックス 137"/>
        <xdr:cNvSpPr txBox="1"/>
      </xdr:nvSpPr>
      <xdr:spPr>
        <a:xfrm>
          <a:off x="3530111" y="99473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39,012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57</xdr:row>
      <xdr:rowOff>69186</xdr:rowOff>
    </xdr:from>
    <xdr:to>
      <xdr:col>15</xdr:col>
      <xdr:colOff>101600</xdr:colOff>
      <xdr:row>57</xdr:row>
      <xdr:rowOff>170786</xdr:rowOff>
    </xdr:to>
    <xdr:sp macro="" textlink="">
      <xdr:nvSpPr>
        <xdr:cNvPr id="139" name="楕円 138"/>
        <xdr:cNvSpPr/>
      </xdr:nvSpPr>
      <xdr:spPr>
        <a:xfrm>
          <a:off x="2857500" y="98418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57</xdr:row>
      <xdr:rowOff>161913</xdr:rowOff>
    </xdr:from>
    <xdr:ext cx="534377" cy="259045"/>
    <xdr:sp macro="" textlink="">
      <xdr:nvSpPr>
        <xdr:cNvPr id="140" name="テキスト ボックス 139"/>
        <xdr:cNvSpPr txBox="1"/>
      </xdr:nvSpPr>
      <xdr:spPr>
        <a:xfrm>
          <a:off x="2641111" y="99345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41,812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57</xdr:row>
      <xdr:rowOff>22263</xdr:rowOff>
    </xdr:from>
    <xdr:to>
      <xdr:col>10</xdr:col>
      <xdr:colOff>165100</xdr:colOff>
      <xdr:row>57</xdr:row>
      <xdr:rowOff>123863</xdr:rowOff>
    </xdr:to>
    <xdr:sp macro="" textlink="">
      <xdr:nvSpPr>
        <xdr:cNvPr id="141" name="楕円 140"/>
        <xdr:cNvSpPr/>
      </xdr:nvSpPr>
      <xdr:spPr>
        <a:xfrm>
          <a:off x="1968500" y="97949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57</xdr:row>
      <xdr:rowOff>114990</xdr:rowOff>
    </xdr:from>
    <xdr:ext cx="534377" cy="259045"/>
    <xdr:sp macro="" textlink="">
      <xdr:nvSpPr>
        <xdr:cNvPr id="142" name="テキスト ボックス 141"/>
        <xdr:cNvSpPr txBox="1"/>
      </xdr:nvSpPr>
      <xdr:spPr>
        <a:xfrm>
          <a:off x="1752111" y="98876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52,075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23328</xdr:rowOff>
    </xdr:from>
    <xdr:to>
      <xdr:col>6</xdr:col>
      <xdr:colOff>38100</xdr:colOff>
      <xdr:row>57</xdr:row>
      <xdr:rowOff>124928</xdr:rowOff>
    </xdr:to>
    <xdr:sp macro="" textlink="">
      <xdr:nvSpPr>
        <xdr:cNvPr id="143" name="楕円 142"/>
        <xdr:cNvSpPr/>
      </xdr:nvSpPr>
      <xdr:spPr>
        <a:xfrm>
          <a:off x="1079500" y="97959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57</xdr:row>
      <xdr:rowOff>116055</xdr:rowOff>
    </xdr:from>
    <xdr:ext cx="534377" cy="259045"/>
    <xdr:sp macro="" textlink="">
      <xdr:nvSpPr>
        <xdr:cNvPr id="144" name="テキスト ボックス 143"/>
        <xdr:cNvSpPr txBox="1"/>
      </xdr:nvSpPr>
      <xdr:spPr>
        <a:xfrm>
          <a:off x="863111" y="98887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51,842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5" name="正方形/長方形 144"/>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6" name="正方形/長方形 145"/>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7" name="正方形/長方形 146"/>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48" name="正方形/長方形 147"/>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49" name="正方形/長方形 148"/>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165,375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0" name="正方形/長方形 149"/>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1" name="正方形/長方形 150"/>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211,017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2" name="正方形/長方形 151"/>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3" name="テキスト ボックス 152"/>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4" name="直線コネクタ 153"/>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80</xdr:row>
      <xdr:rowOff>111777</xdr:rowOff>
    </xdr:from>
    <xdr:ext cx="531299" cy="259045"/>
    <xdr:sp macro="" textlink="">
      <xdr:nvSpPr>
        <xdr:cNvPr id="155" name="テキスト ボックス 154"/>
        <xdr:cNvSpPr txBox="1"/>
      </xdr:nvSpPr>
      <xdr:spPr>
        <a:xfrm>
          <a:off x="230701" y="1382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79</xdr:row>
      <xdr:rowOff>44450</xdr:rowOff>
    </xdr:from>
    <xdr:to>
      <xdr:col>28</xdr:col>
      <xdr:colOff>114300</xdr:colOff>
      <xdr:row>79</xdr:row>
      <xdr:rowOff>44450</xdr:rowOff>
    </xdr:to>
    <xdr:cxnSp macro="">
      <xdr:nvCxnSpPr>
        <xdr:cNvPr id="156" name="直線コネクタ 155"/>
        <xdr:cNvCxnSpPr/>
      </xdr:nvCxnSpPr>
      <xdr:spPr>
        <a:xfrm>
          <a:off x="762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78</xdr:row>
      <xdr:rowOff>73677</xdr:rowOff>
    </xdr:from>
    <xdr:ext cx="595419" cy="259045"/>
    <xdr:sp macro="" textlink="">
      <xdr:nvSpPr>
        <xdr:cNvPr id="157" name="テキスト ボックス 156"/>
        <xdr:cNvSpPr txBox="1"/>
      </xdr:nvSpPr>
      <xdr:spPr>
        <a:xfrm>
          <a:off x="166581" y="1344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6350</xdr:rowOff>
    </xdr:from>
    <xdr:to>
      <xdr:col>28</xdr:col>
      <xdr:colOff>114300</xdr:colOff>
      <xdr:row>77</xdr:row>
      <xdr:rowOff>6350</xdr:rowOff>
    </xdr:to>
    <xdr:cxnSp macro="">
      <xdr:nvCxnSpPr>
        <xdr:cNvPr id="158" name="直線コネクタ 157"/>
        <xdr:cNvCxnSpPr/>
      </xdr:nvCxnSpPr>
      <xdr:spPr>
        <a:xfrm>
          <a:off x="762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76</xdr:row>
      <xdr:rowOff>35577</xdr:rowOff>
    </xdr:from>
    <xdr:ext cx="595419" cy="259045"/>
    <xdr:sp macro="" textlink="">
      <xdr:nvSpPr>
        <xdr:cNvPr id="159" name="テキスト ボックス 158"/>
        <xdr:cNvSpPr txBox="1"/>
      </xdr:nvSpPr>
      <xdr:spPr>
        <a:xfrm>
          <a:off x="166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74</xdr:row>
      <xdr:rowOff>139700</xdr:rowOff>
    </xdr:from>
    <xdr:to>
      <xdr:col>28</xdr:col>
      <xdr:colOff>114300</xdr:colOff>
      <xdr:row>74</xdr:row>
      <xdr:rowOff>139700</xdr:rowOff>
    </xdr:to>
    <xdr:cxnSp macro="">
      <xdr:nvCxnSpPr>
        <xdr:cNvPr id="160" name="直線コネクタ 159"/>
        <xdr:cNvCxnSpPr/>
      </xdr:nvCxnSpPr>
      <xdr:spPr>
        <a:xfrm>
          <a:off x="762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73</xdr:row>
      <xdr:rowOff>168927</xdr:rowOff>
    </xdr:from>
    <xdr:ext cx="595419" cy="259045"/>
    <xdr:sp macro="" textlink="">
      <xdr:nvSpPr>
        <xdr:cNvPr id="161" name="テキスト ボックス 160"/>
        <xdr:cNvSpPr txBox="1"/>
      </xdr:nvSpPr>
      <xdr:spPr>
        <a:xfrm>
          <a:off x="166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72</xdr:row>
      <xdr:rowOff>101600</xdr:rowOff>
    </xdr:from>
    <xdr:to>
      <xdr:col>28</xdr:col>
      <xdr:colOff>114300</xdr:colOff>
      <xdr:row>72</xdr:row>
      <xdr:rowOff>101600</xdr:rowOff>
    </xdr:to>
    <xdr:cxnSp macro="">
      <xdr:nvCxnSpPr>
        <xdr:cNvPr id="162" name="直線コネクタ 161"/>
        <xdr:cNvCxnSpPr/>
      </xdr:nvCxnSpPr>
      <xdr:spPr>
        <a:xfrm>
          <a:off x="762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71</xdr:row>
      <xdr:rowOff>130827</xdr:rowOff>
    </xdr:from>
    <xdr:ext cx="595419" cy="259045"/>
    <xdr:sp macro="" textlink="">
      <xdr:nvSpPr>
        <xdr:cNvPr id="163" name="テキスト ボックス 162"/>
        <xdr:cNvSpPr txBox="1"/>
      </xdr:nvSpPr>
      <xdr:spPr>
        <a:xfrm>
          <a:off x="166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63500</xdr:rowOff>
    </xdr:from>
    <xdr:to>
      <xdr:col>28</xdr:col>
      <xdr:colOff>114300</xdr:colOff>
      <xdr:row>70</xdr:row>
      <xdr:rowOff>63500</xdr:rowOff>
    </xdr:to>
    <xdr:cxnSp macro="">
      <xdr:nvCxnSpPr>
        <xdr:cNvPr id="164" name="直線コネクタ 163"/>
        <xdr:cNvCxnSpPr/>
      </xdr:nvCxnSpPr>
      <xdr:spPr>
        <a:xfrm>
          <a:off x="762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92727</xdr:rowOff>
    </xdr:from>
    <xdr:ext cx="595419" cy="259045"/>
    <xdr:sp macro="" textlink="">
      <xdr:nvSpPr>
        <xdr:cNvPr id="165" name="テキスト ボックス 164"/>
        <xdr:cNvSpPr txBox="1"/>
      </xdr:nvSpPr>
      <xdr:spPr>
        <a:xfrm>
          <a:off x="166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6" name="直線コネクタ 165"/>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7" name="テキスト ボックス 166"/>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8" name="民生費グラフ枠"/>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70</xdr:row>
      <xdr:rowOff>112001</xdr:rowOff>
    </xdr:from>
    <xdr:to>
      <xdr:col>24</xdr:col>
      <xdr:colOff>62865</xdr:colOff>
      <xdr:row>78</xdr:row>
      <xdr:rowOff>114745</xdr:rowOff>
    </xdr:to>
    <xdr:cxnSp macro="">
      <xdr:nvCxnSpPr>
        <xdr:cNvPr id="169" name="直線コネクタ 168"/>
        <xdr:cNvCxnSpPr/>
      </xdr:nvCxnSpPr>
      <xdr:spPr>
        <a:xfrm flipV="1">
          <a:off x="4633595" y="12113501"/>
          <a:ext cx="1270" cy="137434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118572</xdr:rowOff>
    </xdr:from>
    <xdr:ext cx="599010" cy="259045"/>
    <xdr:sp macro="" textlink="">
      <xdr:nvSpPr>
        <xdr:cNvPr id="170" name="民生費最小値テキスト"/>
        <xdr:cNvSpPr txBox="1"/>
      </xdr:nvSpPr>
      <xdr:spPr>
        <a:xfrm>
          <a:off x="4686300" y="1349167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113,275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114745</xdr:rowOff>
    </xdr:from>
    <xdr:to>
      <xdr:col>24</xdr:col>
      <xdr:colOff>152400</xdr:colOff>
      <xdr:row>78</xdr:row>
      <xdr:rowOff>114745</xdr:rowOff>
    </xdr:to>
    <xdr:cxnSp macro="">
      <xdr:nvCxnSpPr>
        <xdr:cNvPr id="171" name="直線コネクタ 170"/>
        <xdr:cNvCxnSpPr/>
      </xdr:nvCxnSpPr>
      <xdr:spPr>
        <a:xfrm>
          <a:off x="4546600" y="1348784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69</xdr:row>
      <xdr:rowOff>58678</xdr:rowOff>
    </xdr:from>
    <xdr:ext cx="599010" cy="259045"/>
    <xdr:sp macro="" textlink="">
      <xdr:nvSpPr>
        <xdr:cNvPr id="172" name="民生費最大値テキスト"/>
        <xdr:cNvSpPr txBox="1"/>
      </xdr:nvSpPr>
      <xdr:spPr>
        <a:xfrm>
          <a:off x="4686300" y="1188872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293,635</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70</xdr:row>
      <xdr:rowOff>112001</xdr:rowOff>
    </xdr:from>
    <xdr:to>
      <xdr:col>24</xdr:col>
      <xdr:colOff>152400</xdr:colOff>
      <xdr:row>70</xdr:row>
      <xdr:rowOff>112001</xdr:rowOff>
    </xdr:to>
    <xdr:cxnSp macro="">
      <xdr:nvCxnSpPr>
        <xdr:cNvPr id="173" name="直線コネクタ 172"/>
        <xdr:cNvCxnSpPr/>
      </xdr:nvCxnSpPr>
      <xdr:spPr>
        <a:xfrm>
          <a:off x="4546600" y="1211350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75</xdr:row>
      <xdr:rowOff>2829</xdr:rowOff>
    </xdr:from>
    <xdr:to>
      <xdr:col>24</xdr:col>
      <xdr:colOff>63500</xdr:colOff>
      <xdr:row>75</xdr:row>
      <xdr:rowOff>28318</xdr:rowOff>
    </xdr:to>
    <xdr:cxnSp macro="">
      <xdr:nvCxnSpPr>
        <xdr:cNvPr id="174" name="直線コネクタ 173"/>
        <xdr:cNvCxnSpPr/>
      </xdr:nvCxnSpPr>
      <xdr:spPr>
        <a:xfrm>
          <a:off x="3797300" y="12861579"/>
          <a:ext cx="838200" cy="254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75</xdr:row>
      <xdr:rowOff>61109</xdr:rowOff>
    </xdr:from>
    <xdr:ext cx="599010" cy="259045"/>
    <xdr:sp macro="" textlink="">
      <xdr:nvSpPr>
        <xdr:cNvPr id="175" name="民生費平均値テキスト"/>
        <xdr:cNvSpPr txBox="1"/>
      </xdr:nvSpPr>
      <xdr:spPr>
        <a:xfrm>
          <a:off x="4686300" y="1291985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178,316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75</xdr:row>
      <xdr:rowOff>82682</xdr:rowOff>
    </xdr:from>
    <xdr:to>
      <xdr:col>24</xdr:col>
      <xdr:colOff>114300</xdr:colOff>
      <xdr:row>76</xdr:row>
      <xdr:rowOff>12832</xdr:rowOff>
    </xdr:to>
    <xdr:sp macro="" textlink="">
      <xdr:nvSpPr>
        <xdr:cNvPr id="176" name="フローチャート: 判断 175"/>
        <xdr:cNvSpPr/>
      </xdr:nvSpPr>
      <xdr:spPr>
        <a:xfrm>
          <a:off x="4584700" y="129414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75</xdr:row>
      <xdr:rowOff>2829</xdr:rowOff>
    </xdr:from>
    <xdr:to>
      <xdr:col>19</xdr:col>
      <xdr:colOff>177800</xdr:colOff>
      <xdr:row>75</xdr:row>
      <xdr:rowOff>51437</xdr:rowOff>
    </xdr:to>
    <xdr:cxnSp macro="">
      <xdr:nvCxnSpPr>
        <xdr:cNvPr id="177" name="直線コネクタ 176"/>
        <xdr:cNvCxnSpPr/>
      </xdr:nvCxnSpPr>
      <xdr:spPr>
        <a:xfrm flipV="1">
          <a:off x="2908300" y="12861579"/>
          <a:ext cx="889000" cy="486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75</xdr:row>
      <xdr:rowOff>93266</xdr:rowOff>
    </xdr:from>
    <xdr:to>
      <xdr:col>20</xdr:col>
      <xdr:colOff>38100</xdr:colOff>
      <xdr:row>76</xdr:row>
      <xdr:rowOff>23416</xdr:rowOff>
    </xdr:to>
    <xdr:sp macro="" textlink="">
      <xdr:nvSpPr>
        <xdr:cNvPr id="178" name="フローチャート: 判断 177"/>
        <xdr:cNvSpPr/>
      </xdr:nvSpPr>
      <xdr:spPr>
        <a:xfrm>
          <a:off x="3746500" y="129520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76</xdr:row>
      <xdr:rowOff>14543</xdr:rowOff>
    </xdr:from>
    <xdr:ext cx="599010" cy="259045"/>
    <xdr:sp macro="" textlink="">
      <xdr:nvSpPr>
        <xdr:cNvPr id="179" name="テキスト ボックス 178"/>
        <xdr:cNvSpPr txBox="1"/>
      </xdr:nvSpPr>
      <xdr:spPr>
        <a:xfrm>
          <a:off x="3497795" y="130447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176,927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75</xdr:row>
      <xdr:rowOff>51437</xdr:rowOff>
    </xdr:from>
    <xdr:to>
      <xdr:col>15</xdr:col>
      <xdr:colOff>50800</xdr:colOff>
      <xdr:row>75</xdr:row>
      <xdr:rowOff>105852</xdr:rowOff>
    </xdr:to>
    <xdr:cxnSp macro="">
      <xdr:nvCxnSpPr>
        <xdr:cNvPr id="180" name="直線コネクタ 179"/>
        <xdr:cNvCxnSpPr/>
      </xdr:nvCxnSpPr>
      <xdr:spPr>
        <a:xfrm flipV="1">
          <a:off x="2019300" y="12910187"/>
          <a:ext cx="889000" cy="544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75</xdr:row>
      <xdr:rowOff>157846</xdr:rowOff>
    </xdr:from>
    <xdr:to>
      <xdr:col>15</xdr:col>
      <xdr:colOff>101600</xdr:colOff>
      <xdr:row>76</xdr:row>
      <xdr:rowOff>87996</xdr:rowOff>
    </xdr:to>
    <xdr:sp macro="" textlink="">
      <xdr:nvSpPr>
        <xdr:cNvPr id="181" name="フローチャート: 判断 180"/>
        <xdr:cNvSpPr/>
      </xdr:nvSpPr>
      <xdr:spPr>
        <a:xfrm>
          <a:off x="2857500" y="130165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76</xdr:row>
      <xdr:rowOff>79123</xdr:rowOff>
    </xdr:from>
    <xdr:ext cx="599010" cy="259045"/>
    <xdr:sp macro="" textlink="">
      <xdr:nvSpPr>
        <xdr:cNvPr id="182" name="テキスト ボックス 181"/>
        <xdr:cNvSpPr txBox="1"/>
      </xdr:nvSpPr>
      <xdr:spPr>
        <a:xfrm>
          <a:off x="2608795" y="131093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168,452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75</xdr:row>
      <xdr:rowOff>105852</xdr:rowOff>
    </xdr:from>
    <xdr:to>
      <xdr:col>10</xdr:col>
      <xdr:colOff>114300</xdr:colOff>
      <xdr:row>76</xdr:row>
      <xdr:rowOff>9024</xdr:rowOff>
    </xdr:to>
    <xdr:cxnSp macro="">
      <xdr:nvCxnSpPr>
        <xdr:cNvPr id="183" name="直線コネクタ 182"/>
        <xdr:cNvCxnSpPr/>
      </xdr:nvCxnSpPr>
      <xdr:spPr>
        <a:xfrm flipV="1">
          <a:off x="1130300" y="12964602"/>
          <a:ext cx="889000" cy="746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76</xdr:row>
      <xdr:rowOff>43439</xdr:rowOff>
    </xdr:from>
    <xdr:to>
      <xdr:col>10</xdr:col>
      <xdr:colOff>165100</xdr:colOff>
      <xdr:row>76</xdr:row>
      <xdr:rowOff>145039</xdr:rowOff>
    </xdr:to>
    <xdr:sp macro="" textlink="">
      <xdr:nvSpPr>
        <xdr:cNvPr id="184" name="フローチャート: 判断 183"/>
        <xdr:cNvSpPr/>
      </xdr:nvSpPr>
      <xdr:spPr>
        <a:xfrm>
          <a:off x="1968500" y="130736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76</xdr:row>
      <xdr:rowOff>136166</xdr:rowOff>
    </xdr:from>
    <xdr:ext cx="599010" cy="259045"/>
    <xdr:sp macro="" textlink="">
      <xdr:nvSpPr>
        <xdr:cNvPr id="185" name="テキスト ボックス 184"/>
        <xdr:cNvSpPr txBox="1"/>
      </xdr:nvSpPr>
      <xdr:spPr>
        <a:xfrm>
          <a:off x="1719795" y="1316636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160,966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76</xdr:row>
      <xdr:rowOff>70543</xdr:rowOff>
    </xdr:from>
    <xdr:to>
      <xdr:col>6</xdr:col>
      <xdr:colOff>38100</xdr:colOff>
      <xdr:row>77</xdr:row>
      <xdr:rowOff>693</xdr:rowOff>
    </xdr:to>
    <xdr:sp macro="" textlink="">
      <xdr:nvSpPr>
        <xdr:cNvPr id="186" name="フローチャート: 判断 185"/>
        <xdr:cNvSpPr/>
      </xdr:nvSpPr>
      <xdr:spPr>
        <a:xfrm>
          <a:off x="1079500" y="131007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76</xdr:row>
      <xdr:rowOff>163270</xdr:rowOff>
    </xdr:from>
    <xdr:ext cx="599010" cy="259045"/>
    <xdr:sp macro="" textlink="">
      <xdr:nvSpPr>
        <xdr:cNvPr id="187" name="テキスト ボックス 186"/>
        <xdr:cNvSpPr txBox="1"/>
      </xdr:nvSpPr>
      <xdr:spPr>
        <a:xfrm>
          <a:off x="830795" y="131934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157,409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8" name="テキスト ボックス 187"/>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89" name="テキスト ボックス 188"/>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0" name="テキスト ボックス 189"/>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1" name="テキスト ボックス 190"/>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2" name="テキスト ボックス 191"/>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74</xdr:row>
      <xdr:rowOff>148968</xdr:rowOff>
    </xdr:from>
    <xdr:to>
      <xdr:col>24</xdr:col>
      <xdr:colOff>114300</xdr:colOff>
      <xdr:row>75</xdr:row>
      <xdr:rowOff>79118</xdr:rowOff>
    </xdr:to>
    <xdr:sp macro="" textlink="">
      <xdr:nvSpPr>
        <xdr:cNvPr id="193" name="楕円 192"/>
        <xdr:cNvSpPr/>
      </xdr:nvSpPr>
      <xdr:spPr>
        <a:xfrm>
          <a:off x="4584700" y="128362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74</xdr:row>
      <xdr:rowOff>395</xdr:rowOff>
    </xdr:from>
    <xdr:ext cx="599010" cy="259045"/>
    <xdr:sp macro="" textlink="">
      <xdr:nvSpPr>
        <xdr:cNvPr id="194" name="民生費該当値テキスト"/>
        <xdr:cNvSpPr txBox="1"/>
      </xdr:nvSpPr>
      <xdr:spPr>
        <a:xfrm>
          <a:off x="4686300" y="126876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192,117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74</xdr:row>
      <xdr:rowOff>123479</xdr:rowOff>
    </xdr:from>
    <xdr:to>
      <xdr:col>20</xdr:col>
      <xdr:colOff>38100</xdr:colOff>
      <xdr:row>75</xdr:row>
      <xdr:rowOff>53629</xdr:rowOff>
    </xdr:to>
    <xdr:sp macro="" textlink="">
      <xdr:nvSpPr>
        <xdr:cNvPr id="195" name="楕円 194"/>
        <xdr:cNvSpPr/>
      </xdr:nvSpPr>
      <xdr:spPr>
        <a:xfrm>
          <a:off x="3746500" y="128107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73</xdr:row>
      <xdr:rowOff>70156</xdr:rowOff>
    </xdr:from>
    <xdr:ext cx="599010" cy="259045"/>
    <xdr:sp macro="" textlink="">
      <xdr:nvSpPr>
        <xdr:cNvPr id="196" name="テキスト ボックス 195"/>
        <xdr:cNvSpPr txBox="1"/>
      </xdr:nvSpPr>
      <xdr:spPr>
        <a:xfrm>
          <a:off x="3497795" y="1258600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195,462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75</xdr:row>
      <xdr:rowOff>637</xdr:rowOff>
    </xdr:from>
    <xdr:to>
      <xdr:col>15</xdr:col>
      <xdr:colOff>101600</xdr:colOff>
      <xdr:row>75</xdr:row>
      <xdr:rowOff>102237</xdr:rowOff>
    </xdr:to>
    <xdr:sp macro="" textlink="">
      <xdr:nvSpPr>
        <xdr:cNvPr id="197" name="楕円 196"/>
        <xdr:cNvSpPr/>
      </xdr:nvSpPr>
      <xdr:spPr>
        <a:xfrm>
          <a:off x="2857500" y="128593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73</xdr:row>
      <xdr:rowOff>118764</xdr:rowOff>
    </xdr:from>
    <xdr:ext cx="599010" cy="259045"/>
    <xdr:sp macro="" textlink="">
      <xdr:nvSpPr>
        <xdr:cNvPr id="198" name="テキスト ボックス 197"/>
        <xdr:cNvSpPr txBox="1"/>
      </xdr:nvSpPr>
      <xdr:spPr>
        <a:xfrm>
          <a:off x="2608795" y="1263461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189,083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75</xdr:row>
      <xdr:rowOff>55052</xdr:rowOff>
    </xdr:from>
    <xdr:to>
      <xdr:col>10</xdr:col>
      <xdr:colOff>165100</xdr:colOff>
      <xdr:row>75</xdr:row>
      <xdr:rowOff>156651</xdr:rowOff>
    </xdr:to>
    <xdr:sp macro="" textlink="">
      <xdr:nvSpPr>
        <xdr:cNvPr id="199" name="楕円 198"/>
        <xdr:cNvSpPr/>
      </xdr:nvSpPr>
      <xdr:spPr>
        <a:xfrm>
          <a:off x="1968500" y="12913802"/>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74</xdr:row>
      <xdr:rowOff>1729</xdr:rowOff>
    </xdr:from>
    <xdr:ext cx="599010" cy="259045"/>
    <xdr:sp macro="" textlink="">
      <xdr:nvSpPr>
        <xdr:cNvPr id="200" name="テキスト ボックス 199"/>
        <xdr:cNvSpPr txBox="1"/>
      </xdr:nvSpPr>
      <xdr:spPr>
        <a:xfrm>
          <a:off x="1719795" y="126890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181,942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75</xdr:row>
      <xdr:rowOff>129674</xdr:rowOff>
    </xdr:from>
    <xdr:to>
      <xdr:col>6</xdr:col>
      <xdr:colOff>38100</xdr:colOff>
      <xdr:row>76</xdr:row>
      <xdr:rowOff>59824</xdr:rowOff>
    </xdr:to>
    <xdr:sp macro="" textlink="">
      <xdr:nvSpPr>
        <xdr:cNvPr id="201" name="楕円 200"/>
        <xdr:cNvSpPr/>
      </xdr:nvSpPr>
      <xdr:spPr>
        <a:xfrm>
          <a:off x="1079500" y="129884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74</xdr:row>
      <xdr:rowOff>76351</xdr:rowOff>
    </xdr:from>
    <xdr:ext cx="599010" cy="259045"/>
    <xdr:sp macro="" textlink="">
      <xdr:nvSpPr>
        <xdr:cNvPr id="202" name="テキスト ボックス 201"/>
        <xdr:cNvSpPr txBox="1"/>
      </xdr:nvSpPr>
      <xdr:spPr>
        <a:xfrm>
          <a:off x="830795" y="127636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172,149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3" name="正方形/長方形 202"/>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4" name="正方形/長方形 203"/>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5" name="正方形/長方形 204"/>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120/128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6" name="正方形/長方形 205"/>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7" name="正方形/長方形 206"/>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36,113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8" name="正方形/長方形 207"/>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9" name="正方形/長方形 208"/>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40,311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0" name="正方形/長方形 209"/>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1" name="テキスト ボックス 210"/>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2" name="直線コネクタ 211"/>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44450</xdr:rowOff>
    </xdr:from>
    <xdr:to>
      <xdr:col>28</xdr:col>
      <xdr:colOff>114300</xdr:colOff>
      <xdr:row>99</xdr:row>
      <xdr:rowOff>44450</xdr:rowOff>
    </xdr:to>
    <xdr:cxnSp macro="">
      <xdr:nvCxnSpPr>
        <xdr:cNvPr id="213" name="直線コネクタ 212"/>
        <xdr:cNvCxnSpPr/>
      </xdr:nvCxnSpPr>
      <xdr:spPr>
        <a:xfrm>
          <a:off x="762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98</xdr:row>
      <xdr:rowOff>73677</xdr:rowOff>
    </xdr:from>
    <xdr:ext cx="248786" cy="259045"/>
    <xdr:sp macro="" textlink="">
      <xdr:nvSpPr>
        <xdr:cNvPr id="214" name="テキスト ボックス 213"/>
        <xdr:cNvSpPr txBox="1"/>
      </xdr:nvSpPr>
      <xdr:spPr>
        <a:xfrm>
          <a:off x="513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6350</xdr:rowOff>
    </xdr:from>
    <xdr:to>
      <xdr:col>28</xdr:col>
      <xdr:colOff>114300</xdr:colOff>
      <xdr:row>97</xdr:row>
      <xdr:rowOff>6350</xdr:rowOff>
    </xdr:to>
    <xdr:cxnSp macro="">
      <xdr:nvCxnSpPr>
        <xdr:cNvPr id="215" name="直線コネクタ 214"/>
        <xdr:cNvCxnSpPr/>
      </xdr:nvCxnSpPr>
      <xdr:spPr>
        <a:xfrm>
          <a:off x="762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96</xdr:row>
      <xdr:rowOff>35577</xdr:rowOff>
    </xdr:from>
    <xdr:ext cx="531299" cy="259045"/>
    <xdr:sp macro="" textlink="">
      <xdr:nvSpPr>
        <xdr:cNvPr id="216" name="テキスト ボックス 215"/>
        <xdr:cNvSpPr txBox="1"/>
      </xdr:nvSpPr>
      <xdr:spPr>
        <a:xfrm>
          <a:off x="230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17" name="直線コネクタ 216"/>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168927</xdr:rowOff>
    </xdr:from>
    <xdr:ext cx="595419" cy="259045"/>
    <xdr:sp macro="" textlink="">
      <xdr:nvSpPr>
        <xdr:cNvPr id="218" name="テキスト ボックス 217"/>
        <xdr:cNvSpPr txBox="1"/>
      </xdr:nvSpPr>
      <xdr:spPr>
        <a:xfrm>
          <a:off x="166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92</xdr:row>
      <xdr:rowOff>101600</xdr:rowOff>
    </xdr:from>
    <xdr:to>
      <xdr:col>28</xdr:col>
      <xdr:colOff>114300</xdr:colOff>
      <xdr:row>92</xdr:row>
      <xdr:rowOff>101600</xdr:rowOff>
    </xdr:to>
    <xdr:cxnSp macro="">
      <xdr:nvCxnSpPr>
        <xdr:cNvPr id="219" name="直線コネクタ 218"/>
        <xdr:cNvCxnSpPr/>
      </xdr:nvCxnSpPr>
      <xdr:spPr>
        <a:xfrm>
          <a:off x="762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130827</xdr:rowOff>
    </xdr:from>
    <xdr:ext cx="595419" cy="259045"/>
    <xdr:sp macro="" textlink="">
      <xdr:nvSpPr>
        <xdr:cNvPr id="220" name="テキスト ボックス 219"/>
        <xdr:cNvSpPr txBox="1"/>
      </xdr:nvSpPr>
      <xdr:spPr>
        <a:xfrm>
          <a:off x="166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63500</xdr:rowOff>
    </xdr:from>
    <xdr:to>
      <xdr:col>28</xdr:col>
      <xdr:colOff>114300</xdr:colOff>
      <xdr:row>90</xdr:row>
      <xdr:rowOff>63500</xdr:rowOff>
    </xdr:to>
    <xdr:cxnSp macro="">
      <xdr:nvCxnSpPr>
        <xdr:cNvPr id="221" name="直線コネクタ 220"/>
        <xdr:cNvCxnSpPr/>
      </xdr:nvCxnSpPr>
      <xdr:spPr>
        <a:xfrm>
          <a:off x="762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92727</xdr:rowOff>
    </xdr:from>
    <xdr:ext cx="595419" cy="259045"/>
    <xdr:sp macro="" textlink="">
      <xdr:nvSpPr>
        <xdr:cNvPr id="222" name="テキスト ボックス 221"/>
        <xdr:cNvSpPr txBox="1"/>
      </xdr:nvSpPr>
      <xdr:spPr>
        <a:xfrm>
          <a:off x="166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3" name="直線コネクタ 222"/>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4" name="テキスト ボックス 223"/>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5" name="衛生費グラフ枠"/>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85034</xdr:rowOff>
    </xdr:from>
    <xdr:to>
      <xdr:col>24</xdr:col>
      <xdr:colOff>62865</xdr:colOff>
      <xdr:row>98</xdr:row>
      <xdr:rowOff>66061</xdr:rowOff>
    </xdr:to>
    <xdr:cxnSp macro="">
      <xdr:nvCxnSpPr>
        <xdr:cNvPr id="226" name="直線コネクタ 225"/>
        <xdr:cNvCxnSpPr/>
      </xdr:nvCxnSpPr>
      <xdr:spPr>
        <a:xfrm flipV="1">
          <a:off x="4633595" y="15515534"/>
          <a:ext cx="1270" cy="135262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69888</xdr:rowOff>
    </xdr:from>
    <xdr:ext cx="534377" cy="259045"/>
    <xdr:sp macro="" textlink="">
      <xdr:nvSpPr>
        <xdr:cNvPr id="227" name="衛生費最小値テキスト"/>
        <xdr:cNvSpPr txBox="1"/>
      </xdr:nvSpPr>
      <xdr:spPr>
        <a:xfrm>
          <a:off x="4686300" y="168719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19,664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66061</xdr:rowOff>
    </xdr:from>
    <xdr:to>
      <xdr:col>24</xdr:col>
      <xdr:colOff>152400</xdr:colOff>
      <xdr:row>98</xdr:row>
      <xdr:rowOff>66061</xdr:rowOff>
    </xdr:to>
    <xdr:cxnSp macro="">
      <xdr:nvCxnSpPr>
        <xdr:cNvPr id="228" name="直線コネクタ 227"/>
        <xdr:cNvCxnSpPr/>
      </xdr:nvCxnSpPr>
      <xdr:spPr>
        <a:xfrm>
          <a:off x="4546600" y="1686816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31711</xdr:rowOff>
    </xdr:from>
    <xdr:ext cx="599010" cy="259045"/>
    <xdr:sp macro="" textlink="">
      <xdr:nvSpPr>
        <xdr:cNvPr id="229" name="衛生費最大値テキスト"/>
        <xdr:cNvSpPr txBox="1"/>
      </xdr:nvSpPr>
      <xdr:spPr>
        <a:xfrm>
          <a:off x="4686300" y="152907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197,174</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90</xdr:row>
      <xdr:rowOff>85034</xdr:rowOff>
    </xdr:from>
    <xdr:to>
      <xdr:col>24</xdr:col>
      <xdr:colOff>152400</xdr:colOff>
      <xdr:row>90</xdr:row>
      <xdr:rowOff>85034</xdr:rowOff>
    </xdr:to>
    <xdr:cxnSp macro="">
      <xdr:nvCxnSpPr>
        <xdr:cNvPr id="230" name="直線コネクタ 229"/>
        <xdr:cNvCxnSpPr/>
      </xdr:nvCxnSpPr>
      <xdr:spPr>
        <a:xfrm>
          <a:off x="4546600" y="155155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98</xdr:row>
      <xdr:rowOff>5924</xdr:rowOff>
    </xdr:from>
    <xdr:to>
      <xdr:col>24</xdr:col>
      <xdr:colOff>63500</xdr:colOff>
      <xdr:row>98</xdr:row>
      <xdr:rowOff>15692</xdr:rowOff>
    </xdr:to>
    <xdr:cxnSp macro="">
      <xdr:nvCxnSpPr>
        <xdr:cNvPr id="231" name="直線コネクタ 230"/>
        <xdr:cNvCxnSpPr/>
      </xdr:nvCxnSpPr>
      <xdr:spPr>
        <a:xfrm>
          <a:off x="3797300" y="16808024"/>
          <a:ext cx="838200" cy="97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95</xdr:row>
      <xdr:rowOff>124151</xdr:rowOff>
    </xdr:from>
    <xdr:ext cx="534377" cy="259045"/>
    <xdr:sp macro="" textlink="">
      <xdr:nvSpPr>
        <xdr:cNvPr id="232" name="衛生費平均値テキスト"/>
        <xdr:cNvSpPr txBox="1"/>
      </xdr:nvSpPr>
      <xdr:spPr>
        <a:xfrm>
          <a:off x="4686300" y="1641190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53,376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96</xdr:row>
      <xdr:rowOff>101274</xdr:rowOff>
    </xdr:from>
    <xdr:to>
      <xdr:col>24</xdr:col>
      <xdr:colOff>114300</xdr:colOff>
      <xdr:row>97</xdr:row>
      <xdr:rowOff>31424</xdr:rowOff>
    </xdr:to>
    <xdr:sp macro="" textlink="">
      <xdr:nvSpPr>
        <xdr:cNvPr id="233" name="フローチャート: 判断 232"/>
        <xdr:cNvSpPr/>
      </xdr:nvSpPr>
      <xdr:spPr>
        <a:xfrm>
          <a:off x="4584700" y="165604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98</xdr:row>
      <xdr:rowOff>5924</xdr:rowOff>
    </xdr:from>
    <xdr:to>
      <xdr:col>19</xdr:col>
      <xdr:colOff>177800</xdr:colOff>
      <xdr:row>98</xdr:row>
      <xdr:rowOff>9482</xdr:rowOff>
    </xdr:to>
    <xdr:cxnSp macro="">
      <xdr:nvCxnSpPr>
        <xdr:cNvPr id="234" name="直線コネクタ 233"/>
        <xdr:cNvCxnSpPr/>
      </xdr:nvCxnSpPr>
      <xdr:spPr>
        <a:xfrm flipV="1">
          <a:off x="2908300" y="16808024"/>
          <a:ext cx="889000" cy="35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96</xdr:row>
      <xdr:rowOff>99826</xdr:rowOff>
    </xdr:from>
    <xdr:to>
      <xdr:col>20</xdr:col>
      <xdr:colOff>38100</xdr:colOff>
      <xdr:row>97</xdr:row>
      <xdr:rowOff>29976</xdr:rowOff>
    </xdr:to>
    <xdr:sp macro="" textlink="">
      <xdr:nvSpPr>
        <xdr:cNvPr id="235" name="フローチャート: 判断 234"/>
        <xdr:cNvSpPr/>
      </xdr:nvSpPr>
      <xdr:spPr>
        <a:xfrm>
          <a:off x="3746500" y="165590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95</xdr:row>
      <xdr:rowOff>46503</xdr:rowOff>
    </xdr:from>
    <xdr:ext cx="534377" cy="259045"/>
    <xdr:sp macro="" textlink="">
      <xdr:nvSpPr>
        <xdr:cNvPr id="236" name="テキスト ボックス 235"/>
        <xdr:cNvSpPr txBox="1"/>
      </xdr:nvSpPr>
      <xdr:spPr>
        <a:xfrm>
          <a:off x="3530111" y="163342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53,566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98</xdr:row>
      <xdr:rowOff>1953</xdr:rowOff>
    </xdr:from>
    <xdr:to>
      <xdr:col>15</xdr:col>
      <xdr:colOff>50800</xdr:colOff>
      <xdr:row>98</xdr:row>
      <xdr:rowOff>9482</xdr:rowOff>
    </xdr:to>
    <xdr:cxnSp macro="">
      <xdr:nvCxnSpPr>
        <xdr:cNvPr id="237" name="直線コネクタ 236"/>
        <xdr:cNvCxnSpPr/>
      </xdr:nvCxnSpPr>
      <xdr:spPr>
        <a:xfrm>
          <a:off x="2019300" y="16804053"/>
          <a:ext cx="889000" cy="75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96</xdr:row>
      <xdr:rowOff>117232</xdr:rowOff>
    </xdr:from>
    <xdr:to>
      <xdr:col>15</xdr:col>
      <xdr:colOff>101600</xdr:colOff>
      <xdr:row>97</xdr:row>
      <xdr:rowOff>47382</xdr:rowOff>
    </xdr:to>
    <xdr:sp macro="" textlink="">
      <xdr:nvSpPr>
        <xdr:cNvPr id="238" name="フローチャート: 判断 237"/>
        <xdr:cNvSpPr/>
      </xdr:nvSpPr>
      <xdr:spPr>
        <a:xfrm>
          <a:off x="2857500" y="165764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95</xdr:row>
      <xdr:rowOff>63909</xdr:rowOff>
    </xdr:from>
    <xdr:ext cx="534377" cy="259045"/>
    <xdr:sp macro="" textlink="">
      <xdr:nvSpPr>
        <xdr:cNvPr id="239" name="テキスト ボックス 238"/>
        <xdr:cNvSpPr txBox="1"/>
      </xdr:nvSpPr>
      <xdr:spPr>
        <a:xfrm>
          <a:off x="2641111" y="163516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51,282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98</xdr:row>
      <xdr:rowOff>1953</xdr:rowOff>
    </xdr:from>
    <xdr:to>
      <xdr:col>10</xdr:col>
      <xdr:colOff>114300</xdr:colOff>
      <xdr:row>98</xdr:row>
      <xdr:rowOff>24127</xdr:rowOff>
    </xdr:to>
    <xdr:cxnSp macro="">
      <xdr:nvCxnSpPr>
        <xdr:cNvPr id="240" name="直線コネクタ 239"/>
        <xdr:cNvCxnSpPr/>
      </xdr:nvCxnSpPr>
      <xdr:spPr>
        <a:xfrm flipV="1">
          <a:off x="1130300" y="16804053"/>
          <a:ext cx="889000" cy="221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96</xdr:row>
      <xdr:rowOff>125895</xdr:rowOff>
    </xdr:from>
    <xdr:to>
      <xdr:col>10</xdr:col>
      <xdr:colOff>165100</xdr:colOff>
      <xdr:row>97</xdr:row>
      <xdr:rowOff>56045</xdr:rowOff>
    </xdr:to>
    <xdr:sp macro="" textlink="">
      <xdr:nvSpPr>
        <xdr:cNvPr id="241" name="フローチャート: 判断 240"/>
        <xdr:cNvSpPr/>
      </xdr:nvSpPr>
      <xdr:spPr>
        <a:xfrm>
          <a:off x="1968500" y="165850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95</xdr:row>
      <xdr:rowOff>72572</xdr:rowOff>
    </xdr:from>
    <xdr:ext cx="534377" cy="259045"/>
    <xdr:sp macro="" textlink="">
      <xdr:nvSpPr>
        <xdr:cNvPr id="242" name="テキスト ボックス 241"/>
        <xdr:cNvSpPr txBox="1"/>
      </xdr:nvSpPr>
      <xdr:spPr>
        <a:xfrm>
          <a:off x="1752111" y="163603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50,145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151704</xdr:rowOff>
    </xdr:from>
    <xdr:to>
      <xdr:col>6</xdr:col>
      <xdr:colOff>38100</xdr:colOff>
      <xdr:row>97</xdr:row>
      <xdr:rowOff>81854</xdr:rowOff>
    </xdr:to>
    <xdr:sp macro="" textlink="">
      <xdr:nvSpPr>
        <xdr:cNvPr id="243" name="フローチャート: 判断 242"/>
        <xdr:cNvSpPr/>
      </xdr:nvSpPr>
      <xdr:spPr>
        <a:xfrm>
          <a:off x="1079500" y="166109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95</xdr:row>
      <xdr:rowOff>98381</xdr:rowOff>
    </xdr:from>
    <xdr:ext cx="534377" cy="259045"/>
    <xdr:sp macro="" textlink="">
      <xdr:nvSpPr>
        <xdr:cNvPr id="244" name="テキスト ボックス 243"/>
        <xdr:cNvSpPr txBox="1"/>
      </xdr:nvSpPr>
      <xdr:spPr>
        <a:xfrm>
          <a:off x="863111" y="163861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46,758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5" name="テキスト ボックス 244"/>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6" name="テキスト ボックス 245"/>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47" name="テキスト ボックス 246"/>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48" name="テキスト ボックス 247"/>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49" name="テキスト ボックス 248"/>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97</xdr:row>
      <xdr:rowOff>136342</xdr:rowOff>
    </xdr:from>
    <xdr:to>
      <xdr:col>24</xdr:col>
      <xdr:colOff>114300</xdr:colOff>
      <xdr:row>98</xdr:row>
      <xdr:rowOff>66492</xdr:rowOff>
    </xdr:to>
    <xdr:sp macro="" textlink="">
      <xdr:nvSpPr>
        <xdr:cNvPr id="250" name="楕円 249"/>
        <xdr:cNvSpPr/>
      </xdr:nvSpPr>
      <xdr:spPr>
        <a:xfrm>
          <a:off x="4584700" y="167669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97</xdr:row>
      <xdr:rowOff>51269</xdr:rowOff>
    </xdr:from>
    <xdr:ext cx="534377" cy="259045"/>
    <xdr:sp macro="" textlink="">
      <xdr:nvSpPr>
        <xdr:cNvPr id="251" name="衛生費該当値テキスト"/>
        <xdr:cNvSpPr txBox="1"/>
      </xdr:nvSpPr>
      <xdr:spPr>
        <a:xfrm>
          <a:off x="4686300" y="166819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26,274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97</xdr:row>
      <xdr:rowOff>126574</xdr:rowOff>
    </xdr:from>
    <xdr:to>
      <xdr:col>20</xdr:col>
      <xdr:colOff>38100</xdr:colOff>
      <xdr:row>98</xdr:row>
      <xdr:rowOff>56724</xdr:rowOff>
    </xdr:to>
    <xdr:sp macro="" textlink="">
      <xdr:nvSpPr>
        <xdr:cNvPr id="252" name="楕円 251"/>
        <xdr:cNvSpPr/>
      </xdr:nvSpPr>
      <xdr:spPr>
        <a:xfrm>
          <a:off x="3746500" y="167572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98</xdr:row>
      <xdr:rowOff>47851</xdr:rowOff>
    </xdr:from>
    <xdr:ext cx="534377" cy="259045"/>
    <xdr:sp macro="" textlink="">
      <xdr:nvSpPr>
        <xdr:cNvPr id="253" name="テキスト ボックス 252"/>
        <xdr:cNvSpPr txBox="1"/>
      </xdr:nvSpPr>
      <xdr:spPr>
        <a:xfrm>
          <a:off x="3530111" y="168499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27,556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97</xdr:row>
      <xdr:rowOff>130132</xdr:rowOff>
    </xdr:from>
    <xdr:to>
      <xdr:col>15</xdr:col>
      <xdr:colOff>101600</xdr:colOff>
      <xdr:row>98</xdr:row>
      <xdr:rowOff>60282</xdr:rowOff>
    </xdr:to>
    <xdr:sp macro="" textlink="">
      <xdr:nvSpPr>
        <xdr:cNvPr id="254" name="楕円 253"/>
        <xdr:cNvSpPr/>
      </xdr:nvSpPr>
      <xdr:spPr>
        <a:xfrm>
          <a:off x="2857500" y="167607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98</xdr:row>
      <xdr:rowOff>51409</xdr:rowOff>
    </xdr:from>
    <xdr:ext cx="534377" cy="259045"/>
    <xdr:sp macro="" textlink="">
      <xdr:nvSpPr>
        <xdr:cNvPr id="255" name="テキスト ボックス 254"/>
        <xdr:cNvSpPr txBox="1"/>
      </xdr:nvSpPr>
      <xdr:spPr>
        <a:xfrm>
          <a:off x="2641111" y="168535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27,089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97</xdr:row>
      <xdr:rowOff>122603</xdr:rowOff>
    </xdr:from>
    <xdr:to>
      <xdr:col>10</xdr:col>
      <xdr:colOff>165100</xdr:colOff>
      <xdr:row>98</xdr:row>
      <xdr:rowOff>52753</xdr:rowOff>
    </xdr:to>
    <xdr:sp macro="" textlink="">
      <xdr:nvSpPr>
        <xdr:cNvPr id="256" name="楕円 255"/>
        <xdr:cNvSpPr/>
      </xdr:nvSpPr>
      <xdr:spPr>
        <a:xfrm>
          <a:off x="1968500" y="167532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98</xdr:row>
      <xdr:rowOff>43880</xdr:rowOff>
    </xdr:from>
    <xdr:ext cx="534377" cy="259045"/>
    <xdr:sp macro="" textlink="">
      <xdr:nvSpPr>
        <xdr:cNvPr id="257" name="テキスト ボックス 256"/>
        <xdr:cNvSpPr txBox="1"/>
      </xdr:nvSpPr>
      <xdr:spPr>
        <a:xfrm>
          <a:off x="1752111" y="168459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28,077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144777</xdr:rowOff>
    </xdr:from>
    <xdr:to>
      <xdr:col>6</xdr:col>
      <xdr:colOff>38100</xdr:colOff>
      <xdr:row>98</xdr:row>
      <xdr:rowOff>74927</xdr:rowOff>
    </xdr:to>
    <xdr:sp macro="" textlink="">
      <xdr:nvSpPr>
        <xdr:cNvPr id="258" name="楕円 257"/>
        <xdr:cNvSpPr/>
      </xdr:nvSpPr>
      <xdr:spPr>
        <a:xfrm>
          <a:off x="1079500" y="167754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98</xdr:row>
      <xdr:rowOff>66054</xdr:rowOff>
    </xdr:from>
    <xdr:ext cx="534377" cy="259045"/>
    <xdr:sp macro="" textlink="">
      <xdr:nvSpPr>
        <xdr:cNvPr id="259" name="テキスト ボックス 258"/>
        <xdr:cNvSpPr txBox="1"/>
      </xdr:nvSpPr>
      <xdr:spPr>
        <a:xfrm>
          <a:off x="863111" y="168681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25,167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0" name="正方形/長方形 259"/>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1" name="正方形/長方形 260"/>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2" name="正方形/長方形 261"/>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69/128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3" name="正方形/長方形 262"/>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4" name="正方形/長方形 263"/>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5" name="正方形/長方形 264"/>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6" name="正方形/長方形 265"/>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7" name="正方形/長方形 266"/>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68" name="テキスト ボックス 267"/>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69" name="直線コネクタ 268"/>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98878</xdr:rowOff>
    </xdr:from>
    <xdr:to>
      <xdr:col>59</xdr:col>
      <xdr:colOff>50800</xdr:colOff>
      <xdr:row>39</xdr:row>
      <xdr:rowOff>98878</xdr:rowOff>
    </xdr:to>
    <xdr:cxnSp macro="">
      <xdr:nvCxnSpPr>
        <xdr:cNvPr id="270" name="直線コネクタ 269"/>
        <xdr:cNvCxnSpPr/>
      </xdr:nvCxnSpPr>
      <xdr:spPr>
        <a:xfrm>
          <a:off x="6604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128105</xdr:rowOff>
    </xdr:from>
    <xdr:ext cx="248786" cy="259045"/>
    <xdr:sp macro="" textlink="">
      <xdr:nvSpPr>
        <xdr:cNvPr id="271" name="テキスト ボックス 270"/>
        <xdr:cNvSpPr txBox="1"/>
      </xdr:nvSpPr>
      <xdr:spPr>
        <a:xfrm>
          <a:off x="6355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115207</xdr:rowOff>
    </xdr:from>
    <xdr:to>
      <xdr:col>59</xdr:col>
      <xdr:colOff>50800</xdr:colOff>
      <xdr:row>37</xdr:row>
      <xdr:rowOff>115207</xdr:rowOff>
    </xdr:to>
    <xdr:cxnSp macro="">
      <xdr:nvCxnSpPr>
        <xdr:cNvPr id="272" name="直線コネクタ 271"/>
        <xdr:cNvCxnSpPr/>
      </xdr:nvCxnSpPr>
      <xdr:spPr>
        <a:xfrm>
          <a:off x="6604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36</xdr:row>
      <xdr:rowOff>144434</xdr:rowOff>
    </xdr:from>
    <xdr:ext cx="467179" cy="259045"/>
    <xdr:sp macro="" textlink="">
      <xdr:nvSpPr>
        <xdr:cNvPr id="273" name="テキスト ボックス 272"/>
        <xdr:cNvSpPr txBox="1"/>
      </xdr:nvSpPr>
      <xdr:spPr>
        <a:xfrm>
          <a:off x="6136821" y="6316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131536</xdr:rowOff>
    </xdr:from>
    <xdr:to>
      <xdr:col>59</xdr:col>
      <xdr:colOff>50800</xdr:colOff>
      <xdr:row>35</xdr:row>
      <xdr:rowOff>131536</xdr:rowOff>
    </xdr:to>
    <xdr:cxnSp macro="">
      <xdr:nvCxnSpPr>
        <xdr:cNvPr id="274" name="直線コネクタ 273"/>
        <xdr:cNvCxnSpPr/>
      </xdr:nvCxnSpPr>
      <xdr:spPr>
        <a:xfrm>
          <a:off x="6604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34</xdr:row>
      <xdr:rowOff>160763</xdr:rowOff>
    </xdr:from>
    <xdr:ext cx="467179" cy="259045"/>
    <xdr:sp macro="" textlink="">
      <xdr:nvSpPr>
        <xdr:cNvPr id="275" name="テキスト ボックス 274"/>
        <xdr:cNvSpPr txBox="1"/>
      </xdr:nvSpPr>
      <xdr:spPr>
        <a:xfrm>
          <a:off x="6136821" y="5990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147864</xdr:rowOff>
    </xdr:from>
    <xdr:to>
      <xdr:col>59</xdr:col>
      <xdr:colOff>50800</xdr:colOff>
      <xdr:row>33</xdr:row>
      <xdr:rowOff>147864</xdr:rowOff>
    </xdr:to>
    <xdr:cxnSp macro="">
      <xdr:nvCxnSpPr>
        <xdr:cNvPr id="276" name="直線コネクタ 275"/>
        <xdr:cNvCxnSpPr/>
      </xdr:nvCxnSpPr>
      <xdr:spPr>
        <a:xfrm>
          <a:off x="6604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33</xdr:row>
      <xdr:rowOff>5641</xdr:rowOff>
    </xdr:from>
    <xdr:ext cx="467179" cy="259045"/>
    <xdr:sp macro="" textlink="">
      <xdr:nvSpPr>
        <xdr:cNvPr id="277" name="テキスト ボックス 276"/>
        <xdr:cNvSpPr txBox="1"/>
      </xdr:nvSpPr>
      <xdr:spPr>
        <a:xfrm>
          <a:off x="6136821" y="5663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164193</xdr:rowOff>
    </xdr:from>
    <xdr:to>
      <xdr:col>59</xdr:col>
      <xdr:colOff>50800</xdr:colOff>
      <xdr:row>31</xdr:row>
      <xdr:rowOff>164193</xdr:rowOff>
    </xdr:to>
    <xdr:cxnSp macro="">
      <xdr:nvCxnSpPr>
        <xdr:cNvPr id="278" name="直線コネクタ 277"/>
        <xdr:cNvCxnSpPr/>
      </xdr:nvCxnSpPr>
      <xdr:spPr>
        <a:xfrm>
          <a:off x="6604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31</xdr:row>
      <xdr:rowOff>21970</xdr:rowOff>
    </xdr:from>
    <xdr:ext cx="467179" cy="259045"/>
    <xdr:sp macro="" textlink="">
      <xdr:nvSpPr>
        <xdr:cNvPr id="279" name="テキスト ボックス 278"/>
        <xdr:cNvSpPr txBox="1"/>
      </xdr:nvSpPr>
      <xdr:spPr>
        <a:xfrm>
          <a:off x="6136821" y="5336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9072</xdr:rowOff>
    </xdr:from>
    <xdr:to>
      <xdr:col>59</xdr:col>
      <xdr:colOff>50800</xdr:colOff>
      <xdr:row>30</xdr:row>
      <xdr:rowOff>9072</xdr:rowOff>
    </xdr:to>
    <xdr:cxnSp macro="">
      <xdr:nvCxnSpPr>
        <xdr:cNvPr id="280" name="直線コネクタ 279"/>
        <xdr:cNvCxnSpPr/>
      </xdr:nvCxnSpPr>
      <xdr:spPr>
        <a:xfrm>
          <a:off x="6604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29</xdr:row>
      <xdr:rowOff>38299</xdr:rowOff>
    </xdr:from>
    <xdr:ext cx="467179" cy="259045"/>
    <xdr:sp macro="" textlink="">
      <xdr:nvSpPr>
        <xdr:cNvPr id="281" name="テキスト ボックス 280"/>
        <xdr:cNvSpPr txBox="1"/>
      </xdr:nvSpPr>
      <xdr:spPr>
        <a:xfrm>
          <a:off x="6136821" y="5010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2" name="直線コネクタ 281"/>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27</xdr:row>
      <xdr:rowOff>54627</xdr:rowOff>
    </xdr:from>
    <xdr:ext cx="467179" cy="259045"/>
    <xdr:sp macro="" textlink="">
      <xdr:nvSpPr>
        <xdr:cNvPr id="283" name="テキスト ボックス 282"/>
        <xdr:cNvSpPr txBox="1"/>
      </xdr:nvSpPr>
      <xdr:spPr>
        <a:xfrm>
          <a:off x="6136821" y="46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4" name="労働費グラフ枠"/>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31</xdr:row>
      <xdr:rowOff>9072</xdr:rowOff>
    </xdr:from>
    <xdr:to>
      <xdr:col>54</xdr:col>
      <xdr:colOff>189865</xdr:colOff>
      <xdr:row>39</xdr:row>
      <xdr:rowOff>98878</xdr:rowOff>
    </xdr:to>
    <xdr:cxnSp macro="">
      <xdr:nvCxnSpPr>
        <xdr:cNvPr id="285" name="直線コネクタ 284"/>
        <xdr:cNvCxnSpPr/>
      </xdr:nvCxnSpPr>
      <xdr:spPr>
        <a:xfrm flipV="1">
          <a:off x="10475595" y="5324022"/>
          <a:ext cx="1270" cy="146140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102705</xdr:rowOff>
    </xdr:from>
    <xdr:ext cx="249299" cy="259045"/>
    <xdr:sp macro="" textlink="">
      <xdr:nvSpPr>
        <xdr:cNvPr id="286" name="労働費最小値テキスト"/>
        <xdr:cNvSpPr txBox="1"/>
      </xdr:nvSpPr>
      <xdr:spPr>
        <a:xfrm>
          <a:off x="10528300" y="67892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98878</xdr:rowOff>
    </xdr:from>
    <xdr:to>
      <xdr:col>55</xdr:col>
      <xdr:colOff>88900</xdr:colOff>
      <xdr:row>39</xdr:row>
      <xdr:rowOff>98878</xdr:rowOff>
    </xdr:to>
    <xdr:cxnSp macro="">
      <xdr:nvCxnSpPr>
        <xdr:cNvPr id="287" name="直線コネクタ 286"/>
        <xdr:cNvCxnSpPr/>
      </xdr:nvCxnSpPr>
      <xdr:spPr>
        <a:xfrm>
          <a:off x="10388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29</xdr:row>
      <xdr:rowOff>127199</xdr:rowOff>
    </xdr:from>
    <xdr:ext cx="469744" cy="259045"/>
    <xdr:sp macro="" textlink="">
      <xdr:nvSpPr>
        <xdr:cNvPr id="288" name="労働費最大値テキスト"/>
        <xdr:cNvSpPr txBox="1"/>
      </xdr:nvSpPr>
      <xdr:spPr>
        <a:xfrm>
          <a:off x="10528300" y="50992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4,475</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31</xdr:row>
      <xdr:rowOff>9072</xdr:rowOff>
    </xdr:from>
    <xdr:to>
      <xdr:col>55</xdr:col>
      <xdr:colOff>88900</xdr:colOff>
      <xdr:row>31</xdr:row>
      <xdr:rowOff>9072</xdr:rowOff>
    </xdr:to>
    <xdr:cxnSp macro="">
      <xdr:nvCxnSpPr>
        <xdr:cNvPr id="289" name="直線コネクタ 288"/>
        <xdr:cNvCxnSpPr/>
      </xdr:nvCxnSpPr>
      <xdr:spPr>
        <a:xfrm>
          <a:off x="10388600" y="532402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38</xdr:row>
      <xdr:rowOff>137088</xdr:rowOff>
    </xdr:from>
    <xdr:to>
      <xdr:col>55</xdr:col>
      <xdr:colOff>0</xdr:colOff>
      <xdr:row>38</xdr:row>
      <xdr:rowOff>137088</xdr:rowOff>
    </xdr:to>
    <xdr:cxnSp macro="">
      <xdr:nvCxnSpPr>
        <xdr:cNvPr id="290" name="直線コネクタ 289"/>
        <xdr:cNvCxnSpPr/>
      </xdr:nvCxnSpPr>
      <xdr:spPr>
        <a:xfrm>
          <a:off x="9639300" y="6652188"/>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36</xdr:row>
      <xdr:rowOff>165335</xdr:rowOff>
    </xdr:from>
    <xdr:ext cx="378565" cy="259045"/>
    <xdr:sp macro="" textlink="">
      <xdr:nvSpPr>
        <xdr:cNvPr id="291" name="労働費平均値テキスト"/>
        <xdr:cNvSpPr txBox="1"/>
      </xdr:nvSpPr>
      <xdr:spPr>
        <a:xfrm>
          <a:off x="10528300" y="6337535"/>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142458</xdr:rowOff>
    </xdr:from>
    <xdr:to>
      <xdr:col>55</xdr:col>
      <xdr:colOff>50800</xdr:colOff>
      <xdr:row>38</xdr:row>
      <xdr:rowOff>72608</xdr:rowOff>
    </xdr:to>
    <xdr:sp macro="" textlink="">
      <xdr:nvSpPr>
        <xdr:cNvPr id="292" name="フローチャート: 判断 291"/>
        <xdr:cNvSpPr/>
      </xdr:nvSpPr>
      <xdr:spPr>
        <a:xfrm>
          <a:off x="10426700" y="64861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37</xdr:row>
      <xdr:rowOff>97899</xdr:rowOff>
    </xdr:from>
    <xdr:to>
      <xdr:col>50</xdr:col>
      <xdr:colOff>114300</xdr:colOff>
      <xdr:row>38</xdr:row>
      <xdr:rowOff>137088</xdr:rowOff>
    </xdr:to>
    <xdr:cxnSp macro="">
      <xdr:nvCxnSpPr>
        <xdr:cNvPr id="293" name="直線コネクタ 292"/>
        <xdr:cNvCxnSpPr/>
      </xdr:nvCxnSpPr>
      <xdr:spPr>
        <a:xfrm>
          <a:off x="8750300" y="6441549"/>
          <a:ext cx="889000" cy="2106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37</xdr:row>
      <xdr:rowOff>142131</xdr:rowOff>
    </xdr:from>
    <xdr:to>
      <xdr:col>50</xdr:col>
      <xdr:colOff>165100</xdr:colOff>
      <xdr:row>38</xdr:row>
      <xdr:rowOff>72281</xdr:rowOff>
    </xdr:to>
    <xdr:sp macro="" textlink="">
      <xdr:nvSpPr>
        <xdr:cNvPr id="294" name="フローチャート: 判断 293"/>
        <xdr:cNvSpPr/>
      </xdr:nvSpPr>
      <xdr:spPr>
        <a:xfrm>
          <a:off x="9588500" y="64857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115517</xdr:colOff>
      <xdr:row>36</xdr:row>
      <xdr:rowOff>88808</xdr:rowOff>
    </xdr:from>
    <xdr:ext cx="378565" cy="259045"/>
    <xdr:sp macro="" textlink="">
      <xdr:nvSpPr>
        <xdr:cNvPr id="295" name="テキスト ボックス 294"/>
        <xdr:cNvSpPr txBox="1"/>
      </xdr:nvSpPr>
      <xdr:spPr>
        <a:xfrm>
          <a:off x="9450017" y="626100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35</xdr:row>
      <xdr:rowOff>154722</xdr:rowOff>
    </xdr:from>
    <xdr:to>
      <xdr:col>45</xdr:col>
      <xdr:colOff>177800</xdr:colOff>
      <xdr:row>37</xdr:row>
      <xdr:rowOff>97899</xdr:rowOff>
    </xdr:to>
    <xdr:cxnSp macro="">
      <xdr:nvCxnSpPr>
        <xdr:cNvPr id="296" name="直線コネクタ 295"/>
        <xdr:cNvCxnSpPr/>
      </xdr:nvCxnSpPr>
      <xdr:spPr>
        <a:xfrm>
          <a:off x="7861300" y="6155472"/>
          <a:ext cx="889000" cy="2860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37</xdr:row>
      <xdr:rowOff>107188</xdr:rowOff>
    </xdr:from>
    <xdr:to>
      <xdr:col>46</xdr:col>
      <xdr:colOff>38100</xdr:colOff>
      <xdr:row>38</xdr:row>
      <xdr:rowOff>37338</xdr:rowOff>
    </xdr:to>
    <xdr:sp macro="" textlink="">
      <xdr:nvSpPr>
        <xdr:cNvPr id="297" name="フローチャート: 判断 296"/>
        <xdr:cNvSpPr/>
      </xdr:nvSpPr>
      <xdr:spPr>
        <a:xfrm>
          <a:off x="8699500" y="64508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179017</xdr:colOff>
      <xdr:row>38</xdr:row>
      <xdr:rowOff>28465</xdr:rowOff>
    </xdr:from>
    <xdr:ext cx="378565" cy="259045"/>
    <xdr:sp macro="" textlink="">
      <xdr:nvSpPr>
        <xdr:cNvPr id="298" name="テキスト ボックス 297"/>
        <xdr:cNvSpPr txBox="1"/>
      </xdr:nvSpPr>
      <xdr:spPr>
        <a:xfrm>
          <a:off x="8561017" y="654356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30</xdr:row>
      <xdr:rowOff>128270</xdr:rowOff>
    </xdr:from>
    <xdr:to>
      <xdr:col>41</xdr:col>
      <xdr:colOff>50800</xdr:colOff>
      <xdr:row>35</xdr:row>
      <xdr:rowOff>154722</xdr:rowOff>
    </xdr:to>
    <xdr:cxnSp macro="">
      <xdr:nvCxnSpPr>
        <xdr:cNvPr id="299" name="直線コネクタ 298"/>
        <xdr:cNvCxnSpPr/>
      </xdr:nvCxnSpPr>
      <xdr:spPr>
        <a:xfrm>
          <a:off x="6972300" y="5271770"/>
          <a:ext cx="889000" cy="8837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35</xdr:row>
      <xdr:rowOff>170216</xdr:rowOff>
    </xdr:from>
    <xdr:to>
      <xdr:col>41</xdr:col>
      <xdr:colOff>101600</xdr:colOff>
      <xdr:row>36</xdr:row>
      <xdr:rowOff>100366</xdr:rowOff>
    </xdr:to>
    <xdr:sp macro="" textlink="">
      <xdr:nvSpPr>
        <xdr:cNvPr id="300" name="フローチャート: 判断 299"/>
        <xdr:cNvSpPr/>
      </xdr:nvSpPr>
      <xdr:spPr>
        <a:xfrm>
          <a:off x="7810500" y="61709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6428</xdr:colOff>
      <xdr:row>36</xdr:row>
      <xdr:rowOff>91493</xdr:rowOff>
    </xdr:from>
    <xdr:ext cx="469744" cy="259045"/>
    <xdr:sp macro="" textlink="">
      <xdr:nvSpPr>
        <xdr:cNvPr id="301" name="テキスト ボックス 300"/>
        <xdr:cNvSpPr txBox="1"/>
      </xdr:nvSpPr>
      <xdr:spPr>
        <a:xfrm>
          <a:off x="7626428" y="62636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34</xdr:row>
      <xdr:rowOff>129395</xdr:rowOff>
    </xdr:from>
    <xdr:to>
      <xdr:col>36</xdr:col>
      <xdr:colOff>165100</xdr:colOff>
      <xdr:row>35</xdr:row>
      <xdr:rowOff>59545</xdr:rowOff>
    </xdr:to>
    <xdr:sp macro="" textlink="">
      <xdr:nvSpPr>
        <xdr:cNvPr id="302" name="フローチャート: 判断 301"/>
        <xdr:cNvSpPr/>
      </xdr:nvSpPr>
      <xdr:spPr>
        <a:xfrm>
          <a:off x="6921500" y="59586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35</xdr:row>
      <xdr:rowOff>50672</xdr:rowOff>
    </xdr:from>
    <xdr:ext cx="469744" cy="259045"/>
    <xdr:sp macro="" textlink="">
      <xdr:nvSpPr>
        <xdr:cNvPr id="303" name="テキスト ボックス 302"/>
        <xdr:cNvSpPr txBox="1"/>
      </xdr:nvSpPr>
      <xdr:spPr>
        <a:xfrm>
          <a:off x="6737428" y="60514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4" name="テキスト ボックス 303"/>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5" name="テキスト ボックス 304"/>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6" name="テキスト ボックス 305"/>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7" name="テキスト ボックス 306"/>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8" name="テキスト ボックス 307"/>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86288</xdr:rowOff>
    </xdr:from>
    <xdr:to>
      <xdr:col>55</xdr:col>
      <xdr:colOff>50800</xdr:colOff>
      <xdr:row>39</xdr:row>
      <xdr:rowOff>16438</xdr:rowOff>
    </xdr:to>
    <xdr:sp macro="" textlink="">
      <xdr:nvSpPr>
        <xdr:cNvPr id="309" name="楕円 308"/>
        <xdr:cNvSpPr/>
      </xdr:nvSpPr>
      <xdr:spPr>
        <a:xfrm>
          <a:off x="10426700" y="66013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38</xdr:row>
      <xdr:rowOff>64715</xdr:rowOff>
    </xdr:from>
    <xdr:ext cx="378565" cy="259045"/>
    <xdr:sp macro="" textlink="">
      <xdr:nvSpPr>
        <xdr:cNvPr id="310" name="労働費該当値テキスト"/>
        <xdr:cNvSpPr txBox="1"/>
      </xdr:nvSpPr>
      <xdr:spPr>
        <a:xfrm>
          <a:off x="10528300" y="657981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38</xdr:row>
      <xdr:rowOff>86288</xdr:rowOff>
    </xdr:from>
    <xdr:to>
      <xdr:col>50</xdr:col>
      <xdr:colOff>165100</xdr:colOff>
      <xdr:row>39</xdr:row>
      <xdr:rowOff>16438</xdr:rowOff>
    </xdr:to>
    <xdr:sp macro="" textlink="">
      <xdr:nvSpPr>
        <xdr:cNvPr id="311" name="楕円 310"/>
        <xdr:cNvSpPr/>
      </xdr:nvSpPr>
      <xdr:spPr>
        <a:xfrm>
          <a:off x="9588500" y="66013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115517</xdr:colOff>
      <xdr:row>39</xdr:row>
      <xdr:rowOff>7565</xdr:rowOff>
    </xdr:from>
    <xdr:ext cx="378565" cy="259045"/>
    <xdr:sp macro="" textlink="">
      <xdr:nvSpPr>
        <xdr:cNvPr id="312" name="テキスト ボックス 311"/>
        <xdr:cNvSpPr txBox="1"/>
      </xdr:nvSpPr>
      <xdr:spPr>
        <a:xfrm>
          <a:off x="9450017" y="669411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37</xdr:row>
      <xdr:rowOff>47099</xdr:rowOff>
    </xdr:from>
    <xdr:to>
      <xdr:col>46</xdr:col>
      <xdr:colOff>38100</xdr:colOff>
      <xdr:row>37</xdr:row>
      <xdr:rowOff>148699</xdr:rowOff>
    </xdr:to>
    <xdr:sp macro="" textlink="">
      <xdr:nvSpPr>
        <xdr:cNvPr id="313" name="楕円 312"/>
        <xdr:cNvSpPr/>
      </xdr:nvSpPr>
      <xdr:spPr>
        <a:xfrm>
          <a:off x="8699500" y="63907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133428</xdr:colOff>
      <xdr:row>35</xdr:row>
      <xdr:rowOff>165226</xdr:rowOff>
    </xdr:from>
    <xdr:ext cx="469744" cy="259045"/>
    <xdr:sp macro="" textlink="">
      <xdr:nvSpPr>
        <xdr:cNvPr id="314" name="テキスト ボックス 313"/>
        <xdr:cNvSpPr txBox="1"/>
      </xdr:nvSpPr>
      <xdr:spPr>
        <a:xfrm>
          <a:off x="8515428" y="61659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35</xdr:row>
      <xdr:rowOff>103922</xdr:rowOff>
    </xdr:from>
    <xdr:to>
      <xdr:col>41</xdr:col>
      <xdr:colOff>101600</xdr:colOff>
      <xdr:row>36</xdr:row>
      <xdr:rowOff>34072</xdr:rowOff>
    </xdr:to>
    <xdr:sp macro="" textlink="">
      <xdr:nvSpPr>
        <xdr:cNvPr id="315" name="楕円 314"/>
        <xdr:cNvSpPr/>
      </xdr:nvSpPr>
      <xdr:spPr>
        <a:xfrm>
          <a:off x="7810500" y="61046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6428</xdr:colOff>
      <xdr:row>34</xdr:row>
      <xdr:rowOff>50599</xdr:rowOff>
    </xdr:from>
    <xdr:ext cx="469744" cy="259045"/>
    <xdr:sp macro="" textlink="">
      <xdr:nvSpPr>
        <xdr:cNvPr id="316" name="テキスト ボックス 315"/>
        <xdr:cNvSpPr txBox="1"/>
      </xdr:nvSpPr>
      <xdr:spPr>
        <a:xfrm>
          <a:off x="7626428" y="58798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30</xdr:row>
      <xdr:rowOff>77470</xdr:rowOff>
    </xdr:from>
    <xdr:to>
      <xdr:col>36</xdr:col>
      <xdr:colOff>165100</xdr:colOff>
      <xdr:row>31</xdr:row>
      <xdr:rowOff>7620</xdr:rowOff>
    </xdr:to>
    <xdr:sp macro="" textlink="">
      <xdr:nvSpPr>
        <xdr:cNvPr id="317" name="楕円 316"/>
        <xdr:cNvSpPr/>
      </xdr:nvSpPr>
      <xdr:spPr>
        <a:xfrm>
          <a:off x="6921500" y="52209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29</xdr:row>
      <xdr:rowOff>24147</xdr:rowOff>
    </xdr:from>
    <xdr:ext cx="469744" cy="259045"/>
    <xdr:sp macro="" textlink="">
      <xdr:nvSpPr>
        <xdr:cNvPr id="318" name="テキスト ボックス 317"/>
        <xdr:cNvSpPr txBox="1"/>
      </xdr:nvSpPr>
      <xdr:spPr>
        <a:xfrm>
          <a:off x="6737428" y="49961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9" name="正方形/長方形 318"/>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0" name="正方形/長方形 319"/>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1" name="正方形/長方形 320"/>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105/128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2" name="正方形/長方形 321"/>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3" name="正方形/長方形 322"/>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11,178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4" name="正方形/長方形 323"/>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5" name="正方形/長方形 324"/>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29,861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6" name="正方形/長方形 325"/>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7" name="テキスト ボックス 326"/>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8" name="直線コネクタ 327"/>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98878</xdr:rowOff>
    </xdr:from>
    <xdr:to>
      <xdr:col>59</xdr:col>
      <xdr:colOff>50800</xdr:colOff>
      <xdr:row>59</xdr:row>
      <xdr:rowOff>98878</xdr:rowOff>
    </xdr:to>
    <xdr:cxnSp macro="">
      <xdr:nvCxnSpPr>
        <xdr:cNvPr id="329" name="直線コネクタ 328"/>
        <xdr:cNvCxnSpPr/>
      </xdr:nvCxnSpPr>
      <xdr:spPr>
        <a:xfrm>
          <a:off x="6604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128105</xdr:rowOff>
    </xdr:from>
    <xdr:ext cx="248786" cy="259045"/>
    <xdr:sp macro="" textlink="">
      <xdr:nvSpPr>
        <xdr:cNvPr id="330" name="テキスト ボックス 329"/>
        <xdr:cNvSpPr txBox="1"/>
      </xdr:nvSpPr>
      <xdr:spPr>
        <a:xfrm>
          <a:off x="6355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115207</xdr:rowOff>
    </xdr:from>
    <xdr:to>
      <xdr:col>59</xdr:col>
      <xdr:colOff>50800</xdr:colOff>
      <xdr:row>57</xdr:row>
      <xdr:rowOff>115207</xdr:rowOff>
    </xdr:to>
    <xdr:cxnSp macro="">
      <xdr:nvCxnSpPr>
        <xdr:cNvPr id="331" name="直線コネクタ 330"/>
        <xdr:cNvCxnSpPr/>
      </xdr:nvCxnSpPr>
      <xdr:spPr>
        <a:xfrm>
          <a:off x="6604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56</xdr:row>
      <xdr:rowOff>144434</xdr:rowOff>
    </xdr:from>
    <xdr:ext cx="531299" cy="259045"/>
    <xdr:sp macro="" textlink="">
      <xdr:nvSpPr>
        <xdr:cNvPr id="332" name="テキスト ボックス 331"/>
        <xdr:cNvSpPr txBox="1"/>
      </xdr:nvSpPr>
      <xdr:spPr>
        <a:xfrm>
          <a:off x="6072701" y="9745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131535</xdr:rowOff>
    </xdr:from>
    <xdr:to>
      <xdr:col>59</xdr:col>
      <xdr:colOff>50800</xdr:colOff>
      <xdr:row>55</xdr:row>
      <xdr:rowOff>131535</xdr:rowOff>
    </xdr:to>
    <xdr:cxnSp macro="">
      <xdr:nvCxnSpPr>
        <xdr:cNvPr id="333" name="直線コネクタ 332"/>
        <xdr:cNvCxnSpPr/>
      </xdr:nvCxnSpPr>
      <xdr:spPr>
        <a:xfrm>
          <a:off x="6604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54</xdr:row>
      <xdr:rowOff>160762</xdr:rowOff>
    </xdr:from>
    <xdr:ext cx="531299" cy="259045"/>
    <xdr:sp macro="" textlink="">
      <xdr:nvSpPr>
        <xdr:cNvPr id="334" name="テキスト ボックス 333"/>
        <xdr:cNvSpPr txBox="1"/>
      </xdr:nvSpPr>
      <xdr:spPr>
        <a:xfrm>
          <a:off x="6072701" y="9419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147865</xdr:rowOff>
    </xdr:from>
    <xdr:to>
      <xdr:col>59</xdr:col>
      <xdr:colOff>50800</xdr:colOff>
      <xdr:row>53</xdr:row>
      <xdr:rowOff>147865</xdr:rowOff>
    </xdr:to>
    <xdr:cxnSp macro="">
      <xdr:nvCxnSpPr>
        <xdr:cNvPr id="335" name="直線コネクタ 334"/>
        <xdr:cNvCxnSpPr/>
      </xdr:nvCxnSpPr>
      <xdr:spPr>
        <a:xfrm>
          <a:off x="6604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53</xdr:row>
      <xdr:rowOff>5642</xdr:rowOff>
    </xdr:from>
    <xdr:ext cx="531299" cy="259045"/>
    <xdr:sp macro="" textlink="">
      <xdr:nvSpPr>
        <xdr:cNvPr id="336" name="テキスト ボックス 335"/>
        <xdr:cNvSpPr txBox="1"/>
      </xdr:nvSpPr>
      <xdr:spPr>
        <a:xfrm>
          <a:off x="6072701" y="909249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51</xdr:row>
      <xdr:rowOff>164193</xdr:rowOff>
    </xdr:from>
    <xdr:to>
      <xdr:col>59</xdr:col>
      <xdr:colOff>50800</xdr:colOff>
      <xdr:row>51</xdr:row>
      <xdr:rowOff>164193</xdr:rowOff>
    </xdr:to>
    <xdr:cxnSp macro="">
      <xdr:nvCxnSpPr>
        <xdr:cNvPr id="337" name="直線コネクタ 336"/>
        <xdr:cNvCxnSpPr/>
      </xdr:nvCxnSpPr>
      <xdr:spPr>
        <a:xfrm>
          <a:off x="6604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51</xdr:row>
      <xdr:rowOff>21970</xdr:rowOff>
    </xdr:from>
    <xdr:ext cx="595419" cy="259045"/>
    <xdr:sp macro="" textlink="">
      <xdr:nvSpPr>
        <xdr:cNvPr id="338" name="テキスト ボックス 337"/>
        <xdr:cNvSpPr txBox="1"/>
      </xdr:nvSpPr>
      <xdr:spPr>
        <a:xfrm>
          <a:off x="6008581" y="8765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9072</xdr:rowOff>
    </xdr:from>
    <xdr:to>
      <xdr:col>59</xdr:col>
      <xdr:colOff>50800</xdr:colOff>
      <xdr:row>50</xdr:row>
      <xdr:rowOff>9072</xdr:rowOff>
    </xdr:to>
    <xdr:cxnSp macro="">
      <xdr:nvCxnSpPr>
        <xdr:cNvPr id="339" name="直線コネクタ 338"/>
        <xdr:cNvCxnSpPr/>
      </xdr:nvCxnSpPr>
      <xdr:spPr>
        <a:xfrm>
          <a:off x="6604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49</xdr:row>
      <xdr:rowOff>38299</xdr:rowOff>
    </xdr:from>
    <xdr:ext cx="595419" cy="259045"/>
    <xdr:sp macro="" textlink="">
      <xdr:nvSpPr>
        <xdr:cNvPr id="340" name="テキスト ボックス 339"/>
        <xdr:cNvSpPr txBox="1"/>
      </xdr:nvSpPr>
      <xdr:spPr>
        <a:xfrm>
          <a:off x="6008581" y="8439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41" name="直線コネクタ 340"/>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47</xdr:row>
      <xdr:rowOff>54627</xdr:rowOff>
    </xdr:from>
    <xdr:ext cx="595419" cy="259045"/>
    <xdr:sp macro="" textlink="">
      <xdr:nvSpPr>
        <xdr:cNvPr id="342" name="テキスト ボックス 341"/>
        <xdr:cNvSpPr txBox="1"/>
      </xdr:nvSpPr>
      <xdr:spPr>
        <a:xfrm>
          <a:off x="6008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3" name="農林水産業費グラフ枠"/>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51</xdr:row>
      <xdr:rowOff>29319</xdr:rowOff>
    </xdr:from>
    <xdr:to>
      <xdr:col>54</xdr:col>
      <xdr:colOff>189865</xdr:colOff>
      <xdr:row>59</xdr:row>
      <xdr:rowOff>13959</xdr:rowOff>
    </xdr:to>
    <xdr:cxnSp macro="">
      <xdr:nvCxnSpPr>
        <xdr:cNvPr id="344" name="直線コネクタ 343"/>
        <xdr:cNvCxnSpPr/>
      </xdr:nvCxnSpPr>
      <xdr:spPr>
        <a:xfrm flipV="1">
          <a:off x="10475595" y="8773269"/>
          <a:ext cx="1270" cy="135624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17786</xdr:rowOff>
    </xdr:from>
    <xdr:ext cx="469744" cy="259045"/>
    <xdr:sp macro="" textlink="">
      <xdr:nvSpPr>
        <xdr:cNvPr id="345" name="農林水産業費最小値テキスト"/>
        <xdr:cNvSpPr txBox="1"/>
      </xdr:nvSpPr>
      <xdr:spPr>
        <a:xfrm>
          <a:off x="10528300" y="101333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7,801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59</xdr:row>
      <xdr:rowOff>13959</xdr:rowOff>
    </xdr:from>
    <xdr:to>
      <xdr:col>55</xdr:col>
      <xdr:colOff>88900</xdr:colOff>
      <xdr:row>59</xdr:row>
      <xdr:rowOff>13959</xdr:rowOff>
    </xdr:to>
    <xdr:cxnSp macro="">
      <xdr:nvCxnSpPr>
        <xdr:cNvPr id="346" name="直線コネクタ 345"/>
        <xdr:cNvCxnSpPr/>
      </xdr:nvCxnSpPr>
      <xdr:spPr>
        <a:xfrm>
          <a:off x="10388600" y="1012950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49</xdr:row>
      <xdr:rowOff>147446</xdr:rowOff>
    </xdr:from>
    <xdr:ext cx="599010" cy="259045"/>
    <xdr:sp macro="" textlink="">
      <xdr:nvSpPr>
        <xdr:cNvPr id="347" name="農林水産業費最大値テキスト"/>
        <xdr:cNvSpPr txBox="1"/>
      </xdr:nvSpPr>
      <xdr:spPr>
        <a:xfrm>
          <a:off x="10528300" y="85484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132,390</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51</xdr:row>
      <xdr:rowOff>29319</xdr:rowOff>
    </xdr:from>
    <xdr:to>
      <xdr:col>55</xdr:col>
      <xdr:colOff>88900</xdr:colOff>
      <xdr:row>51</xdr:row>
      <xdr:rowOff>29319</xdr:rowOff>
    </xdr:to>
    <xdr:cxnSp macro="">
      <xdr:nvCxnSpPr>
        <xdr:cNvPr id="348" name="直線コネクタ 347"/>
        <xdr:cNvCxnSpPr/>
      </xdr:nvCxnSpPr>
      <xdr:spPr>
        <a:xfrm>
          <a:off x="10388600" y="877326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57</xdr:row>
      <xdr:rowOff>109644</xdr:rowOff>
    </xdr:from>
    <xdr:to>
      <xdr:col>55</xdr:col>
      <xdr:colOff>0</xdr:colOff>
      <xdr:row>58</xdr:row>
      <xdr:rowOff>75550</xdr:rowOff>
    </xdr:to>
    <xdr:cxnSp macro="">
      <xdr:nvCxnSpPr>
        <xdr:cNvPr id="349" name="直線コネクタ 348"/>
        <xdr:cNvCxnSpPr/>
      </xdr:nvCxnSpPr>
      <xdr:spPr>
        <a:xfrm>
          <a:off x="9639300" y="9882294"/>
          <a:ext cx="838200" cy="1373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56</xdr:row>
      <xdr:rowOff>29339</xdr:rowOff>
    </xdr:from>
    <xdr:ext cx="534377" cy="259045"/>
    <xdr:sp macro="" textlink="">
      <xdr:nvSpPr>
        <xdr:cNvPr id="350" name="農林水産業費平均値テキスト"/>
        <xdr:cNvSpPr txBox="1"/>
      </xdr:nvSpPr>
      <xdr:spPr>
        <a:xfrm>
          <a:off x="10528300" y="963053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35,323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6462</xdr:rowOff>
    </xdr:from>
    <xdr:to>
      <xdr:col>55</xdr:col>
      <xdr:colOff>50800</xdr:colOff>
      <xdr:row>57</xdr:row>
      <xdr:rowOff>108062</xdr:rowOff>
    </xdr:to>
    <xdr:sp macro="" textlink="">
      <xdr:nvSpPr>
        <xdr:cNvPr id="351" name="フローチャート: 判断 350"/>
        <xdr:cNvSpPr/>
      </xdr:nvSpPr>
      <xdr:spPr>
        <a:xfrm>
          <a:off x="10426700" y="97791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57</xdr:row>
      <xdr:rowOff>109644</xdr:rowOff>
    </xdr:from>
    <xdr:to>
      <xdr:col>50</xdr:col>
      <xdr:colOff>114300</xdr:colOff>
      <xdr:row>58</xdr:row>
      <xdr:rowOff>41838</xdr:rowOff>
    </xdr:to>
    <xdr:cxnSp macro="">
      <xdr:nvCxnSpPr>
        <xdr:cNvPr id="352" name="直線コネクタ 351"/>
        <xdr:cNvCxnSpPr/>
      </xdr:nvCxnSpPr>
      <xdr:spPr>
        <a:xfrm flipV="1">
          <a:off x="8750300" y="9882294"/>
          <a:ext cx="889000" cy="1036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57</xdr:row>
      <xdr:rowOff>32000</xdr:rowOff>
    </xdr:from>
    <xdr:to>
      <xdr:col>50</xdr:col>
      <xdr:colOff>165100</xdr:colOff>
      <xdr:row>57</xdr:row>
      <xdr:rowOff>133600</xdr:rowOff>
    </xdr:to>
    <xdr:sp macro="" textlink="">
      <xdr:nvSpPr>
        <xdr:cNvPr id="353" name="フローチャート: 判断 352"/>
        <xdr:cNvSpPr/>
      </xdr:nvSpPr>
      <xdr:spPr>
        <a:xfrm>
          <a:off x="9588500" y="98046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55</xdr:row>
      <xdr:rowOff>150127</xdr:rowOff>
    </xdr:from>
    <xdr:ext cx="534377" cy="259045"/>
    <xdr:sp macro="" textlink="">
      <xdr:nvSpPr>
        <xdr:cNvPr id="354" name="テキスト ボックス 353"/>
        <xdr:cNvSpPr txBox="1"/>
      </xdr:nvSpPr>
      <xdr:spPr>
        <a:xfrm>
          <a:off x="9372111" y="95798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32,977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58</xdr:row>
      <xdr:rowOff>41838</xdr:rowOff>
    </xdr:from>
    <xdr:to>
      <xdr:col>45</xdr:col>
      <xdr:colOff>177800</xdr:colOff>
      <xdr:row>58</xdr:row>
      <xdr:rowOff>72731</xdr:rowOff>
    </xdr:to>
    <xdr:cxnSp macro="">
      <xdr:nvCxnSpPr>
        <xdr:cNvPr id="355" name="直線コネクタ 354"/>
        <xdr:cNvCxnSpPr/>
      </xdr:nvCxnSpPr>
      <xdr:spPr>
        <a:xfrm flipV="1">
          <a:off x="7861300" y="9985938"/>
          <a:ext cx="889000" cy="308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57</xdr:row>
      <xdr:rowOff>39153</xdr:rowOff>
    </xdr:from>
    <xdr:to>
      <xdr:col>46</xdr:col>
      <xdr:colOff>38100</xdr:colOff>
      <xdr:row>57</xdr:row>
      <xdr:rowOff>140753</xdr:rowOff>
    </xdr:to>
    <xdr:sp macro="" textlink="">
      <xdr:nvSpPr>
        <xdr:cNvPr id="356" name="フローチャート: 判断 355"/>
        <xdr:cNvSpPr/>
      </xdr:nvSpPr>
      <xdr:spPr>
        <a:xfrm>
          <a:off x="8699500" y="98118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55</xdr:row>
      <xdr:rowOff>157280</xdr:rowOff>
    </xdr:from>
    <xdr:ext cx="534377" cy="259045"/>
    <xdr:sp macro="" textlink="">
      <xdr:nvSpPr>
        <xdr:cNvPr id="357" name="テキスト ボックス 356"/>
        <xdr:cNvSpPr txBox="1"/>
      </xdr:nvSpPr>
      <xdr:spPr>
        <a:xfrm>
          <a:off x="8483111" y="95870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32,320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58</xdr:row>
      <xdr:rowOff>72731</xdr:rowOff>
    </xdr:from>
    <xdr:to>
      <xdr:col>41</xdr:col>
      <xdr:colOff>50800</xdr:colOff>
      <xdr:row>58</xdr:row>
      <xdr:rowOff>75485</xdr:rowOff>
    </xdr:to>
    <xdr:cxnSp macro="">
      <xdr:nvCxnSpPr>
        <xdr:cNvPr id="358" name="直線コネクタ 357"/>
        <xdr:cNvCxnSpPr/>
      </xdr:nvCxnSpPr>
      <xdr:spPr>
        <a:xfrm flipV="1">
          <a:off x="6972300" y="10016831"/>
          <a:ext cx="889000" cy="27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57</xdr:row>
      <xdr:rowOff>73616</xdr:rowOff>
    </xdr:from>
    <xdr:to>
      <xdr:col>41</xdr:col>
      <xdr:colOff>101600</xdr:colOff>
      <xdr:row>58</xdr:row>
      <xdr:rowOff>3766</xdr:rowOff>
    </xdr:to>
    <xdr:sp macro="" textlink="">
      <xdr:nvSpPr>
        <xdr:cNvPr id="359" name="フローチャート: 判断 358"/>
        <xdr:cNvSpPr/>
      </xdr:nvSpPr>
      <xdr:spPr>
        <a:xfrm>
          <a:off x="7810500" y="98462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56</xdr:row>
      <xdr:rowOff>20293</xdr:rowOff>
    </xdr:from>
    <xdr:ext cx="534377" cy="259045"/>
    <xdr:sp macro="" textlink="">
      <xdr:nvSpPr>
        <xdr:cNvPr id="360" name="テキスト ボックス 359"/>
        <xdr:cNvSpPr txBox="1"/>
      </xdr:nvSpPr>
      <xdr:spPr>
        <a:xfrm>
          <a:off x="7594111" y="96214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75772</xdr:rowOff>
    </xdr:from>
    <xdr:to>
      <xdr:col>36</xdr:col>
      <xdr:colOff>165100</xdr:colOff>
      <xdr:row>58</xdr:row>
      <xdr:rowOff>5922</xdr:rowOff>
    </xdr:to>
    <xdr:sp macro="" textlink="">
      <xdr:nvSpPr>
        <xdr:cNvPr id="361" name="フローチャート: 判断 360"/>
        <xdr:cNvSpPr/>
      </xdr:nvSpPr>
      <xdr:spPr>
        <a:xfrm>
          <a:off x="6921500" y="98484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56</xdr:row>
      <xdr:rowOff>22449</xdr:rowOff>
    </xdr:from>
    <xdr:ext cx="534377" cy="259045"/>
    <xdr:sp macro="" textlink="">
      <xdr:nvSpPr>
        <xdr:cNvPr id="362" name="テキスト ボックス 361"/>
        <xdr:cNvSpPr txBox="1"/>
      </xdr:nvSpPr>
      <xdr:spPr>
        <a:xfrm>
          <a:off x="6705111" y="96236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3" name="テキスト ボックス 362"/>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4" name="テキスト ボックス 363"/>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5" name="テキスト ボックス 364"/>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6" name="テキスト ボックス 365"/>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7" name="テキスト ボックス 366"/>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58</xdr:row>
      <xdr:rowOff>24750</xdr:rowOff>
    </xdr:from>
    <xdr:to>
      <xdr:col>55</xdr:col>
      <xdr:colOff>50800</xdr:colOff>
      <xdr:row>58</xdr:row>
      <xdr:rowOff>126350</xdr:rowOff>
    </xdr:to>
    <xdr:sp macro="" textlink="">
      <xdr:nvSpPr>
        <xdr:cNvPr id="368" name="楕円 367"/>
        <xdr:cNvSpPr/>
      </xdr:nvSpPr>
      <xdr:spPr>
        <a:xfrm>
          <a:off x="10426700" y="99688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57</xdr:row>
      <xdr:rowOff>111127</xdr:rowOff>
    </xdr:from>
    <xdr:ext cx="534377" cy="259045"/>
    <xdr:sp macro="" textlink="">
      <xdr:nvSpPr>
        <xdr:cNvPr id="369" name="農林水産業費該当値テキスト"/>
        <xdr:cNvSpPr txBox="1"/>
      </xdr:nvSpPr>
      <xdr:spPr>
        <a:xfrm>
          <a:off x="10528300" y="98837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17,893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57</xdr:row>
      <xdr:rowOff>58844</xdr:rowOff>
    </xdr:from>
    <xdr:to>
      <xdr:col>50</xdr:col>
      <xdr:colOff>165100</xdr:colOff>
      <xdr:row>57</xdr:row>
      <xdr:rowOff>160444</xdr:rowOff>
    </xdr:to>
    <xdr:sp macro="" textlink="">
      <xdr:nvSpPr>
        <xdr:cNvPr id="370" name="楕円 369"/>
        <xdr:cNvSpPr/>
      </xdr:nvSpPr>
      <xdr:spPr>
        <a:xfrm>
          <a:off x="9588500" y="98314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57</xdr:row>
      <xdr:rowOff>151571</xdr:rowOff>
    </xdr:from>
    <xdr:ext cx="534377" cy="259045"/>
    <xdr:sp macro="" textlink="">
      <xdr:nvSpPr>
        <xdr:cNvPr id="371" name="テキスト ボックス 370"/>
        <xdr:cNvSpPr txBox="1"/>
      </xdr:nvSpPr>
      <xdr:spPr>
        <a:xfrm>
          <a:off x="9372111" y="99242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30,511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57</xdr:row>
      <xdr:rowOff>162488</xdr:rowOff>
    </xdr:from>
    <xdr:to>
      <xdr:col>46</xdr:col>
      <xdr:colOff>38100</xdr:colOff>
      <xdr:row>58</xdr:row>
      <xdr:rowOff>92638</xdr:rowOff>
    </xdr:to>
    <xdr:sp macro="" textlink="">
      <xdr:nvSpPr>
        <xdr:cNvPr id="372" name="楕円 371"/>
        <xdr:cNvSpPr/>
      </xdr:nvSpPr>
      <xdr:spPr>
        <a:xfrm>
          <a:off x="8699500" y="99351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58</xdr:row>
      <xdr:rowOff>83765</xdr:rowOff>
    </xdr:from>
    <xdr:ext cx="534377" cy="259045"/>
    <xdr:sp macro="" textlink="">
      <xdr:nvSpPr>
        <xdr:cNvPr id="373" name="テキスト ボックス 372"/>
        <xdr:cNvSpPr txBox="1"/>
      </xdr:nvSpPr>
      <xdr:spPr>
        <a:xfrm>
          <a:off x="8483111" y="100278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20,990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58</xdr:row>
      <xdr:rowOff>21931</xdr:rowOff>
    </xdr:from>
    <xdr:to>
      <xdr:col>41</xdr:col>
      <xdr:colOff>101600</xdr:colOff>
      <xdr:row>58</xdr:row>
      <xdr:rowOff>123531</xdr:rowOff>
    </xdr:to>
    <xdr:sp macro="" textlink="">
      <xdr:nvSpPr>
        <xdr:cNvPr id="374" name="楕円 373"/>
        <xdr:cNvSpPr/>
      </xdr:nvSpPr>
      <xdr:spPr>
        <a:xfrm>
          <a:off x="7810500" y="99660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58</xdr:row>
      <xdr:rowOff>114658</xdr:rowOff>
    </xdr:from>
    <xdr:ext cx="534377" cy="259045"/>
    <xdr:sp macro="" textlink="">
      <xdr:nvSpPr>
        <xdr:cNvPr id="375" name="テキスト ボックス 374"/>
        <xdr:cNvSpPr txBox="1"/>
      </xdr:nvSpPr>
      <xdr:spPr>
        <a:xfrm>
          <a:off x="7594111" y="100587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18,152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24685</xdr:rowOff>
    </xdr:from>
    <xdr:to>
      <xdr:col>36</xdr:col>
      <xdr:colOff>165100</xdr:colOff>
      <xdr:row>58</xdr:row>
      <xdr:rowOff>126285</xdr:rowOff>
    </xdr:to>
    <xdr:sp macro="" textlink="">
      <xdr:nvSpPr>
        <xdr:cNvPr id="376" name="楕円 375"/>
        <xdr:cNvSpPr/>
      </xdr:nvSpPr>
      <xdr:spPr>
        <a:xfrm>
          <a:off x="6921500" y="99687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58</xdr:row>
      <xdr:rowOff>117412</xdr:rowOff>
    </xdr:from>
    <xdr:ext cx="534377" cy="259045"/>
    <xdr:sp macro="" textlink="">
      <xdr:nvSpPr>
        <xdr:cNvPr id="377" name="テキスト ボックス 376"/>
        <xdr:cNvSpPr txBox="1"/>
      </xdr:nvSpPr>
      <xdr:spPr>
        <a:xfrm>
          <a:off x="6705111" y="100615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17,899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8" name="正方形/長方形 377"/>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9" name="正方形/長方形 378"/>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80" name="正方形/長方形 379"/>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121/128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81" name="正方形/長方形 380"/>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2" name="正方形/長方形 381"/>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13,540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3" name="正方形/長方形 382"/>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4" name="正方形/長方形 383"/>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15,134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5" name="正方形/長方形 384"/>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6" name="テキスト ボックス 385"/>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7" name="直線コネクタ 386"/>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88" name="直線コネクタ 387"/>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73677</xdr:rowOff>
    </xdr:from>
    <xdr:ext cx="248786" cy="259045"/>
    <xdr:sp macro="" textlink="">
      <xdr:nvSpPr>
        <xdr:cNvPr id="389" name="テキスト ボックス 388"/>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90" name="直線コネクタ 389"/>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76</xdr:row>
      <xdr:rowOff>35577</xdr:rowOff>
    </xdr:from>
    <xdr:ext cx="531299" cy="259045"/>
    <xdr:sp macro="" textlink="">
      <xdr:nvSpPr>
        <xdr:cNvPr id="391" name="テキスト ボックス 390"/>
        <xdr:cNvSpPr txBox="1"/>
      </xdr:nvSpPr>
      <xdr:spPr>
        <a:xfrm>
          <a:off x="6072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92" name="直線コネクタ 391"/>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73</xdr:row>
      <xdr:rowOff>168927</xdr:rowOff>
    </xdr:from>
    <xdr:ext cx="595419" cy="259045"/>
    <xdr:sp macro="" textlink="">
      <xdr:nvSpPr>
        <xdr:cNvPr id="393" name="テキスト ボックス 392"/>
        <xdr:cNvSpPr txBox="1"/>
      </xdr:nvSpPr>
      <xdr:spPr>
        <a:xfrm>
          <a:off x="6008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394" name="直線コネクタ 393"/>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71</xdr:row>
      <xdr:rowOff>130827</xdr:rowOff>
    </xdr:from>
    <xdr:ext cx="595419" cy="259045"/>
    <xdr:sp macro="" textlink="">
      <xdr:nvSpPr>
        <xdr:cNvPr id="395" name="テキスト ボックス 394"/>
        <xdr:cNvSpPr txBox="1"/>
      </xdr:nvSpPr>
      <xdr:spPr>
        <a:xfrm>
          <a:off x="6008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396" name="直線コネクタ 395"/>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69</xdr:row>
      <xdr:rowOff>92727</xdr:rowOff>
    </xdr:from>
    <xdr:ext cx="595419" cy="259045"/>
    <xdr:sp macro="" textlink="">
      <xdr:nvSpPr>
        <xdr:cNvPr id="397" name="テキスト ボックス 396"/>
        <xdr:cNvSpPr txBox="1"/>
      </xdr:nvSpPr>
      <xdr:spPr>
        <a:xfrm>
          <a:off x="6008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8" name="直線コネクタ 397"/>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399" name="テキスト ボックス 398"/>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400" name="商工費グラフ枠"/>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71</xdr:row>
      <xdr:rowOff>26208</xdr:rowOff>
    </xdr:from>
    <xdr:to>
      <xdr:col>54</xdr:col>
      <xdr:colOff>189865</xdr:colOff>
      <xdr:row>79</xdr:row>
      <xdr:rowOff>27473</xdr:rowOff>
    </xdr:to>
    <xdr:cxnSp macro="">
      <xdr:nvCxnSpPr>
        <xdr:cNvPr id="401" name="直線コネクタ 400"/>
        <xdr:cNvCxnSpPr/>
      </xdr:nvCxnSpPr>
      <xdr:spPr>
        <a:xfrm flipV="1">
          <a:off x="10475595" y="12199158"/>
          <a:ext cx="1270" cy="137286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31300</xdr:rowOff>
    </xdr:from>
    <xdr:ext cx="469744" cy="259045"/>
    <xdr:sp macro="" textlink="">
      <xdr:nvSpPr>
        <xdr:cNvPr id="402" name="商工費最小値テキスト"/>
        <xdr:cNvSpPr txBox="1"/>
      </xdr:nvSpPr>
      <xdr:spPr>
        <a:xfrm>
          <a:off x="10528300" y="1357585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2,228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27473</xdr:rowOff>
    </xdr:from>
    <xdr:to>
      <xdr:col>55</xdr:col>
      <xdr:colOff>88900</xdr:colOff>
      <xdr:row>79</xdr:row>
      <xdr:rowOff>27473</xdr:rowOff>
    </xdr:to>
    <xdr:cxnSp macro="">
      <xdr:nvCxnSpPr>
        <xdr:cNvPr id="403" name="直線コネクタ 402"/>
        <xdr:cNvCxnSpPr/>
      </xdr:nvCxnSpPr>
      <xdr:spPr>
        <a:xfrm>
          <a:off x="10388600" y="1357202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144335</xdr:rowOff>
    </xdr:from>
    <xdr:ext cx="599010" cy="259045"/>
    <xdr:sp macro="" textlink="">
      <xdr:nvSpPr>
        <xdr:cNvPr id="404" name="商工費最大値テキスト"/>
        <xdr:cNvSpPr txBox="1"/>
      </xdr:nvSpPr>
      <xdr:spPr>
        <a:xfrm>
          <a:off x="10528300" y="119743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182,394</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71</xdr:row>
      <xdr:rowOff>26208</xdr:rowOff>
    </xdr:from>
    <xdr:to>
      <xdr:col>55</xdr:col>
      <xdr:colOff>88900</xdr:colOff>
      <xdr:row>71</xdr:row>
      <xdr:rowOff>26208</xdr:rowOff>
    </xdr:to>
    <xdr:cxnSp macro="">
      <xdr:nvCxnSpPr>
        <xdr:cNvPr id="405" name="直線コネクタ 404"/>
        <xdr:cNvCxnSpPr/>
      </xdr:nvCxnSpPr>
      <xdr:spPr>
        <a:xfrm>
          <a:off x="10388600" y="1219915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79</xdr:row>
      <xdr:rowOff>9199</xdr:rowOff>
    </xdr:from>
    <xdr:to>
      <xdr:col>55</xdr:col>
      <xdr:colOff>0</xdr:colOff>
      <xdr:row>79</xdr:row>
      <xdr:rowOff>11447</xdr:rowOff>
    </xdr:to>
    <xdr:cxnSp macro="">
      <xdr:nvCxnSpPr>
        <xdr:cNvPr id="406" name="直線コネクタ 405"/>
        <xdr:cNvCxnSpPr/>
      </xdr:nvCxnSpPr>
      <xdr:spPr>
        <a:xfrm flipV="1">
          <a:off x="9639300" y="13553749"/>
          <a:ext cx="838200" cy="22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77</xdr:row>
      <xdr:rowOff>44378</xdr:rowOff>
    </xdr:from>
    <xdr:ext cx="534377" cy="259045"/>
    <xdr:sp macro="" textlink="">
      <xdr:nvSpPr>
        <xdr:cNvPr id="407" name="商工費平均値テキスト"/>
        <xdr:cNvSpPr txBox="1"/>
      </xdr:nvSpPr>
      <xdr:spPr>
        <a:xfrm>
          <a:off x="10528300" y="1324602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18,845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21501</xdr:rowOff>
    </xdr:from>
    <xdr:to>
      <xdr:col>55</xdr:col>
      <xdr:colOff>50800</xdr:colOff>
      <xdr:row>78</xdr:row>
      <xdr:rowOff>123101</xdr:rowOff>
    </xdr:to>
    <xdr:sp macro="" textlink="">
      <xdr:nvSpPr>
        <xdr:cNvPr id="408" name="フローチャート: 判断 407"/>
        <xdr:cNvSpPr/>
      </xdr:nvSpPr>
      <xdr:spPr>
        <a:xfrm>
          <a:off x="10426700" y="133946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78</xdr:row>
      <xdr:rowOff>166736</xdr:rowOff>
    </xdr:from>
    <xdr:to>
      <xdr:col>50</xdr:col>
      <xdr:colOff>114300</xdr:colOff>
      <xdr:row>79</xdr:row>
      <xdr:rowOff>11447</xdr:rowOff>
    </xdr:to>
    <xdr:cxnSp macro="">
      <xdr:nvCxnSpPr>
        <xdr:cNvPr id="409" name="直線コネクタ 408"/>
        <xdr:cNvCxnSpPr/>
      </xdr:nvCxnSpPr>
      <xdr:spPr>
        <a:xfrm>
          <a:off x="8750300" y="13539836"/>
          <a:ext cx="889000" cy="161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78</xdr:row>
      <xdr:rowOff>33130</xdr:rowOff>
    </xdr:from>
    <xdr:to>
      <xdr:col>50</xdr:col>
      <xdr:colOff>165100</xdr:colOff>
      <xdr:row>78</xdr:row>
      <xdr:rowOff>134730</xdr:rowOff>
    </xdr:to>
    <xdr:sp macro="" textlink="">
      <xdr:nvSpPr>
        <xdr:cNvPr id="410" name="フローチャート: 判断 409"/>
        <xdr:cNvSpPr/>
      </xdr:nvSpPr>
      <xdr:spPr>
        <a:xfrm>
          <a:off x="9588500" y="134062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76</xdr:row>
      <xdr:rowOff>151257</xdr:rowOff>
    </xdr:from>
    <xdr:ext cx="534377" cy="259045"/>
    <xdr:sp macro="" textlink="">
      <xdr:nvSpPr>
        <xdr:cNvPr id="411" name="テキスト ボックス 410"/>
        <xdr:cNvSpPr txBox="1"/>
      </xdr:nvSpPr>
      <xdr:spPr>
        <a:xfrm>
          <a:off x="9372111" y="131814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17,319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78</xdr:row>
      <xdr:rowOff>166736</xdr:rowOff>
    </xdr:from>
    <xdr:to>
      <xdr:col>45</xdr:col>
      <xdr:colOff>177800</xdr:colOff>
      <xdr:row>79</xdr:row>
      <xdr:rowOff>21735</xdr:rowOff>
    </xdr:to>
    <xdr:cxnSp macro="">
      <xdr:nvCxnSpPr>
        <xdr:cNvPr id="412" name="直線コネクタ 411"/>
        <xdr:cNvCxnSpPr/>
      </xdr:nvCxnSpPr>
      <xdr:spPr>
        <a:xfrm flipV="1">
          <a:off x="7861300" y="13539836"/>
          <a:ext cx="889000" cy="264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78</xdr:row>
      <xdr:rowOff>24839</xdr:rowOff>
    </xdr:from>
    <xdr:to>
      <xdr:col>46</xdr:col>
      <xdr:colOff>38100</xdr:colOff>
      <xdr:row>78</xdr:row>
      <xdr:rowOff>126439</xdr:rowOff>
    </xdr:to>
    <xdr:sp macro="" textlink="">
      <xdr:nvSpPr>
        <xdr:cNvPr id="413" name="フローチャート: 判断 412"/>
        <xdr:cNvSpPr/>
      </xdr:nvSpPr>
      <xdr:spPr>
        <a:xfrm>
          <a:off x="8699500" y="133979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76</xdr:row>
      <xdr:rowOff>142966</xdr:rowOff>
    </xdr:from>
    <xdr:ext cx="534377" cy="259045"/>
    <xdr:sp macro="" textlink="">
      <xdr:nvSpPr>
        <xdr:cNvPr id="414" name="テキスト ボックス 413"/>
        <xdr:cNvSpPr txBox="1"/>
      </xdr:nvSpPr>
      <xdr:spPr>
        <a:xfrm>
          <a:off x="8483111" y="131731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18,407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79</xdr:row>
      <xdr:rowOff>16157</xdr:rowOff>
    </xdr:from>
    <xdr:to>
      <xdr:col>41</xdr:col>
      <xdr:colOff>50800</xdr:colOff>
      <xdr:row>79</xdr:row>
      <xdr:rowOff>21735</xdr:rowOff>
    </xdr:to>
    <xdr:cxnSp macro="">
      <xdr:nvCxnSpPr>
        <xdr:cNvPr id="415" name="直線コネクタ 414"/>
        <xdr:cNvCxnSpPr/>
      </xdr:nvCxnSpPr>
      <xdr:spPr>
        <a:xfrm>
          <a:off x="6972300" y="13560707"/>
          <a:ext cx="889000" cy="55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78</xdr:row>
      <xdr:rowOff>45993</xdr:rowOff>
    </xdr:from>
    <xdr:to>
      <xdr:col>41</xdr:col>
      <xdr:colOff>101600</xdr:colOff>
      <xdr:row>78</xdr:row>
      <xdr:rowOff>147593</xdr:rowOff>
    </xdr:to>
    <xdr:sp macro="" textlink="">
      <xdr:nvSpPr>
        <xdr:cNvPr id="416" name="フローチャート: 判断 415"/>
        <xdr:cNvSpPr/>
      </xdr:nvSpPr>
      <xdr:spPr>
        <a:xfrm>
          <a:off x="7810500" y="134190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76</xdr:row>
      <xdr:rowOff>164120</xdr:rowOff>
    </xdr:from>
    <xdr:ext cx="534377" cy="259045"/>
    <xdr:sp macro="" textlink="">
      <xdr:nvSpPr>
        <xdr:cNvPr id="417" name="テキスト ボックス 416"/>
        <xdr:cNvSpPr txBox="1"/>
      </xdr:nvSpPr>
      <xdr:spPr>
        <a:xfrm>
          <a:off x="7594111" y="131943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15,631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54877</xdr:rowOff>
    </xdr:from>
    <xdr:to>
      <xdr:col>36</xdr:col>
      <xdr:colOff>165100</xdr:colOff>
      <xdr:row>78</xdr:row>
      <xdr:rowOff>156477</xdr:rowOff>
    </xdr:to>
    <xdr:sp macro="" textlink="">
      <xdr:nvSpPr>
        <xdr:cNvPr id="418" name="フローチャート: 判断 417"/>
        <xdr:cNvSpPr/>
      </xdr:nvSpPr>
      <xdr:spPr>
        <a:xfrm>
          <a:off x="6921500" y="134279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77</xdr:row>
      <xdr:rowOff>1554</xdr:rowOff>
    </xdr:from>
    <xdr:ext cx="534377" cy="259045"/>
    <xdr:sp macro="" textlink="">
      <xdr:nvSpPr>
        <xdr:cNvPr id="419" name="テキスト ボックス 418"/>
        <xdr:cNvSpPr txBox="1"/>
      </xdr:nvSpPr>
      <xdr:spPr>
        <a:xfrm>
          <a:off x="6705111" y="132032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14,465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20" name="テキスト ボックス 419"/>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21" name="テキスト ボックス 420"/>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22" name="テキスト ボックス 421"/>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23" name="テキスト ボックス 422"/>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4" name="テキスト ボックス 423"/>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129849</xdr:rowOff>
    </xdr:from>
    <xdr:to>
      <xdr:col>55</xdr:col>
      <xdr:colOff>50800</xdr:colOff>
      <xdr:row>79</xdr:row>
      <xdr:rowOff>59999</xdr:rowOff>
    </xdr:to>
    <xdr:sp macro="" textlink="">
      <xdr:nvSpPr>
        <xdr:cNvPr id="425" name="楕円 424"/>
        <xdr:cNvSpPr/>
      </xdr:nvSpPr>
      <xdr:spPr>
        <a:xfrm>
          <a:off x="10426700" y="135029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78</xdr:row>
      <xdr:rowOff>44776</xdr:rowOff>
    </xdr:from>
    <xdr:ext cx="469744" cy="259045"/>
    <xdr:sp macro="" textlink="">
      <xdr:nvSpPr>
        <xdr:cNvPr id="426" name="商工費該当値テキスト"/>
        <xdr:cNvSpPr txBox="1"/>
      </xdr:nvSpPr>
      <xdr:spPr>
        <a:xfrm>
          <a:off x="10528300" y="134178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4,626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78</xdr:row>
      <xdr:rowOff>132097</xdr:rowOff>
    </xdr:from>
    <xdr:to>
      <xdr:col>50</xdr:col>
      <xdr:colOff>165100</xdr:colOff>
      <xdr:row>79</xdr:row>
      <xdr:rowOff>62247</xdr:rowOff>
    </xdr:to>
    <xdr:sp macro="" textlink="">
      <xdr:nvSpPr>
        <xdr:cNvPr id="427" name="楕円 426"/>
        <xdr:cNvSpPr/>
      </xdr:nvSpPr>
      <xdr:spPr>
        <a:xfrm>
          <a:off x="9588500" y="135051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69928</xdr:colOff>
      <xdr:row>79</xdr:row>
      <xdr:rowOff>53374</xdr:rowOff>
    </xdr:from>
    <xdr:ext cx="469744" cy="259045"/>
    <xdr:sp macro="" textlink="">
      <xdr:nvSpPr>
        <xdr:cNvPr id="428" name="テキスト ボックス 427"/>
        <xdr:cNvSpPr txBox="1"/>
      </xdr:nvSpPr>
      <xdr:spPr>
        <a:xfrm>
          <a:off x="9404428" y="1359792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78</xdr:row>
      <xdr:rowOff>115936</xdr:rowOff>
    </xdr:from>
    <xdr:to>
      <xdr:col>46</xdr:col>
      <xdr:colOff>38100</xdr:colOff>
      <xdr:row>79</xdr:row>
      <xdr:rowOff>46086</xdr:rowOff>
    </xdr:to>
    <xdr:sp macro="" textlink="">
      <xdr:nvSpPr>
        <xdr:cNvPr id="429" name="楕円 428"/>
        <xdr:cNvSpPr/>
      </xdr:nvSpPr>
      <xdr:spPr>
        <a:xfrm>
          <a:off x="8699500" y="134890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133428</xdr:colOff>
      <xdr:row>79</xdr:row>
      <xdr:rowOff>37213</xdr:rowOff>
    </xdr:from>
    <xdr:ext cx="469744" cy="259045"/>
    <xdr:sp macro="" textlink="">
      <xdr:nvSpPr>
        <xdr:cNvPr id="430" name="テキスト ボックス 429"/>
        <xdr:cNvSpPr txBox="1"/>
      </xdr:nvSpPr>
      <xdr:spPr>
        <a:xfrm>
          <a:off x="8515428" y="135817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78</xdr:row>
      <xdr:rowOff>142385</xdr:rowOff>
    </xdr:from>
    <xdr:to>
      <xdr:col>41</xdr:col>
      <xdr:colOff>101600</xdr:colOff>
      <xdr:row>79</xdr:row>
      <xdr:rowOff>72535</xdr:rowOff>
    </xdr:to>
    <xdr:sp macro="" textlink="">
      <xdr:nvSpPr>
        <xdr:cNvPr id="431" name="楕円 430"/>
        <xdr:cNvSpPr/>
      </xdr:nvSpPr>
      <xdr:spPr>
        <a:xfrm>
          <a:off x="7810500" y="135154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6428</xdr:colOff>
      <xdr:row>79</xdr:row>
      <xdr:rowOff>63662</xdr:rowOff>
    </xdr:from>
    <xdr:ext cx="469744" cy="259045"/>
    <xdr:sp macro="" textlink="">
      <xdr:nvSpPr>
        <xdr:cNvPr id="432" name="テキスト ボックス 431"/>
        <xdr:cNvSpPr txBox="1"/>
      </xdr:nvSpPr>
      <xdr:spPr>
        <a:xfrm>
          <a:off x="7626428" y="136082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136807</xdr:rowOff>
    </xdr:from>
    <xdr:to>
      <xdr:col>36</xdr:col>
      <xdr:colOff>165100</xdr:colOff>
      <xdr:row>79</xdr:row>
      <xdr:rowOff>66957</xdr:rowOff>
    </xdr:to>
    <xdr:sp macro="" textlink="">
      <xdr:nvSpPr>
        <xdr:cNvPr id="433" name="楕円 432"/>
        <xdr:cNvSpPr/>
      </xdr:nvSpPr>
      <xdr:spPr>
        <a:xfrm>
          <a:off x="6921500" y="135099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79</xdr:row>
      <xdr:rowOff>58084</xdr:rowOff>
    </xdr:from>
    <xdr:ext cx="469744" cy="259045"/>
    <xdr:sp macro="" textlink="">
      <xdr:nvSpPr>
        <xdr:cNvPr id="434" name="テキスト ボックス 433"/>
        <xdr:cNvSpPr txBox="1"/>
      </xdr:nvSpPr>
      <xdr:spPr>
        <a:xfrm>
          <a:off x="6737428" y="1360263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5" name="正方形/長方形 434"/>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6" name="正方形/長方形 435"/>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7" name="正方形/長方形 436"/>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116/128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8" name="正方形/長方形 437"/>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9" name="正方形/長方形 438"/>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51,751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40" name="正方形/長方形 439"/>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41" name="正方形/長方形 440"/>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60,095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42" name="正方形/長方形 441"/>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43" name="テキスト ボックス 442"/>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4" name="直線コネクタ 443"/>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44450</xdr:rowOff>
    </xdr:from>
    <xdr:to>
      <xdr:col>59</xdr:col>
      <xdr:colOff>50800</xdr:colOff>
      <xdr:row>99</xdr:row>
      <xdr:rowOff>44450</xdr:rowOff>
    </xdr:to>
    <xdr:cxnSp macro="">
      <xdr:nvCxnSpPr>
        <xdr:cNvPr id="445" name="直線コネクタ 444"/>
        <xdr:cNvCxnSpPr/>
      </xdr:nvCxnSpPr>
      <xdr:spPr>
        <a:xfrm>
          <a:off x="6604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73677</xdr:rowOff>
    </xdr:from>
    <xdr:ext cx="248786" cy="259045"/>
    <xdr:sp macro="" textlink="">
      <xdr:nvSpPr>
        <xdr:cNvPr id="446" name="テキスト ボックス 445"/>
        <xdr:cNvSpPr txBox="1"/>
      </xdr:nvSpPr>
      <xdr:spPr>
        <a:xfrm>
          <a:off x="6355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6350</xdr:rowOff>
    </xdr:from>
    <xdr:to>
      <xdr:col>59</xdr:col>
      <xdr:colOff>50800</xdr:colOff>
      <xdr:row>97</xdr:row>
      <xdr:rowOff>6350</xdr:rowOff>
    </xdr:to>
    <xdr:cxnSp macro="">
      <xdr:nvCxnSpPr>
        <xdr:cNvPr id="447" name="直線コネクタ 446"/>
        <xdr:cNvCxnSpPr/>
      </xdr:nvCxnSpPr>
      <xdr:spPr>
        <a:xfrm>
          <a:off x="6604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96</xdr:row>
      <xdr:rowOff>35577</xdr:rowOff>
    </xdr:from>
    <xdr:ext cx="531299" cy="259045"/>
    <xdr:sp macro="" textlink="">
      <xdr:nvSpPr>
        <xdr:cNvPr id="448" name="テキスト ボックス 447"/>
        <xdr:cNvSpPr txBox="1"/>
      </xdr:nvSpPr>
      <xdr:spPr>
        <a:xfrm>
          <a:off x="6072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94</xdr:row>
      <xdr:rowOff>139700</xdr:rowOff>
    </xdr:from>
    <xdr:to>
      <xdr:col>59</xdr:col>
      <xdr:colOff>50800</xdr:colOff>
      <xdr:row>94</xdr:row>
      <xdr:rowOff>139700</xdr:rowOff>
    </xdr:to>
    <xdr:cxnSp macro="">
      <xdr:nvCxnSpPr>
        <xdr:cNvPr id="449" name="直線コネクタ 448"/>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93</xdr:row>
      <xdr:rowOff>168927</xdr:rowOff>
    </xdr:from>
    <xdr:ext cx="595419" cy="259045"/>
    <xdr:sp macro="" textlink="">
      <xdr:nvSpPr>
        <xdr:cNvPr id="450" name="テキスト ボックス 449"/>
        <xdr:cNvSpPr txBox="1"/>
      </xdr:nvSpPr>
      <xdr:spPr>
        <a:xfrm>
          <a:off x="6008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92</xdr:row>
      <xdr:rowOff>101600</xdr:rowOff>
    </xdr:from>
    <xdr:to>
      <xdr:col>59</xdr:col>
      <xdr:colOff>50800</xdr:colOff>
      <xdr:row>92</xdr:row>
      <xdr:rowOff>101600</xdr:rowOff>
    </xdr:to>
    <xdr:cxnSp macro="">
      <xdr:nvCxnSpPr>
        <xdr:cNvPr id="451" name="直線コネクタ 450"/>
        <xdr:cNvCxnSpPr/>
      </xdr:nvCxnSpPr>
      <xdr:spPr>
        <a:xfrm>
          <a:off x="6604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91</xdr:row>
      <xdr:rowOff>130827</xdr:rowOff>
    </xdr:from>
    <xdr:ext cx="595419" cy="259045"/>
    <xdr:sp macro="" textlink="">
      <xdr:nvSpPr>
        <xdr:cNvPr id="452" name="テキスト ボックス 451"/>
        <xdr:cNvSpPr txBox="1"/>
      </xdr:nvSpPr>
      <xdr:spPr>
        <a:xfrm>
          <a:off x="6008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63500</xdr:rowOff>
    </xdr:from>
    <xdr:to>
      <xdr:col>59</xdr:col>
      <xdr:colOff>50800</xdr:colOff>
      <xdr:row>90</xdr:row>
      <xdr:rowOff>63500</xdr:rowOff>
    </xdr:to>
    <xdr:cxnSp macro="">
      <xdr:nvCxnSpPr>
        <xdr:cNvPr id="453" name="直線コネクタ 452"/>
        <xdr:cNvCxnSpPr/>
      </xdr:nvCxnSpPr>
      <xdr:spPr>
        <a:xfrm>
          <a:off x="6604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89</xdr:row>
      <xdr:rowOff>92727</xdr:rowOff>
    </xdr:from>
    <xdr:ext cx="595419" cy="259045"/>
    <xdr:sp macro="" textlink="">
      <xdr:nvSpPr>
        <xdr:cNvPr id="454" name="テキスト ボックス 453"/>
        <xdr:cNvSpPr txBox="1"/>
      </xdr:nvSpPr>
      <xdr:spPr>
        <a:xfrm>
          <a:off x="6008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5" name="直線コネクタ 454"/>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87</xdr:row>
      <xdr:rowOff>54627</xdr:rowOff>
    </xdr:from>
    <xdr:ext cx="595419" cy="259045"/>
    <xdr:sp macro="" textlink="">
      <xdr:nvSpPr>
        <xdr:cNvPr id="456" name="テキスト ボックス 455"/>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7" name="土木費グラフ枠"/>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91</xdr:row>
      <xdr:rowOff>130327</xdr:rowOff>
    </xdr:from>
    <xdr:to>
      <xdr:col>54</xdr:col>
      <xdr:colOff>189865</xdr:colOff>
      <xdr:row>98</xdr:row>
      <xdr:rowOff>129490</xdr:rowOff>
    </xdr:to>
    <xdr:cxnSp macro="">
      <xdr:nvCxnSpPr>
        <xdr:cNvPr id="458" name="直線コネクタ 457"/>
        <xdr:cNvCxnSpPr/>
      </xdr:nvCxnSpPr>
      <xdr:spPr>
        <a:xfrm flipV="1">
          <a:off x="10475595" y="15732277"/>
          <a:ext cx="1270" cy="119931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133317</xdr:rowOff>
    </xdr:from>
    <xdr:ext cx="534377" cy="259045"/>
    <xdr:sp macro="" textlink="">
      <xdr:nvSpPr>
        <xdr:cNvPr id="459" name="土木費最小値テキスト"/>
        <xdr:cNvSpPr txBox="1"/>
      </xdr:nvSpPr>
      <xdr:spPr>
        <a:xfrm>
          <a:off x="10528300" y="169354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11,340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98</xdr:row>
      <xdr:rowOff>129490</xdr:rowOff>
    </xdr:from>
    <xdr:to>
      <xdr:col>55</xdr:col>
      <xdr:colOff>88900</xdr:colOff>
      <xdr:row>98</xdr:row>
      <xdr:rowOff>129490</xdr:rowOff>
    </xdr:to>
    <xdr:cxnSp macro="">
      <xdr:nvCxnSpPr>
        <xdr:cNvPr id="460" name="直線コネクタ 459"/>
        <xdr:cNvCxnSpPr/>
      </xdr:nvCxnSpPr>
      <xdr:spPr>
        <a:xfrm>
          <a:off x="10388600" y="1693159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90</xdr:row>
      <xdr:rowOff>77004</xdr:rowOff>
    </xdr:from>
    <xdr:ext cx="599010" cy="259045"/>
    <xdr:sp macro="" textlink="">
      <xdr:nvSpPr>
        <xdr:cNvPr id="461" name="土木費最大値テキスト"/>
        <xdr:cNvSpPr txBox="1"/>
      </xdr:nvSpPr>
      <xdr:spPr>
        <a:xfrm>
          <a:off x="10528300" y="1550750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168,730</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91</xdr:row>
      <xdr:rowOff>130327</xdr:rowOff>
    </xdr:from>
    <xdr:to>
      <xdr:col>55</xdr:col>
      <xdr:colOff>88900</xdr:colOff>
      <xdr:row>91</xdr:row>
      <xdr:rowOff>130327</xdr:rowOff>
    </xdr:to>
    <xdr:cxnSp macro="">
      <xdr:nvCxnSpPr>
        <xdr:cNvPr id="462" name="直線コネクタ 461"/>
        <xdr:cNvCxnSpPr/>
      </xdr:nvCxnSpPr>
      <xdr:spPr>
        <a:xfrm>
          <a:off x="10388600" y="1573227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97</xdr:row>
      <xdr:rowOff>163368</xdr:rowOff>
    </xdr:from>
    <xdr:to>
      <xdr:col>55</xdr:col>
      <xdr:colOff>0</xdr:colOff>
      <xdr:row>97</xdr:row>
      <xdr:rowOff>166027</xdr:rowOff>
    </xdr:to>
    <xdr:cxnSp macro="">
      <xdr:nvCxnSpPr>
        <xdr:cNvPr id="463" name="直線コネクタ 462"/>
        <xdr:cNvCxnSpPr/>
      </xdr:nvCxnSpPr>
      <xdr:spPr>
        <a:xfrm flipV="1">
          <a:off x="9639300" y="16794018"/>
          <a:ext cx="838200" cy="26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95</xdr:row>
      <xdr:rowOff>105292</xdr:rowOff>
    </xdr:from>
    <xdr:ext cx="534377" cy="259045"/>
    <xdr:sp macro="" textlink="">
      <xdr:nvSpPr>
        <xdr:cNvPr id="464" name="土木費平均値テキスト"/>
        <xdr:cNvSpPr txBox="1"/>
      </xdr:nvSpPr>
      <xdr:spPr>
        <a:xfrm>
          <a:off x="10528300" y="1639304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55,851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96</xdr:row>
      <xdr:rowOff>82415</xdr:rowOff>
    </xdr:from>
    <xdr:to>
      <xdr:col>55</xdr:col>
      <xdr:colOff>50800</xdr:colOff>
      <xdr:row>97</xdr:row>
      <xdr:rowOff>12565</xdr:rowOff>
    </xdr:to>
    <xdr:sp macro="" textlink="">
      <xdr:nvSpPr>
        <xdr:cNvPr id="465" name="フローチャート: 判断 464"/>
        <xdr:cNvSpPr/>
      </xdr:nvSpPr>
      <xdr:spPr>
        <a:xfrm>
          <a:off x="10426700" y="165416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97</xdr:row>
      <xdr:rowOff>164739</xdr:rowOff>
    </xdr:from>
    <xdr:to>
      <xdr:col>50</xdr:col>
      <xdr:colOff>114300</xdr:colOff>
      <xdr:row>97</xdr:row>
      <xdr:rowOff>166027</xdr:rowOff>
    </xdr:to>
    <xdr:cxnSp macro="">
      <xdr:nvCxnSpPr>
        <xdr:cNvPr id="466" name="直線コネクタ 465"/>
        <xdr:cNvCxnSpPr/>
      </xdr:nvCxnSpPr>
      <xdr:spPr>
        <a:xfrm>
          <a:off x="8750300" y="16795389"/>
          <a:ext cx="889000" cy="12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96</xdr:row>
      <xdr:rowOff>99881</xdr:rowOff>
    </xdr:from>
    <xdr:to>
      <xdr:col>50</xdr:col>
      <xdr:colOff>165100</xdr:colOff>
      <xdr:row>97</xdr:row>
      <xdr:rowOff>30031</xdr:rowOff>
    </xdr:to>
    <xdr:sp macro="" textlink="">
      <xdr:nvSpPr>
        <xdr:cNvPr id="467" name="フローチャート: 判断 466"/>
        <xdr:cNvSpPr/>
      </xdr:nvSpPr>
      <xdr:spPr>
        <a:xfrm>
          <a:off x="9588500" y="165590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95</xdr:row>
      <xdr:rowOff>46558</xdr:rowOff>
    </xdr:from>
    <xdr:ext cx="534377" cy="259045"/>
    <xdr:sp macro="" textlink="">
      <xdr:nvSpPr>
        <xdr:cNvPr id="468" name="テキスト ボックス 467"/>
        <xdr:cNvSpPr txBox="1"/>
      </xdr:nvSpPr>
      <xdr:spPr>
        <a:xfrm>
          <a:off x="9372111" y="163343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53,559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97</xdr:row>
      <xdr:rowOff>148676</xdr:rowOff>
    </xdr:from>
    <xdr:to>
      <xdr:col>45</xdr:col>
      <xdr:colOff>177800</xdr:colOff>
      <xdr:row>97</xdr:row>
      <xdr:rowOff>164739</xdr:rowOff>
    </xdr:to>
    <xdr:cxnSp macro="">
      <xdr:nvCxnSpPr>
        <xdr:cNvPr id="469" name="直線コネクタ 468"/>
        <xdr:cNvCxnSpPr/>
      </xdr:nvCxnSpPr>
      <xdr:spPr>
        <a:xfrm>
          <a:off x="7861300" y="16779326"/>
          <a:ext cx="889000" cy="160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96</xdr:row>
      <xdr:rowOff>112148</xdr:rowOff>
    </xdr:from>
    <xdr:to>
      <xdr:col>46</xdr:col>
      <xdr:colOff>38100</xdr:colOff>
      <xdr:row>97</xdr:row>
      <xdr:rowOff>42298</xdr:rowOff>
    </xdr:to>
    <xdr:sp macro="" textlink="">
      <xdr:nvSpPr>
        <xdr:cNvPr id="470" name="フローチャート: 判断 469"/>
        <xdr:cNvSpPr/>
      </xdr:nvSpPr>
      <xdr:spPr>
        <a:xfrm>
          <a:off x="8699500" y="165713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95</xdr:row>
      <xdr:rowOff>58825</xdr:rowOff>
    </xdr:from>
    <xdr:ext cx="534377" cy="259045"/>
    <xdr:sp macro="" textlink="">
      <xdr:nvSpPr>
        <xdr:cNvPr id="471" name="テキスト ボックス 470"/>
        <xdr:cNvSpPr txBox="1"/>
      </xdr:nvSpPr>
      <xdr:spPr>
        <a:xfrm>
          <a:off x="8483111" y="163465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51,949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97</xdr:row>
      <xdr:rowOff>108534</xdr:rowOff>
    </xdr:from>
    <xdr:to>
      <xdr:col>41</xdr:col>
      <xdr:colOff>50800</xdr:colOff>
      <xdr:row>97</xdr:row>
      <xdr:rowOff>148676</xdr:rowOff>
    </xdr:to>
    <xdr:cxnSp macro="">
      <xdr:nvCxnSpPr>
        <xdr:cNvPr id="472" name="直線コネクタ 471"/>
        <xdr:cNvCxnSpPr/>
      </xdr:nvCxnSpPr>
      <xdr:spPr>
        <a:xfrm>
          <a:off x="6972300" y="16739184"/>
          <a:ext cx="889000" cy="401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95</xdr:row>
      <xdr:rowOff>137371</xdr:rowOff>
    </xdr:from>
    <xdr:to>
      <xdr:col>41</xdr:col>
      <xdr:colOff>101600</xdr:colOff>
      <xdr:row>96</xdr:row>
      <xdr:rowOff>67521</xdr:rowOff>
    </xdr:to>
    <xdr:sp macro="" textlink="">
      <xdr:nvSpPr>
        <xdr:cNvPr id="473" name="フローチャート: 判断 472"/>
        <xdr:cNvSpPr/>
      </xdr:nvSpPr>
      <xdr:spPr>
        <a:xfrm>
          <a:off x="7810500" y="164251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94</xdr:row>
      <xdr:rowOff>84048</xdr:rowOff>
    </xdr:from>
    <xdr:ext cx="534377" cy="259045"/>
    <xdr:sp macro="" textlink="">
      <xdr:nvSpPr>
        <xdr:cNvPr id="474" name="テキスト ボックス 473"/>
        <xdr:cNvSpPr txBox="1"/>
      </xdr:nvSpPr>
      <xdr:spPr>
        <a:xfrm>
          <a:off x="7594111" y="162003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71,139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96</xdr:row>
      <xdr:rowOff>46540</xdr:rowOff>
    </xdr:from>
    <xdr:to>
      <xdr:col>36</xdr:col>
      <xdr:colOff>165100</xdr:colOff>
      <xdr:row>96</xdr:row>
      <xdr:rowOff>148140</xdr:rowOff>
    </xdr:to>
    <xdr:sp macro="" textlink="">
      <xdr:nvSpPr>
        <xdr:cNvPr id="475" name="フローチャート: 判断 474"/>
        <xdr:cNvSpPr/>
      </xdr:nvSpPr>
      <xdr:spPr>
        <a:xfrm>
          <a:off x="6921500" y="165057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94</xdr:row>
      <xdr:rowOff>164667</xdr:rowOff>
    </xdr:from>
    <xdr:ext cx="534377" cy="259045"/>
    <xdr:sp macro="" textlink="">
      <xdr:nvSpPr>
        <xdr:cNvPr id="476" name="テキスト ボックス 475"/>
        <xdr:cNvSpPr txBox="1"/>
      </xdr:nvSpPr>
      <xdr:spPr>
        <a:xfrm>
          <a:off x="6705111" y="162809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60,559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7" name="テキスト ボックス 476"/>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8" name="テキスト ボックス 477"/>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9" name="テキスト ボックス 478"/>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80" name="テキスト ボックス 479"/>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81" name="テキスト ボックス 480"/>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112568</xdr:rowOff>
    </xdr:from>
    <xdr:to>
      <xdr:col>55</xdr:col>
      <xdr:colOff>50800</xdr:colOff>
      <xdr:row>98</xdr:row>
      <xdr:rowOff>42718</xdr:rowOff>
    </xdr:to>
    <xdr:sp macro="" textlink="">
      <xdr:nvSpPr>
        <xdr:cNvPr id="482" name="楕円 481"/>
        <xdr:cNvSpPr/>
      </xdr:nvSpPr>
      <xdr:spPr>
        <a:xfrm>
          <a:off x="10426700" y="167432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97</xdr:row>
      <xdr:rowOff>90995</xdr:rowOff>
    </xdr:from>
    <xdr:ext cx="534377" cy="259045"/>
    <xdr:sp macro="" textlink="">
      <xdr:nvSpPr>
        <xdr:cNvPr id="483" name="土木費該当値テキスト"/>
        <xdr:cNvSpPr txBox="1"/>
      </xdr:nvSpPr>
      <xdr:spPr>
        <a:xfrm>
          <a:off x="10528300" y="167216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29,394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97</xdr:row>
      <xdr:rowOff>115227</xdr:rowOff>
    </xdr:from>
    <xdr:to>
      <xdr:col>50</xdr:col>
      <xdr:colOff>165100</xdr:colOff>
      <xdr:row>98</xdr:row>
      <xdr:rowOff>45377</xdr:rowOff>
    </xdr:to>
    <xdr:sp macro="" textlink="">
      <xdr:nvSpPr>
        <xdr:cNvPr id="484" name="楕円 483"/>
        <xdr:cNvSpPr/>
      </xdr:nvSpPr>
      <xdr:spPr>
        <a:xfrm>
          <a:off x="9588500" y="167458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98</xdr:row>
      <xdr:rowOff>36504</xdr:rowOff>
    </xdr:from>
    <xdr:ext cx="534377" cy="259045"/>
    <xdr:sp macro="" textlink="">
      <xdr:nvSpPr>
        <xdr:cNvPr id="485" name="テキスト ボックス 484"/>
        <xdr:cNvSpPr txBox="1"/>
      </xdr:nvSpPr>
      <xdr:spPr>
        <a:xfrm>
          <a:off x="9372111" y="168386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29,045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97</xdr:row>
      <xdr:rowOff>113939</xdr:rowOff>
    </xdr:from>
    <xdr:to>
      <xdr:col>46</xdr:col>
      <xdr:colOff>38100</xdr:colOff>
      <xdr:row>98</xdr:row>
      <xdr:rowOff>44089</xdr:rowOff>
    </xdr:to>
    <xdr:sp macro="" textlink="">
      <xdr:nvSpPr>
        <xdr:cNvPr id="486" name="楕円 485"/>
        <xdr:cNvSpPr/>
      </xdr:nvSpPr>
      <xdr:spPr>
        <a:xfrm>
          <a:off x="8699500" y="167445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98</xdr:row>
      <xdr:rowOff>35216</xdr:rowOff>
    </xdr:from>
    <xdr:ext cx="534377" cy="259045"/>
    <xdr:sp macro="" textlink="">
      <xdr:nvSpPr>
        <xdr:cNvPr id="487" name="テキスト ボックス 486"/>
        <xdr:cNvSpPr txBox="1"/>
      </xdr:nvSpPr>
      <xdr:spPr>
        <a:xfrm>
          <a:off x="8483111" y="168373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29,214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97</xdr:row>
      <xdr:rowOff>97876</xdr:rowOff>
    </xdr:from>
    <xdr:to>
      <xdr:col>41</xdr:col>
      <xdr:colOff>101600</xdr:colOff>
      <xdr:row>98</xdr:row>
      <xdr:rowOff>28026</xdr:rowOff>
    </xdr:to>
    <xdr:sp macro="" textlink="">
      <xdr:nvSpPr>
        <xdr:cNvPr id="488" name="楕円 487"/>
        <xdr:cNvSpPr/>
      </xdr:nvSpPr>
      <xdr:spPr>
        <a:xfrm>
          <a:off x="7810500" y="167285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98</xdr:row>
      <xdr:rowOff>19153</xdr:rowOff>
    </xdr:from>
    <xdr:ext cx="534377" cy="259045"/>
    <xdr:sp macro="" textlink="">
      <xdr:nvSpPr>
        <xdr:cNvPr id="489" name="テキスト ボックス 488"/>
        <xdr:cNvSpPr txBox="1"/>
      </xdr:nvSpPr>
      <xdr:spPr>
        <a:xfrm>
          <a:off x="7594111" y="168212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31,322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57734</xdr:rowOff>
    </xdr:from>
    <xdr:to>
      <xdr:col>36</xdr:col>
      <xdr:colOff>165100</xdr:colOff>
      <xdr:row>97</xdr:row>
      <xdr:rowOff>159334</xdr:rowOff>
    </xdr:to>
    <xdr:sp macro="" textlink="">
      <xdr:nvSpPr>
        <xdr:cNvPr id="490" name="楕円 489"/>
        <xdr:cNvSpPr/>
      </xdr:nvSpPr>
      <xdr:spPr>
        <a:xfrm>
          <a:off x="6921500" y="166883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97</xdr:row>
      <xdr:rowOff>150461</xdr:rowOff>
    </xdr:from>
    <xdr:ext cx="534377" cy="259045"/>
    <xdr:sp macro="" textlink="">
      <xdr:nvSpPr>
        <xdr:cNvPr id="491" name="テキスト ボックス 490"/>
        <xdr:cNvSpPr txBox="1"/>
      </xdr:nvSpPr>
      <xdr:spPr>
        <a:xfrm>
          <a:off x="6705111" y="167811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36,590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92" name="正方形/長方形 491"/>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93" name="正方形/長方形 492"/>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4" name="正方形/長方形 493"/>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84/128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5" name="正方形/長方形 494"/>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6" name="正方形/長方形 495"/>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14,631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7" name="正方形/長方形 496"/>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8" name="正方形/長方形 497"/>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33,929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9" name="正方形/長方形 498"/>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500" name="テキスト ボックス 499"/>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501" name="直線コネクタ 500"/>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98878</xdr:rowOff>
    </xdr:from>
    <xdr:to>
      <xdr:col>89</xdr:col>
      <xdr:colOff>177800</xdr:colOff>
      <xdr:row>39</xdr:row>
      <xdr:rowOff>98878</xdr:rowOff>
    </xdr:to>
    <xdr:cxnSp macro="">
      <xdr:nvCxnSpPr>
        <xdr:cNvPr id="502" name="直線コネクタ 501"/>
        <xdr:cNvCxnSpPr/>
      </xdr:nvCxnSpPr>
      <xdr:spPr>
        <a:xfrm>
          <a:off x="12446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128105</xdr:rowOff>
    </xdr:from>
    <xdr:ext cx="248786" cy="259045"/>
    <xdr:sp macro="" textlink="">
      <xdr:nvSpPr>
        <xdr:cNvPr id="503" name="テキスト ボックス 502"/>
        <xdr:cNvSpPr txBox="1"/>
      </xdr:nvSpPr>
      <xdr:spPr>
        <a:xfrm>
          <a:off x="12197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115207</xdr:rowOff>
    </xdr:from>
    <xdr:to>
      <xdr:col>89</xdr:col>
      <xdr:colOff>177800</xdr:colOff>
      <xdr:row>37</xdr:row>
      <xdr:rowOff>115207</xdr:rowOff>
    </xdr:to>
    <xdr:cxnSp macro="">
      <xdr:nvCxnSpPr>
        <xdr:cNvPr id="504" name="直線コネクタ 503"/>
        <xdr:cNvCxnSpPr/>
      </xdr:nvCxnSpPr>
      <xdr:spPr>
        <a:xfrm>
          <a:off x="12446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36</xdr:row>
      <xdr:rowOff>144434</xdr:rowOff>
    </xdr:from>
    <xdr:ext cx="531299" cy="259045"/>
    <xdr:sp macro="" textlink="">
      <xdr:nvSpPr>
        <xdr:cNvPr id="505" name="テキスト ボックス 504"/>
        <xdr:cNvSpPr txBox="1"/>
      </xdr:nvSpPr>
      <xdr:spPr>
        <a:xfrm>
          <a:off x="11914701" y="6316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35</xdr:row>
      <xdr:rowOff>131536</xdr:rowOff>
    </xdr:from>
    <xdr:to>
      <xdr:col>89</xdr:col>
      <xdr:colOff>177800</xdr:colOff>
      <xdr:row>35</xdr:row>
      <xdr:rowOff>131536</xdr:rowOff>
    </xdr:to>
    <xdr:cxnSp macro="">
      <xdr:nvCxnSpPr>
        <xdr:cNvPr id="506" name="直線コネクタ 505"/>
        <xdr:cNvCxnSpPr/>
      </xdr:nvCxnSpPr>
      <xdr:spPr>
        <a:xfrm>
          <a:off x="12446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34</xdr:row>
      <xdr:rowOff>160763</xdr:rowOff>
    </xdr:from>
    <xdr:ext cx="531299" cy="259045"/>
    <xdr:sp macro="" textlink="">
      <xdr:nvSpPr>
        <xdr:cNvPr id="507" name="テキスト ボックス 506"/>
        <xdr:cNvSpPr txBox="1"/>
      </xdr:nvSpPr>
      <xdr:spPr>
        <a:xfrm>
          <a:off x="11914701" y="5990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147864</xdr:rowOff>
    </xdr:from>
    <xdr:to>
      <xdr:col>89</xdr:col>
      <xdr:colOff>177800</xdr:colOff>
      <xdr:row>33</xdr:row>
      <xdr:rowOff>147864</xdr:rowOff>
    </xdr:to>
    <xdr:cxnSp macro="">
      <xdr:nvCxnSpPr>
        <xdr:cNvPr id="508" name="直線コネクタ 507"/>
        <xdr:cNvCxnSpPr/>
      </xdr:nvCxnSpPr>
      <xdr:spPr>
        <a:xfrm>
          <a:off x="12446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33</xdr:row>
      <xdr:rowOff>5641</xdr:rowOff>
    </xdr:from>
    <xdr:ext cx="531299" cy="259045"/>
    <xdr:sp macro="" textlink="">
      <xdr:nvSpPr>
        <xdr:cNvPr id="509" name="テキスト ボックス 508"/>
        <xdr:cNvSpPr txBox="1"/>
      </xdr:nvSpPr>
      <xdr:spPr>
        <a:xfrm>
          <a:off x="11914701" y="5663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164193</xdr:rowOff>
    </xdr:from>
    <xdr:to>
      <xdr:col>89</xdr:col>
      <xdr:colOff>177800</xdr:colOff>
      <xdr:row>31</xdr:row>
      <xdr:rowOff>164193</xdr:rowOff>
    </xdr:to>
    <xdr:cxnSp macro="">
      <xdr:nvCxnSpPr>
        <xdr:cNvPr id="510" name="直線コネクタ 509"/>
        <xdr:cNvCxnSpPr/>
      </xdr:nvCxnSpPr>
      <xdr:spPr>
        <a:xfrm>
          <a:off x="12446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31</xdr:row>
      <xdr:rowOff>21970</xdr:rowOff>
    </xdr:from>
    <xdr:ext cx="531299" cy="259045"/>
    <xdr:sp macro="" textlink="">
      <xdr:nvSpPr>
        <xdr:cNvPr id="511" name="テキスト ボックス 510"/>
        <xdr:cNvSpPr txBox="1"/>
      </xdr:nvSpPr>
      <xdr:spPr>
        <a:xfrm>
          <a:off x="11914701" y="5336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9072</xdr:rowOff>
    </xdr:from>
    <xdr:to>
      <xdr:col>89</xdr:col>
      <xdr:colOff>177800</xdr:colOff>
      <xdr:row>30</xdr:row>
      <xdr:rowOff>9072</xdr:rowOff>
    </xdr:to>
    <xdr:cxnSp macro="">
      <xdr:nvCxnSpPr>
        <xdr:cNvPr id="512" name="直線コネクタ 511"/>
        <xdr:cNvCxnSpPr/>
      </xdr:nvCxnSpPr>
      <xdr:spPr>
        <a:xfrm>
          <a:off x="12446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38299</xdr:rowOff>
    </xdr:from>
    <xdr:ext cx="595419" cy="259045"/>
    <xdr:sp macro="" textlink="">
      <xdr:nvSpPr>
        <xdr:cNvPr id="513" name="テキスト ボックス 512"/>
        <xdr:cNvSpPr txBox="1"/>
      </xdr:nvSpPr>
      <xdr:spPr>
        <a:xfrm>
          <a:off x="11850581" y="5010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14" name="直線コネクタ 513"/>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15" name="テキスト ボックス 514"/>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6" name="消防費グラフ枠"/>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19407</xdr:rowOff>
    </xdr:from>
    <xdr:to>
      <xdr:col>85</xdr:col>
      <xdr:colOff>126364</xdr:colOff>
      <xdr:row>38</xdr:row>
      <xdr:rowOff>119094</xdr:rowOff>
    </xdr:to>
    <xdr:cxnSp macro="">
      <xdr:nvCxnSpPr>
        <xdr:cNvPr id="517" name="直線コネクタ 516"/>
        <xdr:cNvCxnSpPr/>
      </xdr:nvCxnSpPr>
      <xdr:spPr>
        <a:xfrm flipV="1">
          <a:off x="16317595" y="5162907"/>
          <a:ext cx="1269" cy="147128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122921</xdr:rowOff>
    </xdr:from>
    <xdr:ext cx="469744" cy="259045"/>
    <xdr:sp macro="" textlink="">
      <xdr:nvSpPr>
        <xdr:cNvPr id="518" name="消防費最小値テキスト"/>
        <xdr:cNvSpPr txBox="1"/>
      </xdr:nvSpPr>
      <xdr:spPr>
        <a:xfrm>
          <a:off x="16370300" y="663802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9,262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38</xdr:row>
      <xdr:rowOff>119094</xdr:rowOff>
    </xdr:from>
    <xdr:to>
      <xdr:col>86</xdr:col>
      <xdr:colOff>25400</xdr:colOff>
      <xdr:row>38</xdr:row>
      <xdr:rowOff>119094</xdr:rowOff>
    </xdr:to>
    <xdr:cxnSp macro="">
      <xdr:nvCxnSpPr>
        <xdr:cNvPr id="519" name="直線コネクタ 518"/>
        <xdr:cNvCxnSpPr/>
      </xdr:nvCxnSpPr>
      <xdr:spPr>
        <a:xfrm>
          <a:off x="16230600" y="663419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28</xdr:row>
      <xdr:rowOff>137534</xdr:rowOff>
    </xdr:from>
    <xdr:ext cx="534377" cy="259045"/>
    <xdr:sp macro="" textlink="">
      <xdr:nvSpPr>
        <xdr:cNvPr id="520" name="消防費最大値テキスト"/>
        <xdr:cNvSpPr txBox="1"/>
      </xdr:nvSpPr>
      <xdr:spPr>
        <a:xfrm>
          <a:off x="16370300" y="49381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99,367</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30</xdr:row>
      <xdr:rowOff>19407</xdr:rowOff>
    </xdr:from>
    <xdr:to>
      <xdr:col>86</xdr:col>
      <xdr:colOff>25400</xdr:colOff>
      <xdr:row>30</xdr:row>
      <xdr:rowOff>19407</xdr:rowOff>
    </xdr:to>
    <xdr:cxnSp macro="">
      <xdr:nvCxnSpPr>
        <xdr:cNvPr id="521" name="直線コネクタ 520"/>
        <xdr:cNvCxnSpPr/>
      </xdr:nvCxnSpPr>
      <xdr:spPr>
        <a:xfrm>
          <a:off x="16230600" y="51629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36</xdr:row>
      <xdr:rowOff>121984</xdr:rowOff>
    </xdr:from>
    <xdr:to>
      <xdr:col>85</xdr:col>
      <xdr:colOff>127000</xdr:colOff>
      <xdr:row>37</xdr:row>
      <xdr:rowOff>111713</xdr:rowOff>
    </xdr:to>
    <xdr:cxnSp macro="">
      <xdr:nvCxnSpPr>
        <xdr:cNvPr id="522" name="直線コネクタ 521"/>
        <xdr:cNvCxnSpPr/>
      </xdr:nvCxnSpPr>
      <xdr:spPr>
        <a:xfrm>
          <a:off x="15481300" y="6294184"/>
          <a:ext cx="838200" cy="1611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36</xdr:row>
      <xdr:rowOff>23929</xdr:rowOff>
    </xdr:from>
    <xdr:ext cx="534377" cy="259045"/>
    <xdr:sp macro="" textlink="">
      <xdr:nvSpPr>
        <xdr:cNvPr id="523" name="消防費平均値テキスト"/>
        <xdr:cNvSpPr txBox="1"/>
      </xdr:nvSpPr>
      <xdr:spPr>
        <a:xfrm>
          <a:off x="16370300" y="619612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23,880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1052</xdr:rowOff>
    </xdr:from>
    <xdr:to>
      <xdr:col>85</xdr:col>
      <xdr:colOff>177800</xdr:colOff>
      <xdr:row>37</xdr:row>
      <xdr:rowOff>102652</xdr:rowOff>
    </xdr:to>
    <xdr:sp macro="" textlink="">
      <xdr:nvSpPr>
        <xdr:cNvPr id="524" name="フローチャート: 判断 523"/>
        <xdr:cNvSpPr/>
      </xdr:nvSpPr>
      <xdr:spPr>
        <a:xfrm>
          <a:off x="16268700" y="63447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36</xdr:row>
      <xdr:rowOff>121984</xdr:rowOff>
    </xdr:from>
    <xdr:to>
      <xdr:col>81</xdr:col>
      <xdr:colOff>50800</xdr:colOff>
      <xdr:row>37</xdr:row>
      <xdr:rowOff>74974</xdr:rowOff>
    </xdr:to>
    <xdr:cxnSp macro="">
      <xdr:nvCxnSpPr>
        <xdr:cNvPr id="525" name="直線コネクタ 524"/>
        <xdr:cNvCxnSpPr/>
      </xdr:nvCxnSpPr>
      <xdr:spPr>
        <a:xfrm flipV="1">
          <a:off x="14592300" y="6294184"/>
          <a:ext cx="889000" cy="1244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36</xdr:row>
      <xdr:rowOff>169759</xdr:rowOff>
    </xdr:from>
    <xdr:to>
      <xdr:col>81</xdr:col>
      <xdr:colOff>101600</xdr:colOff>
      <xdr:row>37</xdr:row>
      <xdr:rowOff>99909</xdr:rowOff>
    </xdr:to>
    <xdr:sp macro="" textlink="">
      <xdr:nvSpPr>
        <xdr:cNvPr id="526" name="フローチャート: 判断 525"/>
        <xdr:cNvSpPr/>
      </xdr:nvSpPr>
      <xdr:spPr>
        <a:xfrm>
          <a:off x="15430500" y="63419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37</xdr:row>
      <xdr:rowOff>91036</xdr:rowOff>
    </xdr:from>
    <xdr:ext cx="534377" cy="259045"/>
    <xdr:sp macro="" textlink="">
      <xdr:nvSpPr>
        <xdr:cNvPr id="527" name="テキスト ボックス 526"/>
        <xdr:cNvSpPr txBox="1"/>
      </xdr:nvSpPr>
      <xdr:spPr>
        <a:xfrm>
          <a:off x="15214111" y="64346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24,048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36</xdr:row>
      <xdr:rowOff>134115</xdr:rowOff>
    </xdr:from>
    <xdr:to>
      <xdr:col>76</xdr:col>
      <xdr:colOff>114300</xdr:colOff>
      <xdr:row>37</xdr:row>
      <xdr:rowOff>74974</xdr:rowOff>
    </xdr:to>
    <xdr:cxnSp macro="">
      <xdr:nvCxnSpPr>
        <xdr:cNvPr id="528" name="直線コネクタ 527"/>
        <xdr:cNvCxnSpPr/>
      </xdr:nvCxnSpPr>
      <xdr:spPr>
        <a:xfrm>
          <a:off x="13703300" y="6306315"/>
          <a:ext cx="889000" cy="1123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36</xdr:row>
      <xdr:rowOff>161366</xdr:rowOff>
    </xdr:from>
    <xdr:to>
      <xdr:col>76</xdr:col>
      <xdr:colOff>165100</xdr:colOff>
      <xdr:row>37</xdr:row>
      <xdr:rowOff>91516</xdr:rowOff>
    </xdr:to>
    <xdr:sp macro="" textlink="">
      <xdr:nvSpPr>
        <xdr:cNvPr id="529" name="フローチャート: 判断 528"/>
        <xdr:cNvSpPr/>
      </xdr:nvSpPr>
      <xdr:spPr>
        <a:xfrm>
          <a:off x="14541500" y="63335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35</xdr:row>
      <xdr:rowOff>108043</xdr:rowOff>
    </xdr:from>
    <xdr:ext cx="534377" cy="259045"/>
    <xdr:sp macro="" textlink="">
      <xdr:nvSpPr>
        <xdr:cNvPr id="530" name="テキスト ボックス 529"/>
        <xdr:cNvSpPr txBox="1"/>
      </xdr:nvSpPr>
      <xdr:spPr>
        <a:xfrm>
          <a:off x="14325111" y="61087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24,562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32</xdr:row>
      <xdr:rowOff>128760</xdr:rowOff>
    </xdr:from>
    <xdr:to>
      <xdr:col>71</xdr:col>
      <xdr:colOff>177800</xdr:colOff>
      <xdr:row>36</xdr:row>
      <xdr:rowOff>134115</xdr:rowOff>
    </xdr:to>
    <xdr:cxnSp macro="">
      <xdr:nvCxnSpPr>
        <xdr:cNvPr id="531" name="直線コネクタ 530"/>
        <xdr:cNvCxnSpPr/>
      </xdr:nvCxnSpPr>
      <xdr:spPr>
        <a:xfrm>
          <a:off x="12814300" y="5615160"/>
          <a:ext cx="889000" cy="6911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36</xdr:row>
      <xdr:rowOff>155439</xdr:rowOff>
    </xdr:from>
    <xdr:to>
      <xdr:col>72</xdr:col>
      <xdr:colOff>38100</xdr:colOff>
      <xdr:row>37</xdr:row>
      <xdr:rowOff>85589</xdr:rowOff>
    </xdr:to>
    <xdr:sp macro="" textlink="">
      <xdr:nvSpPr>
        <xdr:cNvPr id="532" name="フローチャート: 判断 531"/>
        <xdr:cNvSpPr/>
      </xdr:nvSpPr>
      <xdr:spPr>
        <a:xfrm>
          <a:off x="13652500" y="63276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37</xdr:row>
      <xdr:rowOff>76716</xdr:rowOff>
    </xdr:from>
    <xdr:ext cx="534377" cy="259045"/>
    <xdr:sp macro="" textlink="">
      <xdr:nvSpPr>
        <xdr:cNvPr id="533" name="テキスト ボックス 532"/>
        <xdr:cNvSpPr txBox="1"/>
      </xdr:nvSpPr>
      <xdr:spPr>
        <a:xfrm>
          <a:off x="13436111" y="64203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24,925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36</xdr:row>
      <xdr:rowOff>169792</xdr:rowOff>
    </xdr:from>
    <xdr:to>
      <xdr:col>67</xdr:col>
      <xdr:colOff>101600</xdr:colOff>
      <xdr:row>37</xdr:row>
      <xdr:rowOff>99942</xdr:rowOff>
    </xdr:to>
    <xdr:sp macro="" textlink="">
      <xdr:nvSpPr>
        <xdr:cNvPr id="534" name="フローチャート: 判断 533"/>
        <xdr:cNvSpPr/>
      </xdr:nvSpPr>
      <xdr:spPr>
        <a:xfrm>
          <a:off x="12763500" y="63419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37</xdr:row>
      <xdr:rowOff>91069</xdr:rowOff>
    </xdr:from>
    <xdr:ext cx="534377" cy="259045"/>
    <xdr:sp macro="" textlink="">
      <xdr:nvSpPr>
        <xdr:cNvPr id="535" name="テキスト ボックス 534"/>
        <xdr:cNvSpPr txBox="1"/>
      </xdr:nvSpPr>
      <xdr:spPr>
        <a:xfrm>
          <a:off x="12547111" y="64347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24,046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36" name="テキスト ボックス 535"/>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7" name="テキスト ボックス 536"/>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8" name="テキスト ボックス 537"/>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9" name="テキスト ボックス 538"/>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40" name="テキスト ボックス 539"/>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60913</xdr:rowOff>
    </xdr:from>
    <xdr:to>
      <xdr:col>85</xdr:col>
      <xdr:colOff>177800</xdr:colOff>
      <xdr:row>37</xdr:row>
      <xdr:rowOff>162513</xdr:rowOff>
    </xdr:to>
    <xdr:sp macro="" textlink="">
      <xdr:nvSpPr>
        <xdr:cNvPr id="541" name="楕円 540"/>
        <xdr:cNvSpPr/>
      </xdr:nvSpPr>
      <xdr:spPr>
        <a:xfrm>
          <a:off x="16268700" y="64045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37</xdr:row>
      <xdr:rowOff>39340</xdr:rowOff>
    </xdr:from>
    <xdr:ext cx="534377" cy="259045"/>
    <xdr:sp macro="" textlink="">
      <xdr:nvSpPr>
        <xdr:cNvPr id="542" name="消防費該当値テキスト"/>
        <xdr:cNvSpPr txBox="1"/>
      </xdr:nvSpPr>
      <xdr:spPr>
        <a:xfrm>
          <a:off x="16370300" y="63829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20,214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36</xdr:row>
      <xdr:rowOff>71184</xdr:rowOff>
    </xdr:from>
    <xdr:to>
      <xdr:col>81</xdr:col>
      <xdr:colOff>101600</xdr:colOff>
      <xdr:row>37</xdr:row>
      <xdr:rowOff>1334</xdr:rowOff>
    </xdr:to>
    <xdr:sp macro="" textlink="">
      <xdr:nvSpPr>
        <xdr:cNvPr id="543" name="楕円 542"/>
        <xdr:cNvSpPr/>
      </xdr:nvSpPr>
      <xdr:spPr>
        <a:xfrm>
          <a:off x="15430500" y="62433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35</xdr:row>
      <xdr:rowOff>17861</xdr:rowOff>
    </xdr:from>
    <xdr:ext cx="534377" cy="259045"/>
    <xdr:sp macro="" textlink="">
      <xdr:nvSpPr>
        <xdr:cNvPr id="544" name="テキスト ボックス 543"/>
        <xdr:cNvSpPr txBox="1"/>
      </xdr:nvSpPr>
      <xdr:spPr>
        <a:xfrm>
          <a:off x="15214111" y="60186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30,085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37</xdr:row>
      <xdr:rowOff>24174</xdr:rowOff>
    </xdr:from>
    <xdr:to>
      <xdr:col>76</xdr:col>
      <xdr:colOff>165100</xdr:colOff>
      <xdr:row>37</xdr:row>
      <xdr:rowOff>125774</xdr:rowOff>
    </xdr:to>
    <xdr:sp macro="" textlink="">
      <xdr:nvSpPr>
        <xdr:cNvPr id="545" name="楕円 544"/>
        <xdr:cNvSpPr/>
      </xdr:nvSpPr>
      <xdr:spPr>
        <a:xfrm>
          <a:off x="14541500" y="63678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37</xdr:row>
      <xdr:rowOff>116901</xdr:rowOff>
    </xdr:from>
    <xdr:ext cx="534377" cy="259045"/>
    <xdr:sp macro="" textlink="">
      <xdr:nvSpPr>
        <xdr:cNvPr id="546" name="テキスト ボックス 545"/>
        <xdr:cNvSpPr txBox="1"/>
      </xdr:nvSpPr>
      <xdr:spPr>
        <a:xfrm>
          <a:off x="14325111" y="64605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22,464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36</xdr:row>
      <xdr:rowOff>83315</xdr:rowOff>
    </xdr:from>
    <xdr:to>
      <xdr:col>72</xdr:col>
      <xdr:colOff>38100</xdr:colOff>
      <xdr:row>37</xdr:row>
      <xdr:rowOff>13465</xdr:rowOff>
    </xdr:to>
    <xdr:sp macro="" textlink="">
      <xdr:nvSpPr>
        <xdr:cNvPr id="547" name="楕円 546"/>
        <xdr:cNvSpPr/>
      </xdr:nvSpPr>
      <xdr:spPr>
        <a:xfrm>
          <a:off x="13652500" y="62555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35</xdr:row>
      <xdr:rowOff>29992</xdr:rowOff>
    </xdr:from>
    <xdr:ext cx="534377" cy="259045"/>
    <xdr:sp macro="" textlink="">
      <xdr:nvSpPr>
        <xdr:cNvPr id="548" name="テキスト ボックス 547"/>
        <xdr:cNvSpPr txBox="1"/>
      </xdr:nvSpPr>
      <xdr:spPr>
        <a:xfrm>
          <a:off x="13436111" y="60307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29,342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32</xdr:row>
      <xdr:rowOff>77960</xdr:rowOff>
    </xdr:from>
    <xdr:to>
      <xdr:col>67</xdr:col>
      <xdr:colOff>101600</xdr:colOff>
      <xdr:row>33</xdr:row>
      <xdr:rowOff>8110</xdr:rowOff>
    </xdr:to>
    <xdr:sp macro="" textlink="">
      <xdr:nvSpPr>
        <xdr:cNvPr id="549" name="楕円 548"/>
        <xdr:cNvSpPr/>
      </xdr:nvSpPr>
      <xdr:spPr>
        <a:xfrm>
          <a:off x="12763500" y="55643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31</xdr:row>
      <xdr:rowOff>24637</xdr:rowOff>
    </xdr:from>
    <xdr:ext cx="534377" cy="259045"/>
    <xdr:sp macro="" textlink="">
      <xdr:nvSpPr>
        <xdr:cNvPr id="550" name="テキスト ボックス 549"/>
        <xdr:cNvSpPr txBox="1"/>
      </xdr:nvSpPr>
      <xdr:spPr>
        <a:xfrm>
          <a:off x="12547111" y="53395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71,670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51" name="正方形/長方形 550"/>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教育費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52" name="正方形/長方形 551"/>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53" name="正方形/長方形 552"/>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54" name="正方形/長方形 553"/>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55" name="正方形/長方形 554"/>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55,480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6" name="正方形/長方形 555"/>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7" name="正方形/長方形 556"/>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63,527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8" name="正方形/長方形 557"/>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9" name="テキスト ボックス 558"/>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60" name="直線コネクタ 559"/>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59</xdr:row>
      <xdr:rowOff>44450</xdr:rowOff>
    </xdr:from>
    <xdr:to>
      <xdr:col>89</xdr:col>
      <xdr:colOff>177800</xdr:colOff>
      <xdr:row>59</xdr:row>
      <xdr:rowOff>44450</xdr:rowOff>
    </xdr:to>
    <xdr:cxnSp macro="">
      <xdr:nvCxnSpPr>
        <xdr:cNvPr id="561" name="直線コネクタ 560"/>
        <xdr:cNvCxnSpPr/>
      </xdr:nvCxnSpPr>
      <xdr:spPr>
        <a:xfrm>
          <a:off x="12446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58</xdr:row>
      <xdr:rowOff>73677</xdr:rowOff>
    </xdr:from>
    <xdr:ext cx="248786" cy="259045"/>
    <xdr:sp macro="" textlink="">
      <xdr:nvSpPr>
        <xdr:cNvPr id="562" name="テキスト ボックス 561"/>
        <xdr:cNvSpPr txBox="1"/>
      </xdr:nvSpPr>
      <xdr:spPr>
        <a:xfrm>
          <a:off x="12197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6350</xdr:rowOff>
    </xdr:from>
    <xdr:to>
      <xdr:col>89</xdr:col>
      <xdr:colOff>177800</xdr:colOff>
      <xdr:row>57</xdr:row>
      <xdr:rowOff>6350</xdr:rowOff>
    </xdr:to>
    <xdr:cxnSp macro="">
      <xdr:nvCxnSpPr>
        <xdr:cNvPr id="563" name="直線コネクタ 562"/>
        <xdr:cNvCxnSpPr/>
      </xdr:nvCxnSpPr>
      <xdr:spPr>
        <a:xfrm>
          <a:off x="12446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56</xdr:row>
      <xdr:rowOff>35577</xdr:rowOff>
    </xdr:from>
    <xdr:ext cx="531299" cy="259045"/>
    <xdr:sp macro="" textlink="">
      <xdr:nvSpPr>
        <xdr:cNvPr id="564" name="テキスト ボックス 563"/>
        <xdr:cNvSpPr txBox="1"/>
      </xdr:nvSpPr>
      <xdr:spPr>
        <a:xfrm>
          <a:off x="11914701" y="963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54</xdr:row>
      <xdr:rowOff>139700</xdr:rowOff>
    </xdr:from>
    <xdr:to>
      <xdr:col>89</xdr:col>
      <xdr:colOff>177800</xdr:colOff>
      <xdr:row>54</xdr:row>
      <xdr:rowOff>139700</xdr:rowOff>
    </xdr:to>
    <xdr:cxnSp macro="">
      <xdr:nvCxnSpPr>
        <xdr:cNvPr id="565" name="直線コネクタ 564"/>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53</xdr:row>
      <xdr:rowOff>168927</xdr:rowOff>
    </xdr:from>
    <xdr:ext cx="595419" cy="259045"/>
    <xdr:sp macro="" textlink="">
      <xdr:nvSpPr>
        <xdr:cNvPr id="566" name="テキスト ボックス 565"/>
        <xdr:cNvSpPr txBox="1"/>
      </xdr:nvSpPr>
      <xdr:spPr>
        <a:xfrm>
          <a:off x="11850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52</xdr:row>
      <xdr:rowOff>101600</xdr:rowOff>
    </xdr:from>
    <xdr:to>
      <xdr:col>89</xdr:col>
      <xdr:colOff>177800</xdr:colOff>
      <xdr:row>52</xdr:row>
      <xdr:rowOff>101600</xdr:rowOff>
    </xdr:to>
    <xdr:cxnSp macro="">
      <xdr:nvCxnSpPr>
        <xdr:cNvPr id="567" name="直線コネクタ 566"/>
        <xdr:cNvCxnSpPr/>
      </xdr:nvCxnSpPr>
      <xdr:spPr>
        <a:xfrm>
          <a:off x="12446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51</xdr:row>
      <xdr:rowOff>130827</xdr:rowOff>
    </xdr:from>
    <xdr:ext cx="595419" cy="259045"/>
    <xdr:sp macro="" textlink="">
      <xdr:nvSpPr>
        <xdr:cNvPr id="568" name="テキスト ボックス 567"/>
        <xdr:cNvSpPr txBox="1"/>
      </xdr:nvSpPr>
      <xdr:spPr>
        <a:xfrm>
          <a:off x="11850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63500</xdr:rowOff>
    </xdr:from>
    <xdr:to>
      <xdr:col>89</xdr:col>
      <xdr:colOff>177800</xdr:colOff>
      <xdr:row>50</xdr:row>
      <xdr:rowOff>63500</xdr:rowOff>
    </xdr:to>
    <xdr:cxnSp macro="">
      <xdr:nvCxnSpPr>
        <xdr:cNvPr id="569" name="直線コネクタ 568"/>
        <xdr:cNvCxnSpPr/>
      </xdr:nvCxnSpPr>
      <xdr:spPr>
        <a:xfrm>
          <a:off x="12446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49</xdr:row>
      <xdr:rowOff>92727</xdr:rowOff>
    </xdr:from>
    <xdr:ext cx="595419" cy="259045"/>
    <xdr:sp macro="" textlink="">
      <xdr:nvSpPr>
        <xdr:cNvPr id="570" name="テキスト ボックス 569"/>
        <xdr:cNvSpPr txBox="1"/>
      </xdr:nvSpPr>
      <xdr:spPr>
        <a:xfrm>
          <a:off x="11850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71" name="直線コネクタ 570"/>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47</xdr:row>
      <xdr:rowOff>54627</xdr:rowOff>
    </xdr:from>
    <xdr:ext cx="595419" cy="259045"/>
    <xdr:sp macro="" textlink="">
      <xdr:nvSpPr>
        <xdr:cNvPr id="572" name="テキスト ボックス 571"/>
        <xdr:cNvSpPr txBox="1"/>
      </xdr:nvSpPr>
      <xdr:spPr>
        <a:xfrm>
          <a:off x="11850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73" name="教育費グラフ枠"/>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51</xdr:row>
      <xdr:rowOff>23320</xdr:rowOff>
    </xdr:from>
    <xdr:to>
      <xdr:col>85</xdr:col>
      <xdr:colOff>126364</xdr:colOff>
      <xdr:row>58</xdr:row>
      <xdr:rowOff>67859</xdr:rowOff>
    </xdr:to>
    <xdr:cxnSp macro="">
      <xdr:nvCxnSpPr>
        <xdr:cNvPr id="574" name="直線コネクタ 573"/>
        <xdr:cNvCxnSpPr/>
      </xdr:nvCxnSpPr>
      <xdr:spPr>
        <a:xfrm flipV="1">
          <a:off x="16317595" y="8767270"/>
          <a:ext cx="1269" cy="124468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58</xdr:row>
      <xdr:rowOff>71686</xdr:rowOff>
    </xdr:from>
    <xdr:ext cx="534377" cy="259045"/>
    <xdr:sp macro="" textlink="">
      <xdr:nvSpPr>
        <xdr:cNvPr id="575" name="教育費最小値テキスト"/>
        <xdr:cNvSpPr txBox="1"/>
      </xdr:nvSpPr>
      <xdr:spPr>
        <a:xfrm>
          <a:off x="16370300" y="100157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19,428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58</xdr:row>
      <xdr:rowOff>67859</xdr:rowOff>
    </xdr:from>
    <xdr:to>
      <xdr:col>86</xdr:col>
      <xdr:colOff>25400</xdr:colOff>
      <xdr:row>58</xdr:row>
      <xdr:rowOff>67859</xdr:rowOff>
    </xdr:to>
    <xdr:cxnSp macro="">
      <xdr:nvCxnSpPr>
        <xdr:cNvPr id="576" name="直線コネクタ 575"/>
        <xdr:cNvCxnSpPr/>
      </xdr:nvCxnSpPr>
      <xdr:spPr>
        <a:xfrm>
          <a:off x="16230600" y="1001195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49</xdr:row>
      <xdr:rowOff>141447</xdr:rowOff>
    </xdr:from>
    <xdr:ext cx="599010" cy="259045"/>
    <xdr:sp macro="" textlink="">
      <xdr:nvSpPr>
        <xdr:cNvPr id="577" name="教育費最大値テキスト"/>
        <xdr:cNvSpPr txBox="1"/>
      </xdr:nvSpPr>
      <xdr:spPr>
        <a:xfrm>
          <a:off x="16370300" y="85424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182,773</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51</xdr:row>
      <xdr:rowOff>23320</xdr:rowOff>
    </xdr:from>
    <xdr:to>
      <xdr:col>86</xdr:col>
      <xdr:colOff>25400</xdr:colOff>
      <xdr:row>51</xdr:row>
      <xdr:rowOff>23320</xdr:rowOff>
    </xdr:to>
    <xdr:cxnSp macro="">
      <xdr:nvCxnSpPr>
        <xdr:cNvPr id="578" name="直線コネクタ 577"/>
        <xdr:cNvCxnSpPr/>
      </xdr:nvCxnSpPr>
      <xdr:spPr>
        <a:xfrm>
          <a:off x="16230600" y="87672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56</xdr:row>
      <xdr:rowOff>165379</xdr:rowOff>
    </xdr:from>
    <xdr:to>
      <xdr:col>85</xdr:col>
      <xdr:colOff>127000</xdr:colOff>
      <xdr:row>57</xdr:row>
      <xdr:rowOff>6998</xdr:rowOff>
    </xdr:to>
    <xdr:cxnSp macro="">
      <xdr:nvCxnSpPr>
        <xdr:cNvPr id="579" name="直線コネクタ 578"/>
        <xdr:cNvCxnSpPr/>
      </xdr:nvCxnSpPr>
      <xdr:spPr>
        <a:xfrm flipV="1">
          <a:off x="15481300" y="9766579"/>
          <a:ext cx="838200" cy="130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55</xdr:row>
      <xdr:rowOff>70279</xdr:rowOff>
    </xdr:from>
    <xdr:ext cx="534377" cy="259045"/>
    <xdr:sp macro="" textlink="">
      <xdr:nvSpPr>
        <xdr:cNvPr id="580" name="教育費平均値テキスト"/>
        <xdr:cNvSpPr txBox="1"/>
      </xdr:nvSpPr>
      <xdr:spPr>
        <a:xfrm>
          <a:off x="16370300" y="950002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60,446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56</xdr:row>
      <xdr:rowOff>47402</xdr:rowOff>
    </xdr:from>
    <xdr:to>
      <xdr:col>85</xdr:col>
      <xdr:colOff>177800</xdr:colOff>
      <xdr:row>56</xdr:row>
      <xdr:rowOff>149002</xdr:rowOff>
    </xdr:to>
    <xdr:sp macro="" textlink="">
      <xdr:nvSpPr>
        <xdr:cNvPr id="581" name="フローチャート: 判断 580"/>
        <xdr:cNvSpPr/>
      </xdr:nvSpPr>
      <xdr:spPr>
        <a:xfrm>
          <a:off x="16268700" y="96486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57</xdr:row>
      <xdr:rowOff>6998</xdr:rowOff>
    </xdr:from>
    <xdr:to>
      <xdr:col>81</xdr:col>
      <xdr:colOff>50800</xdr:colOff>
      <xdr:row>57</xdr:row>
      <xdr:rowOff>124406</xdr:rowOff>
    </xdr:to>
    <xdr:cxnSp macro="">
      <xdr:nvCxnSpPr>
        <xdr:cNvPr id="582" name="直線コネクタ 581"/>
        <xdr:cNvCxnSpPr/>
      </xdr:nvCxnSpPr>
      <xdr:spPr>
        <a:xfrm flipV="1">
          <a:off x="14592300" y="9779648"/>
          <a:ext cx="889000" cy="1174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56</xdr:row>
      <xdr:rowOff>51013</xdr:rowOff>
    </xdr:from>
    <xdr:to>
      <xdr:col>81</xdr:col>
      <xdr:colOff>101600</xdr:colOff>
      <xdr:row>56</xdr:row>
      <xdr:rowOff>152613</xdr:rowOff>
    </xdr:to>
    <xdr:sp macro="" textlink="">
      <xdr:nvSpPr>
        <xdr:cNvPr id="583" name="フローチャート: 判断 582"/>
        <xdr:cNvSpPr/>
      </xdr:nvSpPr>
      <xdr:spPr>
        <a:xfrm>
          <a:off x="15430500" y="96522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54</xdr:row>
      <xdr:rowOff>169140</xdr:rowOff>
    </xdr:from>
    <xdr:ext cx="534377" cy="259045"/>
    <xdr:sp macro="" textlink="">
      <xdr:nvSpPr>
        <xdr:cNvPr id="584" name="テキスト ボックス 583"/>
        <xdr:cNvSpPr txBox="1"/>
      </xdr:nvSpPr>
      <xdr:spPr>
        <a:xfrm>
          <a:off x="15214111" y="94274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59,972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57</xdr:row>
      <xdr:rowOff>124406</xdr:rowOff>
    </xdr:from>
    <xdr:to>
      <xdr:col>76</xdr:col>
      <xdr:colOff>114300</xdr:colOff>
      <xdr:row>58</xdr:row>
      <xdr:rowOff>20866</xdr:rowOff>
    </xdr:to>
    <xdr:cxnSp macro="">
      <xdr:nvCxnSpPr>
        <xdr:cNvPr id="585" name="直線コネクタ 584"/>
        <xdr:cNvCxnSpPr/>
      </xdr:nvCxnSpPr>
      <xdr:spPr>
        <a:xfrm flipV="1">
          <a:off x="13703300" y="9897056"/>
          <a:ext cx="889000" cy="679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56</xdr:row>
      <xdr:rowOff>49292</xdr:rowOff>
    </xdr:from>
    <xdr:to>
      <xdr:col>76</xdr:col>
      <xdr:colOff>165100</xdr:colOff>
      <xdr:row>56</xdr:row>
      <xdr:rowOff>150892</xdr:rowOff>
    </xdr:to>
    <xdr:sp macro="" textlink="">
      <xdr:nvSpPr>
        <xdr:cNvPr id="586" name="フローチャート: 判断 585"/>
        <xdr:cNvSpPr/>
      </xdr:nvSpPr>
      <xdr:spPr>
        <a:xfrm>
          <a:off x="14541500" y="96504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54</xdr:row>
      <xdr:rowOff>167419</xdr:rowOff>
    </xdr:from>
    <xdr:ext cx="534377" cy="259045"/>
    <xdr:sp macro="" textlink="">
      <xdr:nvSpPr>
        <xdr:cNvPr id="587" name="テキスト ボックス 586"/>
        <xdr:cNvSpPr txBox="1"/>
      </xdr:nvSpPr>
      <xdr:spPr>
        <a:xfrm>
          <a:off x="14325111" y="94257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60,198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58</xdr:row>
      <xdr:rowOff>20866</xdr:rowOff>
    </xdr:from>
    <xdr:to>
      <xdr:col>71</xdr:col>
      <xdr:colOff>177800</xdr:colOff>
      <xdr:row>58</xdr:row>
      <xdr:rowOff>41745</xdr:rowOff>
    </xdr:to>
    <xdr:cxnSp macro="">
      <xdr:nvCxnSpPr>
        <xdr:cNvPr id="588" name="直線コネクタ 587"/>
        <xdr:cNvCxnSpPr/>
      </xdr:nvCxnSpPr>
      <xdr:spPr>
        <a:xfrm flipV="1">
          <a:off x="12814300" y="9964966"/>
          <a:ext cx="889000" cy="208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56</xdr:row>
      <xdr:rowOff>45283</xdr:rowOff>
    </xdr:from>
    <xdr:to>
      <xdr:col>72</xdr:col>
      <xdr:colOff>38100</xdr:colOff>
      <xdr:row>56</xdr:row>
      <xdr:rowOff>146883</xdr:rowOff>
    </xdr:to>
    <xdr:sp macro="" textlink="">
      <xdr:nvSpPr>
        <xdr:cNvPr id="589" name="フローチャート: 判断 588"/>
        <xdr:cNvSpPr/>
      </xdr:nvSpPr>
      <xdr:spPr>
        <a:xfrm>
          <a:off x="13652500" y="96464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54</xdr:row>
      <xdr:rowOff>163410</xdr:rowOff>
    </xdr:from>
    <xdr:ext cx="534377" cy="259045"/>
    <xdr:sp macro="" textlink="">
      <xdr:nvSpPr>
        <xdr:cNvPr id="590" name="テキスト ボックス 589"/>
        <xdr:cNvSpPr txBox="1"/>
      </xdr:nvSpPr>
      <xdr:spPr>
        <a:xfrm>
          <a:off x="13436111" y="94217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60,724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56</xdr:row>
      <xdr:rowOff>85783</xdr:rowOff>
    </xdr:from>
    <xdr:to>
      <xdr:col>67</xdr:col>
      <xdr:colOff>101600</xdr:colOff>
      <xdr:row>57</xdr:row>
      <xdr:rowOff>15933</xdr:rowOff>
    </xdr:to>
    <xdr:sp macro="" textlink="">
      <xdr:nvSpPr>
        <xdr:cNvPr id="591" name="フローチャート: 判断 590"/>
        <xdr:cNvSpPr/>
      </xdr:nvSpPr>
      <xdr:spPr>
        <a:xfrm>
          <a:off x="12763500" y="96869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55</xdr:row>
      <xdr:rowOff>32460</xdr:rowOff>
    </xdr:from>
    <xdr:ext cx="534377" cy="259045"/>
    <xdr:sp macro="" textlink="">
      <xdr:nvSpPr>
        <xdr:cNvPr id="592" name="テキスト ボックス 591"/>
        <xdr:cNvSpPr txBox="1"/>
      </xdr:nvSpPr>
      <xdr:spPr>
        <a:xfrm>
          <a:off x="12547111" y="94622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55,409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93" name="テキスト ボックス 592"/>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94" name="テキスト ボックス 593"/>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95" name="テキスト ボックス 594"/>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96" name="テキスト ボックス 595"/>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97" name="テキスト ボックス 596"/>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56</xdr:row>
      <xdr:rowOff>114579</xdr:rowOff>
    </xdr:from>
    <xdr:to>
      <xdr:col>85</xdr:col>
      <xdr:colOff>177800</xdr:colOff>
      <xdr:row>57</xdr:row>
      <xdr:rowOff>44729</xdr:rowOff>
    </xdr:to>
    <xdr:sp macro="" textlink="">
      <xdr:nvSpPr>
        <xdr:cNvPr id="598" name="楕円 597"/>
        <xdr:cNvSpPr/>
      </xdr:nvSpPr>
      <xdr:spPr>
        <a:xfrm>
          <a:off x="16268700" y="97157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56</xdr:row>
      <xdr:rowOff>93006</xdr:rowOff>
    </xdr:from>
    <xdr:ext cx="534377" cy="259045"/>
    <xdr:sp macro="" textlink="">
      <xdr:nvSpPr>
        <xdr:cNvPr id="599" name="教育費該当値テキスト"/>
        <xdr:cNvSpPr txBox="1"/>
      </xdr:nvSpPr>
      <xdr:spPr>
        <a:xfrm>
          <a:off x="16370300" y="96942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51,630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56</xdr:row>
      <xdr:rowOff>127648</xdr:rowOff>
    </xdr:from>
    <xdr:to>
      <xdr:col>81</xdr:col>
      <xdr:colOff>101600</xdr:colOff>
      <xdr:row>57</xdr:row>
      <xdr:rowOff>57798</xdr:rowOff>
    </xdr:to>
    <xdr:sp macro="" textlink="">
      <xdr:nvSpPr>
        <xdr:cNvPr id="600" name="楕円 599"/>
        <xdr:cNvSpPr/>
      </xdr:nvSpPr>
      <xdr:spPr>
        <a:xfrm>
          <a:off x="15430500" y="97288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57</xdr:row>
      <xdr:rowOff>48925</xdr:rowOff>
    </xdr:from>
    <xdr:ext cx="534377" cy="259045"/>
    <xdr:sp macro="" textlink="">
      <xdr:nvSpPr>
        <xdr:cNvPr id="601" name="テキスト ボックス 600"/>
        <xdr:cNvSpPr txBox="1"/>
      </xdr:nvSpPr>
      <xdr:spPr>
        <a:xfrm>
          <a:off x="15214111" y="98215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49,915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57</xdr:row>
      <xdr:rowOff>73606</xdr:rowOff>
    </xdr:from>
    <xdr:to>
      <xdr:col>76</xdr:col>
      <xdr:colOff>165100</xdr:colOff>
      <xdr:row>58</xdr:row>
      <xdr:rowOff>3756</xdr:rowOff>
    </xdr:to>
    <xdr:sp macro="" textlink="">
      <xdr:nvSpPr>
        <xdr:cNvPr id="602" name="楕円 601"/>
        <xdr:cNvSpPr/>
      </xdr:nvSpPr>
      <xdr:spPr>
        <a:xfrm>
          <a:off x="14541500" y="98462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57</xdr:row>
      <xdr:rowOff>166333</xdr:rowOff>
    </xdr:from>
    <xdr:ext cx="534377" cy="259045"/>
    <xdr:sp macro="" textlink="">
      <xdr:nvSpPr>
        <xdr:cNvPr id="603" name="テキスト ボックス 602"/>
        <xdr:cNvSpPr txBox="1"/>
      </xdr:nvSpPr>
      <xdr:spPr>
        <a:xfrm>
          <a:off x="14325111" y="99389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34,507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57</xdr:row>
      <xdr:rowOff>141516</xdr:rowOff>
    </xdr:from>
    <xdr:to>
      <xdr:col>72</xdr:col>
      <xdr:colOff>38100</xdr:colOff>
      <xdr:row>58</xdr:row>
      <xdr:rowOff>71666</xdr:rowOff>
    </xdr:to>
    <xdr:sp macro="" textlink="">
      <xdr:nvSpPr>
        <xdr:cNvPr id="604" name="楕円 603"/>
        <xdr:cNvSpPr/>
      </xdr:nvSpPr>
      <xdr:spPr>
        <a:xfrm>
          <a:off x="13652500" y="99141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58</xdr:row>
      <xdr:rowOff>62793</xdr:rowOff>
    </xdr:from>
    <xdr:ext cx="534377" cy="259045"/>
    <xdr:sp macro="" textlink="">
      <xdr:nvSpPr>
        <xdr:cNvPr id="605" name="テキスト ボックス 604"/>
        <xdr:cNvSpPr txBox="1"/>
      </xdr:nvSpPr>
      <xdr:spPr>
        <a:xfrm>
          <a:off x="13436111" y="100068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25,595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57</xdr:row>
      <xdr:rowOff>162395</xdr:rowOff>
    </xdr:from>
    <xdr:to>
      <xdr:col>67</xdr:col>
      <xdr:colOff>101600</xdr:colOff>
      <xdr:row>58</xdr:row>
      <xdr:rowOff>92545</xdr:rowOff>
    </xdr:to>
    <xdr:sp macro="" textlink="">
      <xdr:nvSpPr>
        <xdr:cNvPr id="606" name="楕円 605"/>
        <xdr:cNvSpPr/>
      </xdr:nvSpPr>
      <xdr:spPr>
        <a:xfrm>
          <a:off x="12763500" y="99350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58</xdr:row>
      <xdr:rowOff>83672</xdr:rowOff>
    </xdr:from>
    <xdr:ext cx="534377" cy="259045"/>
    <xdr:sp macro="" textlink="">
      <xdr:nvSpPr>
        <xdr:cNvPr id="607" name="テキスト ボックス 606"/>
        <xdr:cNvSpPr txBox="1"/>
      </xdr:nvSpPr>
      <xdr:spPr>
        <a:xfrm>
          <a:off x="12547111" y="100277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22,855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08" name="正方形/長方形 607"/>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9" name="正方形/長方形 608"/>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10" name="正方形/長方形 609"/>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11" name="正方形/長方形 610"/>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12" name="正方形/長方形 611"/>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13" name="正方形/長方形 612"/>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14" name="正方形/長方形 613"/>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15" name="正方形/長方形 614"/>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16" name="テキスト ボックス 615"/>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17" name="直線コネクタ 616"/>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177800</xdr:colOff>
      <xdr:row>79</xdr:row>
      <xdr:rowOff>44450</xdr:rowOff>
    </xdr:to>
    <xdr:cxnSp macro="">
      <xdr:nvCxnSpPr>
        <xdr:cNvPr id="618" name="直線コネクタ 617"/>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73677</xdr:rowOff>
    </xdr:from>
    <xdr:ext cx="248786" cy="259045"/>
    <xdr:sp macro="" textlink="">
      <xdr:nvSpPr>
        <xdr:cNvPr id="619" name="テキスト ボックス 618"/>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20" name="直線コネクタ 619"/>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76</xdr:row>
      <xdr:rowOff>35577</xdr:rowOff>
    </xdr:from>
    <xdr:ext cx="531299" cy="259045"/>
    <xdr:sp macro="" textlink="">
      <xdr:nvSpPr>
        <xdr:cNvPr id="621" name="テキスト ボックス 620"/>
        <xdr:cNvSpPr txBox="1"/>
      </xdr:nvSpPr>
      <xdr:spPr>
        <a:xfrm>
          <a:off x="11914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22" name="直線コネクタ 621"/>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73</xdr:row>
      <xdr:rowOff>168927</xdr:rowOff>
    </xdr:from>
    <xdr:ext cx="531299" cy="259045"/>
    <xdr:sp macro="" textlink="">
      <xdr:nvSpPr>
        <xdr:cNvPr id="623" name="テキスト ボックス 622"/>
        <xdr:cNvSpPr txBox="1"/>
      </xdr:nvSpPr>
      <xdr:spPr>
        <a:xfrm>
          <a:off x="11914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24" name="直線コネクタ 623"/>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71</xdr:row>
      <xdr:rowOff>130827</xdr:rowOff>
    </xdr:from>
    <xdr:ext cx="531299" cy="259045"/>
    <xdr:sp macro="" textlink="">
      <xdr:nvSpPr>
        <xdr:cNvPr id="625" name="テキスト ボックス 624"/>
        <xdr:cNvSpPr txBox="1"/>
      </xdr:nvSpPr>
      <xdr:spPr>
        <a:xfrm>
          <a:off x="11914701" y="1230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26" name="直線コネクタ 625"/>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92727</xdr:rowOff>
    </xdr:from>
    <xdr:ext cx="595419" cy="259045"/>
    <xdr:sp macro="" textlink="">
      <xdr:nvSpPr>
        <xdr:cNvPr id="627" name="テキスト ボックス 626"/>
        <xdr:cNvSpPr txBox="1"/>
      </xdr:nvSpPr>
      <xdr:spPr>
        <a:xfrm>
          <a:off x="11850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28" name="直線コネクタ 627"/>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macro="" textlink="">
      <xdr:nvSpPr>
        <xdr:cNvPr id="629" name="テキスト ボックス 628"/>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30" name="災害復旧費グラフ枠"/>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71</xdr:row>
      <xdr:rowOff>32068</xdr:rowOff>
    </xdr:from>
    <xdr:to>
      <xdr:col>85</xdr:col>
      <xdr:colOff>126364</xdr:colOff>
      <xdr:row>79</xdr:row>
      <xdr:rowOff>44450</xdr:rowOff>
    </xdr:to>
    <xdr:cxnSp macro="">
      <xdr:nvCxnSpPr>
        <xdr:cNvPr id="631" name="直線コネクタ 630"/>
        <xdr:cNvCxnSpPr/>
      </xdr:nvCxnSpPr>
      <xdr:spPr>
        <a:xfrm flipV="1">
          <a:off x="16317595" y="12205018"/>
          <a:ext cx="1269" cy="138398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48277</xdr:rowOff>
    </xdr:from>
    <xdr:ext cx="249299" cy="259045"/>
    <xdr:sp macro="" textlink="">
      <xdr:nvSpPr>
        <xdr:cNvPr id="632" name="災害復旧費最小値テキスト"/>
        <xdr:cNvSpPr txBox="1"/>
      </xdr:nvSpPr>
      <xdr:spPr>
        <a:xfrm>
          <a:off x="16370300" y="1359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44450</xdr:rowOff>
    </xdr:from>
    <xdr:to>
      <xdr:col>86</xdr:col>
      <xdr:colOff>25400</xdr:colOff>
      <xdr:row>79</xdr:row>
      <xdr:rowOff>44450</xdr:rowOff>
    </xdr:to>
    <xdr:cxnSp macro="">
      <xdr:nvCxnSpPr>
        <xdr:cNvPr id="633" name="直線コネクタ 632"/>
        <xdr:cNvCxnSpPr/>
      </xdr:nvCxnSpPr>
      <xdr:spPr>
        <a:xfrm>
          <a:off x="16230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150195</xdr:rowOff>
    </xdr:from>
    <xdr:ext cx="599010" cy="259045"/>
    <xdr:sp macro="" textlink="">
      <xdr:nvSpPr>
        <xdr:cNvPr id="634" name="災害復旧費最大値テキスト"/>
        <xdr:cNvSpPr txBox="1"/>
      </xdr:nvSpPr>
      <xdr:spPr>
        <a:xfrm>
          <a:off x="16370300" y="119802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108,975</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71</xdr:row>
      <xdr:rowOff>32068</xdr:rowOff>
    </xdr:from>
    <xdr:to>
      <xdr:col>86</xdr:col>
      <xdr:colOff>25400</xdr:colOff>
      <xdr:row>71</xdr:row>
      <xdr:rowOff>32068</xdr:rowOff>
    </xdr:to>
    <xdr:cxnSp macro="">
      <xdr:nvCxnSpPr>
        <xdr:cNvPr id="635" name="直線コネクタ 634"/>
        <xdr:cNvCxnSpPr/>
      </xdr:nvCxnSpPr>
      <xdr:spPr>
        <a:xfrm>
          <a:off x="16230600" y="1220501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79</xdr:row>
      <xdr:rowOff>26036</xdr:rowOff>
    </xdr:from>
    <xdr:to>
      <xdr:col>85</xdr:col>
      <xdr:colOff>127000</xdr:colOff>
      <xdr:row>79</xdr:row>
      <xdr:rowOff>42608</xdr:rowOff>
    </xdr:to>
    <xdr:cxnSp macro="">
      <xdr:nvCxnSpPr>
        <xdr:cNvPr id="636" name="直線コネクタ 635"/>
        <xdr:cNvCxnSpPr/>
      </xdr:nvCxnSpPr>
      <xdr:spPr>
        <a:xfrm flipV="1">
          <a:off x="15481300" y="13570586"/>
          <a:ext cx="838200" cy="16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77</xdr:row>
      <xdr:rowOff>120223</xdr:rowOff>
    </xdr:from>
    <xdr:ext cx="469744" cy="259045"/>
    <xdr:sp macro="" textlink="">
      <xdr:nvSpPr>
        <xdr:cNvPr id="637" name="災害復旧費平均値テキスト"/>
        <xdr:cNvSpPr txBox="1"/>
      </xdr:nvSpPr>
      <xdr:spPr>
        <a:xfrm>
          <a:off x="16370300" y="1332187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5,335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97346</xdr:rowOff>
    </xdr:from>
    <xdr:to>
      <xdr:col>85</xdr:col>
      <xdr:colOff>177800</xdr:colOff>
      <xdr:row>79</xdr:row>
      <xdr:rowOff>27496</xdr:rowOff>
    </xdr:to>
    <xdr:sp macro="" textlink="">
      <xdr:nvSpPr>
        <xdr:cNvPr id="638" name="フローチャート: 判断 637"/>
        <xdr:cNvSpPr/>
      </xdr:nvSpPr>
      <xdr:spPr>
        <a:xfrm>
          <a:off x="16268700" y="134704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79</xdr:row>
      <xdr:rowOff>27508</xdr:rowOff>
    </xdr:from>
    <xdr:to>
      <xdr:col>81</xdr:col>
      <xdr:colOff>50800</xdr:colOff>
      <xdr:row>79</xdr:row>
      <xdr:rowOff>42608</xdr:rowOff>
    </xdr:to>
    <xdr:cxnSp macro="">
      <xdr:nvCxnSpPr>
        <xdr:cNvPr id="639" name="直線コネクタ 638"/>
        <xdr:cNvCxnSpPr/>
      </xdr:nvCxnSpPr>
      <xdr:spPr>
        <a:xfrm>
          <a:off x="14592300" y="13572058"/>
          <a:ext cx="889000" cy="15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78</xdr:row>
      <xdr:rowOff>111785</xdr:rowOff>
    </xdr:from>
    <xdr:to>
      <xdr:col>81</xdr:col>
      <xdr:colOff>101600</xdr:colOff>
      <xdr:row>79</xdr:row>
      <xdr:rowOff>41935</xdr:rowOff>
    </xdr:to>
    <xdr:sp macro="" textlink="">
      <xdr:nvSpPr>
        <xdr:cNvPr id="640" name="フローチャート: 判断 639"/>
        <xdr:cNvSpPr/>
      </xdr:nvSpPr>
      <xdr:spPr>
        <a:xfrm>
          <a:off x="15430500" y="134848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77</xdr:row>
      <xdr:rowOff>58462</xdr:rowOff>
    </xdr:from>
    <xdr:ext cx="469744" cy="259045"/>
    <xdr:sp macro="" textlink="">
      <xdr:nvSpPr>
        <xdr:cNvPr id="641" name="テキスト ボックス 640"/>
        <xdr:cNvSpPr txBox="1"/>
      </xdr:nvSpPr>
      <xdr:spPr>
        <a:xfrm>
          <a:off x="15246428" y="132601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79</xdr:row>
      <xdr:rowOff>24828</xdr:rowOff>
    </xdr:from>
    <xdr:to>
      <xdr:col>76</xdr:col>
      <xdr:colOff>114300</xdr:colOff>
      <xdr:row>79</xdr:row>
      <xdr:rowOff>27508</xdr:rowOff>
    </xdr:to>
    <xdr:cxnSp macro="">
      <xdr:nvCxnSpPr>
        <xdr:cNvPr id="642" name="直線コネクタ 641"/>
        <xdr:cNvCxnSpPr/>
      </xdr:nvCxnSpPr>
      <xdr:spPr>
        <a:xfrm>
          <a:off x="13703300" y="13569378"/>
          <a:ext cx="889000" cy="26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78</xdr:row>
      <xdr:rowOff>102019</xdr:rowOff>
    </xdr:from>
    <xdr:to>
      <xdr:col>76</xdr:col>
      <xdr:colOff>165100</xdr:colOff>
      <xdr:row>79</xdr:row>
      <xdr:rowOff>32169</xdr:rowOff>
    </xdr:to>
    <xdr:sp macro="" textlink="">
      <xdr:nvSpPr>
        <xdr:cNvPr id="643" name="フローチャート: 判断 642"/>
        <xdr:cNvSpPr/>
      </xdr:nvSpPr>
      <xdr:spPr>
        <a:xfrm>
          <a:off x="14541500" y="134751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77</xdr:row>
      <xdr:rowOff>48696</xdr:rowOff>
    </xdr:from>
    <xdr:ext cx="469744" cy="259045"/>
    <xdr:sp macro="" textlink="">
      <xdr:nvSpPr>
        <xdr:cNvPr id="644" name="テキスト ボックス 643"/>
        <xdr:cNvSpPr txBox="1"/>
      </xdr:nvSpPr>
      <xdr:spPr>
        <a:xfrm>
          <a:off x="14357428" y="1325034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79</xdr:row>
      <xdr:rowOff>24828</xdr:rowOff>
    </xdr:from>
    <xdr:to>
      <xdr:col>71</xdr:col>
      <xdr:colOff>177800</xdr:colOff>
      <xdr:row>79</xdr:row>
      <xdr:rowOff>44450</xdr:rowOff>
    </xdr:to>
    <xdr:cxnSp macro="">
      <xdr:nvCxnSpPr>
        <xdr:cNvPr id="645" name="直線コネクタ 644"/>
        <xdr:cNvCxnSpPr/>
      </xdr:nvCxnSpPr>
      <xdr:spPr>
        <a:xfrm flipV="1">
          <a:off x="12814300" y="13569378"/>
          <a:ext cx="889000" cy="196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78</xdr:row>
      <xdr:rowOff>62091</xdr:rowOff>
    </xdr:from>
    <xdr:to>
      <xdr:col>72</xdr:col>
      <xdr:colOff>38100</xdr:colOff>
      <xdr:row>78</xdr:row>
      <xdr:rowOff>163691</xdr:rowOff>
    </xdr:to>
    <xdr:sp macro="" textlink="">
      <xdr:nvSpPr>
        <xdr:cNvPr id="646" name="フローチャート: 判断 645"/>
        <xdr:cNvSpPr/>
      </xdr:nvSpPr>
      <xdr:spPr>
        <a:xfrm>
          <a:off x="13652500" y="134351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77</xdr:row>
      <xdr:rowOff>8768</xdr:rowOff>
    </xdr:from>
    <xdr:ext cx="469744" cy="259045"/>
    <xdr:sp macro="" textlink="">
      <xdr:nvSpPr>
        <xdr:cNvPr id="647" name="テキスト ボックス 646"/>
        <xdr:cNvSpPr txBox="1"/>
      </xdr:nvSpPr>
      <xdr:spPr>
        <a:xfrm>
          <a:off x="13468428" y="132104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64655</xdr:rowOff>
    </xdr:from>
    <xdr:to>
      <xdr:col>67</xdr:col>
      <xdr:colOff>101600</xdr:colOff>
      <xdr:row>78</xdr:row>
      <xdr:rowOff>166255</xdr:rowOff>
    </xdr:to>
    <xdr:sp macro="" textlink="">
      <xdr:nvSpPr>
        <xdr:cNvPr id="648" name="フローチャート: 判断 647"/>
        <xdr:cNvSpPr/>
      </xdr:nvSpPr>
      <xdr:spPr>
        <a:xfrm>
          <a:off x="12763500" y="134377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77</xdr:row>
      <xdr:rowOff>11332</xdr:rowOff>
    </xdr:from>
    <xdr:ext cx="469744" cy="259045"/>
    <xdr:sp macro="" textlink="">
      <xdr:nvSpPr>
        <xdr:cNvPr id="649" name="テキスト ボックス 648"/>
        <xdr:cNvSpPr txBox="1"/>
      </xdr:nvSpPr>
      <xdr:spPr>
        <a:xfrm>
          <a:off x="12579428" y="132129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50" name="テキスト ボックス 649"/>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51" name="テキスト ボックス 650"/>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52" name="テキスト ボックス 651"/>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53" name="テキスト ボックス 652"/>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54" name="テキスト ボックス 653"/>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146686</xdr:rowOff>
    </xdr:from>
    <xdr:to>
      <xdr:col>85</xdr:col>
      <xdr:colOff>177800</xdr:colOff>
      <xdr:row>79</xdr:row>
      <xdr:rowOff>76836</xdr:rowOff>
    </xdr:to>
    <xdr:sp macro="" textlink="">
      <xdr:nvSpPr>
        <xdr:cNvPr id="655" name="楕円 654"/>
        <xdr:cNvSpPr/>
      </xdr:nvSpPr>
      <xdr:spPr>
        <a:xfrm>
          <a:off x="16268700" y="135197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78</xdr:row>
      <xdr:rowOff>75774</xdr:rowOff>
    </xdr:from>
    <xdr:ext cx="469744" cy="259045"/>
    <xdr:sp macro="" textlink="">
      <xdr:nvSpPr>
        <xdr:cNvPr id="656" name="災害復旧費該当値テキスト"/>
        <xdr:cNvSpPr txBox="1"/>
      </xdr:nvSpPr>
      <xdr:spPr>
        <a:xfrm>
          <a:off x="16370300" y="1344887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78</xdr:row>
      <xdr:rowOff>163258</xdr:rowOff>
    </xdr:from>
    <xdr:to>
      <xdr:col>81</xdr:col>
      <xdr:colOff>101600</xdr:colOff>
      <xdr:row>79</xdr:row>
      <xdr:rowOff>93408</xdr:rowOff>
    </xdr:to>
    <xdr:sp macro="" textlink="">
      <xdr:nvSpPr>
        <xdr:cNvPr id="657" name="楕円 656"/>
        <xdr:cNvSpPr/>
      </xdr:nvSpPr>
      <xdr:spPr>
        <a:xfrm>
          <a:off x="15430500" y="135363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52017</xdr:colOff>
      <xdr:row>79</xdr:row>
      <xdr:rowOff>84535</xdr:rowOff>
    </xdr:from>
    <xdr:ext cx="378565" cy="259045"/>
    <xdr:sp macro="" textlink="">
      <xdr:nvSpPr>
        <xdr:cNvPr id="658" name="テキスト ボックス 657"/>
        <xdr:cNvSpPr txBox="1"/>
      </xdr:nvSpPr>
      <xdr:spPr>
        <a:xfrm>
          <a:off x="15292017" y="1362908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78</xdr:row>
      <xdr:rowOff>148158</xdr:rowOff>
    </xdr:from>
    <xdr:to>
      <xdr:col>76</xdr:col>
      <xdr:colOff>165100</xdr:colOff>
      <xdr:row>79</xdr:row>
      <xdr:rowOff>78308</xdr:rowOff>
    </xdr:to>
    <xdr:sp macro="" textlink="">
      <xdr:nvSpPr>
        <xdr:cNvPr id="659" name="楕円 658"/>
        <xdr:cNvSpPr/>
      </xdr:nvSpPr>
      <xdr:spPr>
        <a:xfrm>
          <a:off x="14541500" y="135212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79</xdr:row>
      <xdr:rowOff>69435</xdr:rowOff>
    </xdr:from>
    <xdr:ext cx="469744" cy="259045"/>
    <xdr:sp macro="" textlink="">
      <xdr:nvSpPr>
        <xdr:cNvPr id="660" name="テキスト ボックス 659"/>
        <xdr:cNvSpPr txBox="1"/>
      </xdr:nvSpPr>
      <xdr:spPr>
        <a:xfrm>
          <a:off x="14357428" y="1361398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78</xdr:row>
      <xdr:rowOff>145478</xdr:rowOff>
    </xdr:from>
    <xdr:to>
      <xdr:col>72</xdr:col>
      <xdr:colOff>38100</xdr:colOff>
      <xdr:row>79</xdr:row>
      <xdr:rowOff>75628</xdr:rowOff>
    </xdr:to>
    <xdr:sp macro="" textlink="">
      <xdr:nvSpPr>
        <xdr:cNvPr id="661" name="楕円 660"/>
        <xdr:cNvSpPr/>
      </xdr:nvSpPr>
      <xdr:spPr>
        <a:xfrm>
          <a:off x="13652500" y="135185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79</xdr:row>
      <xdr:rowOff>66755</xdr:rowOff>
    </xdr:from>
    <xdr:ext cx="469744" cy="259045"/>
    <xdr:sp macro="" textlink="">
      <xdr:nvSpPr>
        <xdr:cNvPr id="662" name="テキスト ボックス 661"/>
        <xdr:cNvSpPr txBox="1"/>
      </xdr:nvSpPr>
      <xdr:spPr>
        <a:xfrm>
          <a:off x="13468428" y="136113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165100</xdr:rowOff>
    </xdr:from>
    <xdr:to>
      <xdr:col>67</xdr:col>
      <xdr:colOff>101600</xdr:colOff>
      <xdr:row>79</xdr:row>
      <xdr:rowOff>95250</xdr:rowOff>
    </xdr:to>
    <xdr:sp macro="" textlink="">
      <xdr:nvSpPr>
        <xdr:cNvPr id="663" name="楕円 662"/>
        <xdr:cNvSpPr/>
      </xdr:nvSpPr>
      <xdr:spPr>
        <a:xfrm>
          <a:off x="12763500" y="13538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79</xdr:row>
      <xdr:rowOff>86377</xdr:rowOff>
    </xdr:from>
    <xdr:ext cx="249299" cy="259045"/>
    <xdr:sp macro="" textlink="">
      <xdr:nvSpPr>
        <xdr:cNvPr id="664" name="テキスト ボックス 663"/>
        <xdr:cNvSpPr txBox="1"/>
      </xdr:nvSpPr>
      <xdr:spPr>
        <a:xfrm>
          <a:off x="12689650" y="13630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65" name="正方形/長方形 664"/>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66" name="正方形/長方形 665"/>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67" name="正方形/長方形 666"/>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118/128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68" name="正方形/長方形 667"/>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69" name="正方形/長方形 668"/>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43,095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70" name="正方形/長方形 669"/>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71" name="正方形/長方形 670"/>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75,621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72" name="正方形/長方形 671"/>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73" name="テキスト ボックス 672"/>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74" name="直線コネクタ 673"/>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44450</xdr:rowOff>
    </xdr:from>
    <xdr:to>
      <xdr:col>89</xdr:col>
      <xdr:colOff>177800</xdr:colOff>
      <xdr:row>99</xdr:row>
      <xdr:rowOff>44450</xdr:rowOff>
    </xdr:to>
    <xdr:cxnSp macro="">
      <xdr:nvCxnSpPr>
        <xdr:cNvPr id="675" name="直線コネクタ 674"/>
        <xdr:cNvCxnSpPr/>
      </xdr:nvCxnSpPr>
      <xdr:spPr>
        <a:xfrm>
          <a:off x="12446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73677</xdr:rowOff>
    </xdr:from>
    <xdr:ext cx="248786" cy="259045"/>
    <xdr:sp macro="" textlink="">
      <xdr:nvSpPr>
        <xdr:cNvPr id="676" name="テキスト ボックス 675"/>
        <xdr:cNvSpPr txBox="1"/>
      </xdr:nvSpPr>
      <xdr:spPr>
        <a:xfrm>
          <a:off x="12197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6350</xdr:rowOff>
    </xdr:from>
    <xdr:to>
      <xdr:col>89</xdr:col>
      <xdr:colOff>177800</xdr:colOff>
      <xdr:row>97</xdr:row>
      <xdr:rowOff>6350</xdr:rowOff>
    </xdr:to>
    <xdr:cxnSp macro="">
      <xdr:nvCxnSpPr>
        <xdr:cNvPr id="677" name="直線コネクタ 676"/>
        <xdr:cNvCxnSpPr/>
      </xdr:nvCxnSpPr>
      <xdr:spPr>
        <a:xfrm>
          <a:off x="12446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96</xdr:row>
      <xdr:rowOff>35577</xdr:rowOff>
    </xdr:from>
    <xdr:ext cx="595419" cy="259045"/>
    <xdr:sp macro="" textlink="">
      <xdr:nvSpPr>
        <xdr:cNvPr id="678" name="テキスト ボックス 677"/>
        <xdr:cNvSpPr txBox="1"/>
      </xdr:nvSpPr>
      <xdr:spPr>
        <a:xfrm>
          <a:off x="11850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94</xdr:row>
      <xdr:rowOff>139700</xdr:rowOff>
    </xdr:from>
    <xdr:to>
      <xdr:col>89</xdr:col>
      <xdr:colOff>177800</xdr:colOff>
      <xdr:row>94</xdr:row>
      <xdr:rowOff>139700</xdr:rowOff>
    </xdr:to>
    <xdr:cxnSp macro="">
      <xdr:nvCxnSpPr>
        <xdr:cNvPr id="679" name="直線コネクタ 678"/>
        <xdr:cNvCxnSpPr/>
      </xdr:nvCxnSpPr>
      <xdr:spPr>
        <a:xfrm>
          <a:off x="12446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93</xdr:row>
      <xdr:rowOff>168927</xdr:rowOff>
    </xdr:from>
    <xdr:ext cx="595419" cy="259045"/>
    <xdr:sp macro="" textlink="">
      <xdr:nvSpPr>
        <xdr:cNvPr id="680" name="テキスト ボックス 679"/>
        <xdr:cNvSpPr txBox="1"/>
      </xdr:nvSpPr>
      <xdr:spPr>
        <a:xfrm>
          <a:off x="11850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92</xdr:row>
      <xdr:rowOff>101600</xdr:rowOff>
    </xdr:from>
    <xdr:to>
      <xdr:col>89</xdr:col>
      <xdr:colOff>177800</xdr:colOff>
      <xdr:row>92</xdr:row>
      <xdr:rowOff>101600</xdr:rowOff>
    </xdr:to>
    <xdr:cxnSp macro="">
      <xdr:nvCxnSpPr>
        <xdr:cNvPr id="681" name="直線コネクタ 680"/>
        <xdr:cNvCxnSpPr/>
      </xdr:nvCxnSpPr>
      <xdr:spPr>
        <a:xfrm>
          <a:off x="12446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91</xdr:row>
      <xdr:rowOff>130827</xdr:rowOff>
    </xdr:from>
    <xdr:ext cx="595419" cy="259045"/>
    <xdr:sp macro="" textlink="">
      <xdr:nvSpPr>
        <xdr:cNvPr id="682" name="テキスト ボックス 681"/>
        <xdr:cNvSpPr txBox="1"/>
      </xdr:nvSpPr>
      <xdr:spPr>
        <a:xfrm>
          <a:off x="11850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63500</xdr:rowOff>
    </xdr:from>
    <xdr:to>
      <xdr:col>89</xdr:col>
      <xdr:colOff>177800</xdr:colOff>
      <xdr:row>90</xdr:row>
      <xdr:rowOff>63500</xdr:rowOff>
    </xdr:to>
    <xdr:cxnSp macro="">
      <xdr:nvCxnSpPr>
        <xdr:cNvPr id="683" name="直線コネクタ 682"/>
        <xdr:cNvCxnSpPr/>
      </xdr:nvCxnSpPr>
      <xdr:spPr>
        <a:xfrm>
          <a:off x="12446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92727</xdr:rowOff>
    </xdr:from>
    <xdr:ext cx="595419" cy="259045"/>
    <xdr:sp macro="" textlink="">
      <xdr:nvSpPr>
        <xdr:cNvPr id="684" name="テキスト ボックス 683"/>
        <xdr:cNvSpPr txBox="1"/>
      </xdr:nvSpPr>
      <xdr:spPr>
        <a:xfrm>
          <a:off x="11850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85" name="直線コネクタ 684"/>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87</xdr:row>
      <xdr:rowOff>54627</xdr:rowOff>
    </xdr:from>
    <xdr:ext cx="595419" cy="259045"/>
    <xdr:sp macro="" textlink="">
      <xdr:nvSpPr>
        <xdr:cNvPr id="686" name="テキスト ボックス 685"/>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87" name="公債費グラフ枠"/>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90</xdr:row>
      <xdr:rowOff>81826</xdr:rowOff>
    </xdr:from>
    <xdr:to>
      <xdr:col>85</xdr:col>
      <xdr:colOff>126364</xdr:colOff>
      <xdr:row>98</xdr:row>
      <xdr:rowOff>125938</xdr:rowOff>
    </xdr:to>
    <xdr:cxnSp macro="">
      <xdr:nvCxnSpPr>
        <xdr:cNvPr id="688" name="直線コネクタ 687"/>
        <xdr:cNvCxnSpPr/>
      </xdr:nvCxnSpPr>
      <xdr:spPr>
        <a:xfrm flipV="1">
          <a:off x="16317595" y="15512326"/>
          <a:ext cx="1269" cy="141571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129765</xdr:rowOff>
    </xdr:from>
    <xdr:ext cx="534377" cy="259045"/>
    <xdr:sp macro="" textlink="">
      <xdr:nvSpPr>
        <xdr:cNvPr id="689" name="公債費最小値テキスト"/>
        <xdr:cNvSpPr txBox="1"/>
      </xdr:nvSpPr>
      <xdr:spPr>
        <a:xfrm>
          <a:off x="16370300" y="169318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23,612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125938</xdr:rowOff>
    </xdr:from>
    <xdr:to>
      <xdr:col>86</xdr:col>
      <xdr:colOff>25400</xdr:colOff>
      <xdr:row>98</xdr:row>
      <xdr:rowOff>125938</xdr:rowOff>
    </xdr:to>
    <xdr:cxnSp macro="">
      <xdr:nvCxnSpPr>
        <xdr:cNvPr id="690" name="直線コネクタ 689"/>
        <xdr:cNvCxnSpPr/>
      </xdr:nvCxnSpPr>
      <xdr:spPr>
        <a:xfrm>
          <a:off x="16230600" y="1692803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28503</xdr:rowOff>
    </xdr:from>
    <xdr:ext cx="599010" cy="259045"/>
    <xdr:sp macro="" textlink="">
      <xdr:nvSpPr>
        <xdr:cNvPr id="691" name="公債費最大値テキスト"/>
        <xdr:cNvSpPr txBox="1"/>
      </xdr:nvSpPr>
      <xdr:spPr>
        <a:xfrm>
          <a:off x="16370300" y="1528755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395,190</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90</xdr:row>
      <xdr:rowOff>81826</xdr:rowOff>
    </xdr:from>
    <xdr:to>
      <xdr:col>86</xdr:col>
      <xdr:colOff>25400</xdr:colOff>
      <xdr:row>90</xdr:row>
      <xdr:rowOff>81826</xdr:rowOff>
    </xdr:to>
    <xdr:cxnSp macro="">
      <xdr:nvCxnSpPr>
        <xdr:cNvPr id="692" name="直線コネクタ 691"/>
        <xdr:cNvCxnSpPr/>
      </xdr:nvCxnSpPr>
      <xdr:spPr>
        <a:xfrm>
          <a:off x="16230600" y="155123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98</xdr:row>
      <xdr:rowOff>57603</xdr:rowOff>
    </xdr:from>
    <xdr:to>
      <xdr:col>85</xdr:col>
      <xdr:colOff>127000</xdr:colOff>
      <xdr:row>98</xdr:row>
      <xdr:rowOff>65021</xdr:rowOff>
    </xdr:to>
    <xdr:cxnSp macro="">
      <xdr:nvCxnSpPr>
        <xdr:cNvPr id="693" name="直線コネクタ 692"/>
        <xdr:cNvCxnSpPr/>
      </xdr:nvCxnSpPr>
      <xdr:spPr>
        <a:xfrm>
          <a:off x="15481300" y="16859703"/>
          <a:ext cx="838200" cy="74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96</xdr:row>
      <xdr:rowOff>92449</xdr:rowOff>
    </xdr:from>
    <xdr:ext cx="534377" cy="259045"/>
    <xdr:sp macro="" textlink="">
      <xdr:nvSpPr>
        <xdr:cNvPr id="694" name="公債費平均値テキスト"/>
        <xdr:cNvSpPr txBox="1"/>
      </xdr:nvSpPr>
      <xdr:spPr>
        <a:xfrm>
          <a:off x="16370300" y="1655164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70,073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69572</xdr:rowOff>
    </xdr:from>
    <xdr:to>
      <xdr:col>85</xdr:col>
      <xdr:colOff>177800</xdr:colOff>
      <xdr:row>97</xdr:row>
      <xdr:rowOff>171172</xdr:rowOff>
    </xdr:to>
    <xdr:sp macro="" textlink="">
      <xdr:nvSpPr>
        <xdr:cNvPr id="695" name="フローチャート: 判断 694"/>
        <xdr:cNvSpPr/>
      </xdr:nvSpPr>
      <xdr:spPr>
        <a:xfrm>
          <a:off x="16268700" y="167002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98</xdr:row>
      <xdr:rowOff>56955</xdr:rowOff>
    </xdr:from>
    <xdr:to>
      <xdr:col>81</xdr:col>
      <xdr:colOff>50800</xdr:colOff>
      <xdr:row>98</xdr:row>
      <xdr:rowOff>57603</xdr:rowOff>
    </xdr:to>
    <xdr:cxnSp macro="">
      <xdr:nvCxnSpPr>
        <xdr:cNvPr id="696" name="直線コネクタ 695"/>
        <xdr:cNvCxnSpPr/>
      </xdr:nvCxnSpPr>
      <xdr:spPr>
        <a:xfrm>
          <a:off x="14592300" y="16859055"/>
          <a:ext cx="889000" cy="6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66429</xdr:rowOff>
    </xdr:from>
    <xdr:to>
      <xdr:col>81</xdr:col>
      <xdr:colOff>101600</xdr:colOff>
      <xdr:row>97</xdr:row>
      <xdr:rowOff>168029</xdr:rowOff>
    </xdr:to>
    <xdr:sp macro="" textlink="">
      <xdr:nvSpPr>
        <xdr:cNvPr id="697" name="フローチャート: 判断 696"/>
        <xdr:cNvSpPr/>
      </xdr:nvSpPr>
      <xdr:spPr>
        <a:xfrm>
          <a:off x="15430500" y="166970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96</xdr:row>
      <xdr:rowOff>13106</xdr:rowOff>
    </xdr:from>
    <xdr:ext cx="534377" cy="259045"/>
    <xdr:sp macro="" textlink="">
      <xdr:nvSpPr>
        <xdr:cNvPr id="698" name="テキスト ボックス 697"/>
        <xdr:cNvSpPr txBox="1"/>
      </xdr:nvSpPr>
      <xdr:spPr>
        <a:xfrm>
          <a:off x="15214111" y="164723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70,898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98</xdr:row>
      <xdr:rowOff>41642</xdr:rowOff>
    </xdr:from>
    <xdr:to>
      <xdr:col>76</xdr:col>
      <xdr:colOff>114300</xdr:colOff>
      <xdr:row>98</xdr:row>
      <xdr:rowOff>56955</xdr:rowOff>
    </xdr:to>
    <xdr:cxnSp macro="">
      <xdr:nvCxnSpPr>
        <xdr:cNvPr id="699" name="直線コネクタ 698"/>
        <xdr:cNvCxnSpPr/>
      </xdr:nvCxnSpPr>
      <xdr:spPr>
        <a:xfrm>
          <a:off x="13703300" y="16843742"/>
          <a:ext cx="889000" cy="153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67343</xdr:rowOff>
    </xdr:from>
    <xdr:to>
      <xdr:col>76</xdr:col>
      <xdr:colOff>165100</xdr:colOff>
      <xdr:row>97</xdr:row>
      <xdr:rowOff>168943</xdr:rowOff>
    </xdr:to>
    <xdr:sp macro="" textlink="">
      <xdr:nvSpPr>
        <xdr:cNvPr id="700" name="フローチャート: 判断 699"/>
        <xdr:cNvSpPr/>
      </xdr:nvSpPr>
      <xdr:spPr>
        <a:xfrm>
          <a:off x="14541500" y="166979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96</xdr:row>
      <xdr:rowOff>14020</xdr:rowOff>
    </xdr:from>
    <xdr:ext cx="534377" cy="259045"/>
    <xdr:sp macro="" textlink="">
      <xdr:nvSpPr>
        <xdr:cNvPr id="701" name="テキスト ボックス 700"/>
        <xdr:cNvSpPr txBox="1"/>
      </xdr:nvSpPr>
      <xdr:spPr>
        <a:xfrm>
          <a:off x="14325111" y="164732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70,658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98</xdr:row>
      <xdr:rowOff>15963</xdr:rowOff>
    </xdr:from>
    <xdr:to>
      <xdr:col>71</xdr:col>
      <xdr:colOff>177800</xdr:colOff>
      <xdr:row>98</xdr:row>
      <xdr:rowOff>41642</xdr:rowOff>
    </xdr:to>
    <xdr:cxnSp macro="">
      <xdr:nvCxnSpPr>
        <xdr:cNvPr id="702" name="直線コネクタ 701"/>
        <xdr:cNvCxnSpPr/>
      </xdr:nvCxnSpPr>
      <xdr:spPr>
        <a:xfrm>
          <a:off x="12814300" y="16818063"/>
          <a:ext cx="889000" cy="256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97</xdr:row>
      <xdr:rowOff>78144</xdr:rowOff>
    </xdr:from>
    <xdr:to>
      <xdr:col>72</xdr:col>
      <xdr:colOff>38100</xdr:colOff>
      <xdr:row>98</xdr:row>
      <xdr:rowOff>8294</xdr:rowOff>
    </xdr:to>
    <xdr:sp macro="" textlink="">
      <xdr:nvSpPr>
        <xdr:cNvPr id="703" name="フローチャート: 判断 702"/>
        <xdr:cNvSpPr/>
      </xdr:nvSpPr>
      <xdr:spPr>
        <a:xfrm>
          <a:off x="13652500" y="167087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96</xdr:row>
      <xdr:rowOff>24821</xdr:rowOff>
    </xdr:from>
    <xdr:ext cx="534377" cy="259045"/>
    <xdr:sp macro="" textlink="">
      <xdr:nvSpPr>
        <xdr:cNvPr id="704" name="テキスト ボックス 703"/>
        <xdr:cNvSpPr txBox="1"/>
      </xdr:nvSpPr>
      <xdr:spPr>
        <a:xfrm>
          <a:off x="13436111" y="164840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67,823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76144</xdr:rowOff>
    </xdr:from>
    <xdr:to>
      <xdr:col>67</xdr:col>
      <xdr:colOff>101600</xdr:colOff>
      <xdr:row>98</xdr:row>
      <xdr:rowOff>6294</xdr:rowOff>
    </xdr:to>
    <xdr:sp macro="" textlink="">
      <xdr:nvSpPr>
        <xdr:cNvPr id="705" name="フローチャート: 判断 704"/>
        <xdr:cNvSpPr/>
      </xdr:nvSpPr>
      <xdr:spPr>
        <a:xfrm>
          <a:off x="12763500" y="167067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96</xdr:row>
      <xdr:rowOff>22821</xdr:rowOff>
    </xdr:from>
    <xdr:ext cx="534377" cy="259045"/>
    <xdr:sp macro="" textlink="">
      <xdr:nvSpPr>
        <xdr:cNvPr id="706" name="テキスト ボックス 705"/>
        <xdr:cNvSpPr txBox="1"/>
      </xdr:nvSpPr>
      <xdr:spPr>
        <a:xfrm>
          <a:off x="12547111" y="164820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68,348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707" name="テキスト ボックス 706"/>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708" name="テキスト ボックス 707"/>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09" name="テキスト ボックス 708"/>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10" name="テキスト ボックス 709"/>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11" name="テキスト ボックス 710"/>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98</xdr:row>
      <xdr:rowOff>14221</xdr:rowOff>
    </xdr:from>
    <xdr:to>
      <xdr:col>85</xdr:col>
      <xdr:colOff>177800</xdr:colOff>
      <xdr:row>98</xdr:row>
      <xdr:rowOff>115821</xdr:rowOff>
    </xdr:to>
    <xdr:sp macro="" textlink="">
      <xdr:nvSpPr>
        <xdr:cNvPr id="712" name="楕円 711"/>
        <xdr:cNvSpPr/>
      </xdr:nvSpPr>
      <xdr:spPr>
        <a:xfrm>
          <a:off x="16268700" y="168163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97</xdr:row>
      <xdr:rowOff>100598</xdr:rowOff>
    </xdr:from>
    <xdr:ext cx="534377" cy="259045"/>
    <xdr:sp macro="" textlink="">
      <xdr:nvSpPr>
        <xdr:cNvPr id="713" name="公債費該当値テキスト"/>
        <xdr:cNvSpPr txBox="1"/>
      </xdr:nvSpPr>
      <xdr:spPr>
        <a:xfrm>
          <a:off x="16370300" y="167312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39,601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98</xdr:row>
      <xdr:rowOff>6803</xdr:rowOff>
    </xdr:from>
    <xdr:to>
      <xdr:col>81</xdr:col>
      <xdr:colOff>101600</xdr:colOff>
      <xdr:row>98</xdr:row>
      <xdr:rowOff>108403</xdr:rowOff>
    </xdr:to>
    <xdr:sp macro="" textlink="">
      <xdr:nvSpPr>
        <xdr:cNvPr id="714" name="楕円 713"/>
        <xdr:cNvSpPr/>
      </xdr:nvSpPr>
      <xdr:spPr>
        <a:xfrm>
          <a:off x="15430500" y="168089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98</xdr:row>
      <xdr:rowOff>99530</xdr:rowOff>
    </xdr:from>
    <xdr:ext cx="534377" cy="259045"/>
    <xdr:sp macro="" textlink="">
      <xdr:nvSpPr>
        <xdr:cNvPr id="715" name="テキスト ボックス 714"/>
        <xdr:cNvSpPr txBox="1"/>
      </xdr:nvSpPr>
      <xdr:spPr>
        <a:xfrm>
          <a:off x="15214111" y="169016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41,548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98</xdr:row>
      <xdr:rowOff>6155</xdr:rowOff>
    </xdr:from>
    <xdr:to>
      <xdr:col>76</xdr:col>
      <xdr:colOff>165100</xdr:colOff>
      <xdr:row>98</xdr:row>
      <xdr:rowOff>107755</xdr:rowOff>
    </xdr:to>
    <xdr:sp macro="" textlink="">
      <xdr:nvSpPr>
        <xdr:cNvPr id="716" name="楕円 715"/>
        <xdr:cNvSpPr/>
      </xdr:nvSpPr>
      <xdr:spPr>
        <a:xfrm>
          <a:off x="14541500" y="168082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98</xdr:row>
      <xdr:rowOff>98882</xdr:rowOff>
    </xdr:from>
    <xdr:ext cx="534377" cy="259045"/>
    <xdr:sp macro="" textlink="">
      <xdr:nvSpPr>
        <xdr:cNvPr id="717" name="テキスト ボックス 716"/>
        <xdr:cNvSpPr txBox="1"/>
      </xdr:nvSpPr>
      <xdr:spPr>
        <a:xfrm>
          <a:off x="14325111" y="169009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41,718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97</xdr:row>
      <xdr:rowOff>162292</xdr:rowOff>
    </xdr:from>
    <xdr:to>
      <xdr:col>72</xdr:col>
      <xdr:colOff>38100</xdr:colOff>
      <xdr:row>98</xdr:row>
      <xdr:rowOff>92442</xdr:rowOff>
    </xdr:to>
    <xdr:sp macro="" textlink="">
      <xdr:nvSpPr>
        <xdr:cNvPr id="718" name="楕円 717"/>
        <xdr:cNvSpPr/>
      </xdr:nvSpPr>
      <xdr:spPr>
        <a:xfrm>
          <a:off x="13652500" y="167929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98</xdr:row>
      <xdr:rowOff>83569</xdr:rowOff>
    </xdr:from>
    <xdr:ext cx="534377" cy="259045"/>
    <xdr:sp macro="" textlink="">
      <xdr:nvSpPr>
        <xdr:cNvPr id="719" name="テキスト ボックス 718"/>
        <xdr:cNvSpPr txBox="1"/>
      </xdr:nvSpPr>
      <xdr:spPr>
        <a:xfrm>
          <a:off x="13436111" y="168856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45,737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136613</xdr:rowOff>
    </xdr:from>
    <xdr:to>
      <xdr:col>67</xdr:col>
      <xdr:colOff>101600</xdr:colOff>
      <xdr:row>98</xdr:row>
      <xdr:rowOff>66763</xdr:rowOff>
    </xdr:to>
    <xdr:sp macro="" textlink="">
      <xdr:nvSpPr>
        <xdr:cNvPr id="720" name="楕円 719"/>
        <xdr:cNvSpPr/>
      </xdr:nvSpPr>
      <xdr:spPr>
        <a:xfrm>
          <a:off x="12763500" y="167672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98</xdr:row>
      <xdr:rowOff>57890</xdr:rowOff>
    </xdr:from>
    <xdr:ext cx="534377" cy="259045"/>
    <xdr:sp macro="" textlink="">
      <xdr:nvSpPr>
        <xdr:cNvPr id="721" name="テキスト ボックス 720"/>
        <xdr:cNvSpPr txBox="1"/>
      </xdr:nvSpPr>
      <xdr:spPr>
        <a:xfrm>
          <a:off x="12547111" y="168599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52,477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22" name="正方形/長方形 721"/>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23" name="正方形/長方形 722"/>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24" name="正方形/長方形 723"/>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25" name="正方形/長方形 724"/>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26" name="正方形/長方形 725"/>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27" name="正方形/長方形 726"/>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28" name="正方形/長方形 727"/>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29" name="正方形/長方形 728"/>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30" name="テキスト ボックス 729"/>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31" name="直線コネクタ 730"/>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38</xdr:row>
      <xdr:rowOff>25400</xdr:rowOff>
    </xdr:from>
    <xdr:to>
      <xdr:col>120</xdr:col>
      <xdr:colOff>114300</xdr:colOff>
      <xdr:row>38</xdr:row>
      <xdr:rowOff>25400</xdr:rowOff>
    </xdr:to>
    <xdr:cxnSp macro="">
      <xdr:nvCxnSpPr>
        <xdr:cNvPr id="732" name="直線コネクタ 731"/>
        <xdr:cNvCxnSpPr/>
      </xdr:nvCxnSpPr>
      <xdr:spPr>
        <a:xfrm>
          <a:off x="18288000" y="6540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37</xdr:row>
      <xdr:rowOff>54627</xdr:rowOff>
    </xdr:from>
    <xdr:ext cx="248786" cy="259045"/>
    <xdr:sp macro="" textlink="">
      <xdr:nvSpPr>
        <xdr:cNvPr id="733" name="テキスト ボックス 732"/>
        <xdr:cNvSpPr txBox="1"/>
      </xdr:nvSpPr>
      <xdr:spPr>
        <a:xfrm>
          <a:off x="18039214" y="63982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139700</xdr:rowOff>
    </xdr:from>
    <xdr:to>
      <xdr:col>120</xdr:col>
      <xdr:colOff>114300</xdr:colOff>
      <xdr:row>34</xdr:row>
      <xdr:rowOff>139700</xdr:rowOff>
    </xdr:to>
    <xdr:cxnSp macro="">
      <xdr:nvCxnSpPr>
        <xdr:cNvPr id="734" name="直線コネクタ 733"/>
        <xdr:cNvCxnSpPr/>
      </xdr:nvCxnSpPr>
      <xdr:spPr>
        <a:xfrm>
          <a:off x="18288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33</xdr:row>
      <xdr:rowOff>168927</xdr:rowOff>
    </xdr:from>
    <xdr:ext cx="531299" cy="259045"/>
    <xdr:sp macro="" textlink="">
      <xdr:nvSpPr>
        <xdr:cNvPr id="735" name="テキスト ボックス 734"/>
        <xdr:cNvSpPr txBox="1"/>
      </xdr:nvSpPr>
      <xdr:spPr>
        <a:xfrm>
          <a:off x="17756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82550</xdr:rowOff>
    </xdr:from>
    <xdr:to>
      <xdr:col>120</xdr:col>
      <xdr:colOff>114300</xdr:colOff>
      <xdr:row>31</xdr:row>
      <xdr:rowOff>82550</xdr:rowOff>
    </xdr:to>
    <xdr:cxnSp macro="">
      <xdr:nvCxnSpPr>
        <xdr:cNvPr id="736" name="直線コネクタ 735"/>
        <xdr:cNvCxnSpPr/>
      </xdr:nvCxnSpPr>
      <xdr:spPr>
        <a:xfrm>
          <a:off x="18288000" y="5397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30</xdr:row>
      <xdr:rowOff>111777</xdr:rowOff>
    </xdr:from>
    <xdr:ext cx="531299" cy="259045"/>
    <xdr:sp macro="" textlink="">
      <xdr:nvSpPr>
        <xdr:cNvPr id="737" name="テキスト ボックス 736"/>
        <xdr:cNvSpPr txBox="1"/>
      </xdr:nvSpPr>
      <xdr:spPr>
        <a:xfrm>
          <a:off x="17756701" y="52552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38" name="直線コネクタ 737"/>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39" name="テキスト ボックス 738"/>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40" name="諸支出金グラフ枠"/>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31</xdr:row>
      <xdr:rowOff>13456</xdr:rowOff>
    </xdr:from>
    <xdr:to>
      <xdr:col>116</xdr:col>
      <xdr:colOff>62864</xdr:colOff>
      <xdr:row>38</xdr:row>
      <xdr:rowOff>25400</xdr:rowOff>
    </xdr:to>
    <xdr:cxnSp macro="">
      <xdr:nvCxnSpPr>
        <xdr:cNvPr id="741" name="直線コネクタ 740"/>
        <xdr:cNvCxnSpPr/>
      </xdr:nvCxnSpPr>
      <xdr:spPr>
        <a:xfrm flipV="1">
          <a:off x="22159595" y="5328406"/>
          <a:ext cx="1269" cy="121209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57224</xdr:rowOff>
    </xdr:from>
    <xdr:ext cx="249299" cy="259045"/>
    <xdr:sp macro="" textlink="">
      <xdr:nvSpPr>
        <xdr:cNvPr id="742" name="諸支出金最小値テキスト"/>
        <xdr:cNvSpPr txBox="1"/>
      </xdr:nvSpPr>
      <xdr:spPr>
        <a:xfrm>
          <a:off x="22212300" y="6572324"/>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38</xdr:row>
      <xdr:rowOff>25400</xdr:rowOff>
    </xdr:from>
    <xdr:to>
      <xdr:col>116</xdr:col>
      <xdr:colOff>152400</xdr:colOff>
      <xdr:row>38</xdr:row>
      <xdr:rowOff>25400</xdr:rowOff>
    </xdr:to>
    <xdr:cxnSp macro="">
      <xdr:nvCxnSpPr>
        <xdr:cNvPr id="743" name="直線コネクタ 742"/>
        <xdr:cNvCxnSpPr/>
      </xdr:nvCxnSpPr>
      <xdr:spPr>
        <a:xfrm>
          <a:off x="22072600" y="65405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29</xdr:row>
      <xdr:rowOff>131583</xdr:rowOff>
    </xdr:from>
    <xdr:ext cx="534377" cy="259045"/>
    <xdr:sp macro="" textlink="">
      <xdr:nvSpPr>
        <xdr:cNvPr id="744" name="諸支出金最大値テキスト"/>
        <xdr:cNvSpPr txBox="1"/>
      </xdr:nvSpPr>
      <xdr:spPr>
        <a:xfrm>
          <a:off x="22212300" y="51036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21,209</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31</xdr:row>
      <xdr:rowOff>13456</xdr:rowOff>
    </xdr:from>
    <xdr:to>
      <xdr:col>116</xdr:col>
      <xdr:colOff>152400</xdr:colOff>
      <xdr:row>31</xdr:row>
      <xdr:rowOff>13456</xdr:rowOff>
    </xdr:to>
    <xdr:cxnSp macro="">
      <xdr:nvCxnSpPr>
        <xdr:cNvPr id="745" name="直線コネクタ 744"/>
        <xdr:cNvCxnSpPr/>
      </xdr:nvCxnSpPr>
      <xdr:spPr>
        <a:xfrm>
          <a:off x="22072600" y="53284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38</xdr:row>
      <xdr:rowOff>25400</xdr:rowOff>
    </xdr:from>
    <xdr:to>
      <xdr:col>116</xdr:col>
      <xdr:colOff>63500</xdr:colOff>
      <xdr:row>38</xdr:row>
      <xdr:rowOff>25400</xdr:rowOff>
    </xdr:to>
    <xdr:cxnSp macro="">
      <xdr:nvCxnSpPr>
        <xdr:cNvPr id="746" name="直線コネクタ 745"/>
        <xdr:cNvCxnSpPr/>
      </xdr:nvCxnSpPr>
      <xdr:spPr>
        <a:xfrm>
          <a:off x="21323300" y="65405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36</xdr:row>
      <xdr:rowOff>146124</xdr:rowOff>
    </xdr:from>
    <xdr:ext cx="378565" cy="259045"/>
    <xdr:sp macro="" textlink="">
      <xdr:nvSpPr>
        <xdr:cNvPr id="747" name="諸支出金平均値テキスト"/>
        <xdr:cNvSpPr txBox="1"/>
      </xdr:nvSpPr>
      <xdr:spPr>
        <a:xfrm>
          <a:off x="22212300" y="6318324"/>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37</xdr:row>
      <xdr:rowOff>123247</xdr:rowOff>
    </xdr:from>
    <xdr:to>
      <xdr:col>116</xdr:col>
      <xdr:colOff>114300</xdr:colOff>
      <xdr:row>38</xdr:row>
      <xdr:rowOff>53397</xdr:rowOff>
    </xdr:to>
    <xdr:sp macro="" textlink="">
      <xdr:nvSpPr>
        <xdr:cNvPr id="748" name="フローチャート: 判断 747"/>
        <xdr:cNvSpPr/>
      </xdr:nvSpPr>
      <xdr:spPr>
        <a:xfrm>
          <a:off x="22110700" y="64668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38</xdr:row>
      <xdr:rowOff>25400</xdr:rowOff>
    </xdr:from>
    <xdr:to>
      <xdr:col>111</xdr:col>
      <xdr:colOff>177800</xdr:colOff>
      <xdr:row>38</xdr:row>
      <xdr:rowOff>25400</xdr:rowOff>
    </xdr:to>
    <xdr:cxnSp macro="">
      <xdr:nvCxnSpPr>
        <xdr:cNvPr id="749" name="直線コネクタ 748"/>
        <xdr:cNvCxnSpPr/>
      </xdr:nvCxnSpPr>
      <xdr:spPr>
        <a:xfrm>
          <a:off x="20434300" y="65405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37</xdr:row>
      <xdr:rowOff>138849</xdr:rowOff>
    </xdr:from>
    <xdr:to>
      <xdr:col>112</xdr:col>
      <xdr:colOff>38100</xdr:colOff>
      <xdr:row>38</xdr:row>
      <xdr:rowOff>68999</xdr:rowOff>
    </xdr:to>
    <xdr:sp macro="" textlink="">
      <xdr:nvSpPr>
        <xdr:cNvPr id="750" name="フローチャート: 判断 749"/>
        <xdr:cNvSpPr/>
      </xdr:nvSpPr>
      <xdr:spPr>
        <a:xfrm>
          <a:off x="21272500" y="64824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36</xdr:row>
      <xdr:rowOff>85526</xdr:rowOff>
    </xdr:from>
    <xdr:ext cx="378565" cy="259045"/>
    <xdr:sp macro="" textlink="">
      <xdr:nvSpPr>
        <xdr:cNvPr id="751" name="テキスト ボックス 750"/>
        <xdr:cNvSpPr txBox="1"/>
      </xdr:nvSpPr>
      <xdr:spPr>
        <a:xfrm>
          <a:off x="21134017" y="625772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38</xdr:row>
      <xdr:rowOff>25400</xdr:rowOff>
    </xdr:from>
    <xdr:to>
      <xdr:col>107</xdr:col>
      <xdr:colOff>50800</xdr:colOff>
      <xdr:row>38</xdr:row>
      <xdr:rowOff>25400</xdr:rowOff>
    </xdr:to>
    <xdr:cxnSp macro="">
      <xdr:nvCxnSpPr>
        <xdr:cNvPr id="752" name="直線コネクタ 751"/>
        <xdr:cNvCxnSpPr/>
      </xdr:nvCxnSpPr>
      <xdr:spPr>
        <a:xfrm>
          <a:off x="19545300" y="65405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37</xdr:row>
      <xdr:rowOff>137935</xdr:rowOff>
    </xdr:from>
    <xdr:to>
      <xdr:col>107</xdr:col>
      <xdr:colOff>101600</xdr:colOff>
      <xdr:row>38</xdr:row>
      <xdr:rowOff>68084</xdr:rowOff>
    </xdr:to>
    <xdr:sp macro="" textlink="">
      <xdr:nvSpPr>
        <xdr:cNvPr id="753" name="フローチャート: 判断 752"/>
        <xdr:cNvSpPr/>
      </xdr:nvSpPr>
      <xdr:spPr>
        <a:xfrm>
          <a:off x="20383500" y="6481585"/>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36</xdr:row>
      <xdr:rowOff>84612</xdr:rowOff>
    </xdr:from>
    <xdr:ext cx="378565" cy="259045"/>
    <xdr:sp macro="" textlink="">
      <xdr:nvSpPr>
        <xdr:cNvPr id="754" name="テキスト ボックス 753"/>
        <xdr:cNvSpPr txBox="1"/>
      </xdr:nvSpPr>
      <xdr:spPr>
        <a:xfrm>
          <a:off x="20245017" y="625681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38</xdr:row>
      <xdr:rowOff>25400</xdr:rowOff>
    </xdr:from>
    <xdr:to>
      <xdr:col>102</xdr:col>
      <xdr:colOff>114300</xdr:colOff>
      <xdr:row>38</xdr:row>
      <xdr:rowOff>25400</xdr:rowOff>
    </xdr:to>
    <xdr:cxnSp macro="">
      <xdr:nvCxnSpPr>
        <xdr:cNvPr id="755" name="直線コネクタ 754"/>
        <xdr:cNvCxnSpPr/>
      </xdr:nvCxnSpPr>
      <xdr:spPr>
        <a:xfrm>
          <a:off x="18656300" y="65405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37</xdr:row>
      <xdr:rowOff>132220</xdr:rowOff>
    </xdr:from>
    <xdr:to>
      <xdr:col>102</xdr:col>
      <xdr:colOff>165100</xdr:colOff>
      <xdr:row>38</xdr:row>
      <xdr:rowOff>62370</xdr:rowOff>
    </xdr:to>
    <xdr:sp macro="" textlink="">
      <xdr:nvSpPr>
        <xdr:cNvPr id="756" name="フローチャート: 判断 755"/>
        <xdr:cNvSpPr/>
      </xdr:nvSpPr>
      <xdr:spPr>
        <a:xfrm>
          <a:off x="19494500" y="64758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36</xdr:row>
      <xdr:rowOff>78897</xdr:rowOff>
    </xdr:from>
    <xdr:ext cx="378565" cy="259045"/>
    <xdr:sp macro="" textlink="">
      <xdr:nvSpPr>
        <xdr:cNvPr id="757" name="テキスト ボックス 756"/>
        <xdr:cNvSpPr txBox="1"/>
      </xdr:nvSpPr>
      <xdr:spPr>
        <a:xfrm>
          <a:off x="19356017" y="6251097"/>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37</xdr:row>
      <xdr:rowOff>108788</xdr:rowOff>
    </xdr:from>
    <xdr:to>
      <xdr:col>98</xdr:col>
      <xdr:colOff>38100</xdr:colOff>
      <xdr:row>38</xdr:row>
      <xdr:rowOff>38939</xdr:rowOff>
    </xdr:to>
    <xdr:sp macro="" textlink="">
      <xdr:nvSpPr>
        <xdr:cNvPr id="758" name="フローチャート: 判断 757"/>
        <xdr:cNvSpPr/>
      </xdr:nvSpPr>
      <xdr:spPr>
        <a:xfrm>
          <a:off x="18605500" y="6452438"/>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36</xdr:row>
      <xdr:rowOff>55465</xdr:rowOff>
    </xdr:from>
    <xdr:ext cx="378565" cy="259045"/>
    <xdr:sp macro="" textlink="">
      <xdr:nvSpPr>
        <xdr:cNvPr id="759" name="テキスト ボックス 758"/>
        <xdr:cNvSpPr txBox="1"/>
      </xdr:nvSpPr>
      <xdr:spPr>
        <a:xfrm>
          <a:off x="18467017" y="622766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60" name="テキスト ボックス 759"/>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61" name="テキスト ボックス 760"/>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62" name="テキスト ボックス 761"/>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63" name="テキスト ボックス 762"/>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64" name="テキスト ボックス 763"/>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37</xdr:row>
      <xdr:rowOff>146050</xdr:rowOff>
    </xdr:from>
    <xdr:to>
      <xdr:col>116</xdr:col>
      <xdr:colOff>114300</xdr:colOff>
      <xdr:row>38</xdr:row>
      <xdr:rowOff>76200</xdr:rowOff>
    </xdr:to>
    <xdr:sp macro="" textlink="">
      <xdr:nvSpPr>
        <xdr:cNvPr id="765" name="楕円 764"/>
        <xdr:cNvSpPr/>
      </xdr:nvSpPr>
      <xdr:spPr>
        <a:xfrm>
          <a:off x="22110700" y="6489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37</xdr:row>
      <xdr:rowOff>101674</xdr:rowOff>
    </xdr:from>
    <xdr:ext cx="249299" cy="259045"/>
    <xdr:sp macro="" textlink="">
      <xdr:nvSpPr>
        <xdr:cNvPr id="766" name="諸支出金該当値テキスト"/>
        <xdr:cNvSpPr txBox="1"/>
      </xdr:nvSpPr>
      <xdr:spPr>
        <a:xfrm>
          <a:off x="22212300" y="6445324"/>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37</xdr:row>
      <xdr:rowOff>146050</xdr:rowOff>
    </xdr:from>
    <xdr:to>
      <xdr:col>112</xdr:col>
      <xdr:colOff>38100</xdr:colOff>
      <xdr:row>38</xdr:row>
      <xdr:rowOff>76200</xdr:rowOff>
    </xdr:to>
    <xdr:sp macro="" textlink="">
      <xdr:nvSpPr>
        <xdr:cNvPr id="767" name="楕円 766"/>
        <xdr:cNvSpPr/>
      </xdr:nvSpPr>
      <xdr:spPr>
        <a:xfrm>
          <a:off x="21272500" y="6489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38</xdr:row>
      <xdr:rowOff>67327</xdr:rowOff>
    </xdr:from>
    <xdr:ext cx="249299" cy="259045"/>
    <xdr:sp macro="" textlink="">
      <xdr:nvSpPr>
        <xdr:cNvPr id="768" name="テキスト ボックス 767"/>
        <xdr:cNvSpPr txBox="1"/>
      </xdr:nvSpPr>
      <xdr:spPr>
        <a:xfrm>
          <a:off x="21198650" y="658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37</xdr:row>
      <xdr:rowOff>146050</xdr:rowOff>
    </xdr:from>
    <xdr:to>
      <xdr:col>107</xdr:col>
      <xdr:colOff>101600</xdr:colOff>
      <xdr:row>38</xdr:row>
      <xdr:rowOff>76200</xdr:rowOff>
    </xdr:to>
    <xdr:sp macro="" textlink="">
      <xdr:nvSpPr>
        <xdr:cNvPr id="769" name="楕円 768"/>
        <xdr:cNvSpPr/>
      </xdr:nvSpPr>
      <xdr:spPr>
        <a:xfrm>
          <a:off x="20383500" y="6489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38</xdr:row>
      <xdr:rowOff>67327</xdr:rowOff>
    </xdr:from>
    <xdr:ext cx="249299" cy="259045"/>
    <xdr:sp macro="" textlink="">
      <xdr:nvSpPr>
        <xdr:cNvPr id="770" name="テキスト ボックス 769"/>
        <xdr:cNvSpPr txBox="1"/>
      </xdr:nvSpPr>
      <xdr:spPr>
        <a:xfrm>
          <a:off x="20309650" y="658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37</xdr:row>
      <xdr:rowOff>146050</xdr:rowOff>
    </xdr:from>
    <xdr:to>
      <xdr:col>102</xdr:col>
      <xdr:colOff>165100</xdr:colOff>
      <xdr:row>38</xdr:row>
      <xdr:rowOff>76200</xdr:rowOff>
    </xdr:to>
    <xdr:sp macro="" textlink="">
      <xdr:nvSpPr>
        <xdr:cNvPr id="771" name="楕円 770"/>
        <xdr:cNvSpPr/>
      </xdr:nvSpPr>
      <xdr:spPr>
        <a:xfrm>
          <a:off x="19494500" y="6489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38</xdr:row>
      <xdr:rowOff>67327</xdr:rowOff>
    </xdr:from>
    <xdr:ext cx="249299" cy="259045"/>
    <xdr:sp macro="" textlink="">
      <xdr:nvSpPr>
        <xdr:cNvPr id="772" name="テキスト ボックス 771"/>
        <xdr:cNvSpPr txBox="1"/>
      </xdr:nvSpPr>
      <xdr:spPr>
        <a:xfrm>
          <a:off x="19420650" y="658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37</xdr:row>
      <xdr:rowOff>146050</xdr:rowOff>
    </xdr:from>
    <xdr:to>
      <xdr:col>98</xdr:col>
      <xdr:colOff>38100</xdr:colOff>
      <xdr:row>38</xdr:row>
      <xdr:rowOff>76200</xdr:rowOff>
    </xdr:to>
    <xdr:sp macro="" textlink="">
      <xdr:nvSpPr>
        <xdr:cNvPr id="773" name="楕円 772"/>
        <xdr:cNvSpPr/>
      </xdr:nvSpPr>
      <xdr:spPr>
        <a:xfrm>
          <a:off x="18605500" y="6489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38</xdr:row>
      <xdr:rowOff>67327</xdr:rowOff>
    </xdr:from>
    <xdr:ext cx="249299" cy="259045"/>
    <xdr:sp macro="" textlink="">
      <xdr:nvSpPr>
        <xdr:cNvPr id="774" name="テキスト ボックス 773"/>
        <xdr:cNvSpPr txBox="1"/>
      </xdr:nvSpPr>
      <xdr:spPr>
        <a:xfrm>
          <a:off x="18531650" y="658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75" name="正方形/長方形 774"/>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76" name="正方形/長方形 775"/>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77" name="正方形/長方形 776"/>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78" name="正方形/長方形 777"/>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79" name="正方形/長方形 778"/>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80" name="正方形/長方形 779"/>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81" name="正方形/長方形 780"/>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82" name="正方形/長方形 781"/>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83" name="テキスト ボックス 782"/>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84" name="直線コネクタ 783"/>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59</xdr:row>
      <xdr:rowOff>44450</xdr:rowOff>
    </xdr:from>
    <xdr:to>
      <xdr:col>120</xdr:col>
      <xdr:colOff>114300</xdr:colOff>
      <xdr:row>59</xdr:row>
      <xdr:rowOff>44450</xdr:rowOff>
    </xdr:to>
    <xdr:cxnSp macro="">
      <xdr:nvCxnSpPr>
        <xdr:cNvPr id="785" name="直線コネクタ 784"/>
        <xdr:cNvCxnSpPr/>
      </xdr:nvCxnSpPr>
      <xdr:spPr>
        <a:xfrm>
          <a:off x="18288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58</xdr:row>
      <xdr:rowOff>73677</xdr:rowOff>
    </xdr:from>
    <xdr:ext cx="248786" cy="259045"/>
    <xdr:sp macro="" textlink="">
      <xdr:nvSpPr>
        <xdr:cNvPr id="786" name="テキスト ボックス 785"/>
        <xdr:cNvSpPr txBox="1"/>
      </xdr:nvSpPr>
      <xdr:spPr>
        <a:xfrm>
          <a:off x="18039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6350</xdr:rowOff>
    </xdr:from>
    <xdr:to>
      <xdr:col>120</xdr:col>
      <xdr:colOff>114300</xdr:colOff>
      <xdr:row>57</xdr:row>
      <xdr:rowOff>6350</xdr:rowOff>
    </xdr:to>
    <xdr:cxnSp macro="">
      <xdr:nvCxnSpPr>
        <xdr:cNvPr id="787" name="直線コネクタ 786"/>
        <xdr:cNvCxnSpPr/>
      </xdr:nvCxnSpPr>
      <xdr:spPr>
        <a:xfrm>
          <a:off x="18288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56</xdr:row>
      <xdr:rowOff>35577</xdr:rowOff>
    </xdr:from>
    <xdr:ext cx="467179" cy="259045"/>
    <xdr:sp macro="" textlink="">
      <xdr:nvSpPr>
        <xdr:cNvPr id="788" name="テキスト ボックス 787"/>
        <xdr:cNvSpPr txBox="1"/>
      </xdr:nvSpPr>
      <xdr:spPr>
        <a:xfrm>
          <a:off x="17820821" y="963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54</xdr:row>
      <xdr:rowOff>139700</xdr:rowOff>
    </xdr:from>
    <xdr:to>
      <xdr:col>120</xdr:col>
      <xdr:colOff>114300</xdr:colOff>
      <xdr:row>54</xdr:row>
      <xdr:rowOff>139700</xdr:rowOff>
    </xdr:to>
    <xdr:cxnSp macro="">
      <xdr:nvCxnSpPr>
        <xdr:cNvPr id="789" name="直線コネクタ 788"/>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53</xdr:row>
      <xdr:rowOff>168927</xdr:rowOff>
    </xdr:from>
    <xdr:ext cx="467179" cy="259045"/>
    <xdr:sp macro="" textlink="">
      <xdr:nvSpPr>
        <xdr:cNvPr id="790" name="テキスト ボックス 789"/>
        <xdr:cNvSpPr txBox="1"/>
      </xdr:nvSpPr>
      <xdr:spPr>
        <a:xfrm>
          <a:off x="17820821" y="925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52</xdr:row>
      <xdr:rowOff>101600</xdr:rowOff>
    </xdr:from>
    <xdr:to>
      <xdr:col>120</xdr:col>
      <xdr:colOff>114300</xdr:colOff>
      <xdr:row>52</xdr:row>
      <xdr:rowOff>101600</xdr:rowOff>
    </xdr:to>
    <xdr:cxnSp macro="">
      <xdr:nvCxnSpPr>
        <xdr:cNvPr id="791" name="直線コネクタ 790"/>
        <xdr:cNvCxnSpPr/>
      </xdr:nvCxnSpPr>
      <xdr:spPr>
        <a:xfrm>
          <a:off x="18288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51</xdr:row>
      <xdr:rowOff>130827</xdr:rowOff>
    </xdr:from>
    <xdr:ext cx="467179" cy="259045"/>
    <xdr:sp macro="" textlink="">
      <xdr:nvSpPr>
        <xdr:cNvPr id="792" name="テキスト ボックス 791"/>
        <xdr:cNvSpPr txBox="1"/>
      </xdr:nvSpPr>
      <xdr:spPr>
        <a:xfrm>
          <a:off x="17820821" y="887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63500</xdr:rowOff>
    </xdr:from>
    <xdr:to>
      <xdr:col>120</xdr:col>
      <xdr:colOff>114300</xdr:colOff>
      <xdr:row>50</xdr:row>
      <xdr:rowOff>63500</xdr:rowOff>
    </xdr:to>
    <xdr:cxnSp macro="">
      <xdr:nvCxnSpPr>
        <xdr:cNvPr id="793" name="直線コネクタ 792"/>
        <xdr:cNvCxnSpPr/>
      </xdr:nvCxnSpPr>
      <xdr:spPr>
        <a:xfrm>
          <a:off x="18288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49</xdr:row>
      <xdr:rowOff>92727</xdr:rowOff>
    </xdr:from>
    <xdr:ext cx="531299" cy="259045"/>
    <xdr:sp macro="" textlink="">
      <xdr:nvSpPr>
        <xdr:cNvPr id="794" name="テキスト ボックス 793"/>
        <xdr:cNvSpPr txBox="1"/>
      </xdr:nvSpPr>
      <xdr:spPr>
        <a:xfrm>
          <a:off x="17756701" y="849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95" name="直線コネクタ 794"/>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47</xdr:row>
      <xdr:rowOff>54627</xdr:rowOff>
    </xdr:from>
    <xdr:ext cx="531299" cy="259045"/>
    <xdr:sp macro="" textlink="">
      <xdr:nvSpPr>
        <xdr:cNvPr id="796" name="テキスト ボックス 795"/>
        <xdr:cNvSpPr txBox="1"/>
      </xdr:nvSpPr>
      <xdr:spPr>
        <a:xfrm>
          <a:off x="17756701" y="811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97" name="前年度繰上充用金グラフ枠"/>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50</xdr:row>
      <xdr:rowOff>143637</xdr:rowOff>
    </xdr:from>
    <xdr:to>
      <xdr:col>116</xdr:col>
      <xdr:colOff>62864</xdr:colOff>
      <xdr:row>59</xdr:row>
      <xdr:rowOff>44450</xdr:rowOff>
    </xdr:to>
    <xdr:cxnSp macro="">
      <xdr:nvCxnSpPr>
        <xdr:cNvPr id="798" name="直線コネクタ 797"/>
        <xdr:cNvCxnSpPr/>
      </xdr:nvCxnSpPr>
      <xdr:spPr>
        <a:xfrm flipV="1">
          <a:off x="22159595" y="8716137"/>
          <a:ext cx="1269" cy="144386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91330</xdr:rowOff>
    </xdr:from>
    <xdr:ext cx="249299" cy="259045"/>
    <xdr:sp macro="" textlink="">
      <xdr:nvSpPr>
        <xdr:cNvPr id="799" name="前年度繰上充用金最小値テキスト"/>
        <xdr:cNvSpPr txBox="1"/>
      </xdr:nvSpPr>
      <xdr:spPr>
        <a:xfrm>
          <a:off x="22212300" y="10206880"/>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59</xdr:row>
      <xdr:rowOff>44450</xdr:rowOff>
    </xdr:from>
    <xdr:to>
      <xdr:col>116</xdr:col>
      <xdr:colOff>152400</xdr:colOff>
      <xdr:row>59</xdr:row>
      <xdr:rowOff>44450</xdr:rowOff>
    </xdr:to>
    <xdr:cxnSp macro="">
      <xdr:nvCxnSpPr>
        <xdr:cNvPr id="800" name="直線コネクタ 799"/>
        <xdr:cNvCxnSpPr/>
      </xdr:nvCxnSpPr>
      <xdr:spPr>
        <a:xfrm>
          <a:off x="22072600" y="10160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49</xdr:row>
      <xdr:rowOff>90314</xdr:rowOff>
    </xdr:from>
    <xdr:ext cx="534377" cy="259045"/>
    <xdr:sp macro="" textlink="">
      <xdr:nvSpPr>
        <xdr:cNvPr id="801" name="前年度繰上充用金最大値テキスト"/>
        <xdr:cNvSpPr txBox="1"/>
      </xdr:nvSpPr>
      <xdr:spPr>
        <a:xfrm>
          <a:off x="22212300" y="84913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11,369</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50</xdr:row>
      <xdr:rowOff>143637</xdr:rowOff>
    </xdr:from>
    <xdr:to>
      <xdr:col>116</xdr:col>
      <xdr:colOff>152400</xdr:colOff>
      <xdr:row>50</xdr:row>
      <xdr:rowOff>143637</xdr:rowOff>
    </xdr:to>
    <xdr:cxnSp macro="">
      <xdr:nvCxnSpPr>
        <xdr:cNvPr id="802" name="直線コネクタ 801"/>
        <xdr:cNvCxnSpPr/>
      </xdr:nvCxnSpPr>
      <xdr:spPr>
        <a:xfrm>
          <a:off x="22072600" y="871613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59</xdr:row>
      <xdr:rowOff>44450</xdr:rowOff>
    </xdr:from>
    <xdr:to>
      <xdr:col>116</xdr:col>
      <xdr:colOff>63500</xdr:colOff>
      <xdr:row>59</xdr:row>
      <xdr:rowOff>44450</xdr:rowOff>
    </xdr:to>
    <xdr:cxnSp macro="">
      <xdr:nvCxnSpPr>
        <xdr:cNvPr id="803" name="直線コネクタ 802"/>
        <xdr:cNvCxnSpPr/>
      </xdr:nvCxnSpPr>
      <xdr:spPr>
        <a:xfrm>
          <a:off x="21323300" y="10160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58</xdr:row>
      <xdr:rowOff>8780</xdr:rowOff>
    </xdr:from>
    <xdr:ext cx="313932" cy="259045"/>
    <xdr:sp macro="" textlink="">
      <xdr:nvSpPr>
        <xdr:cNvPr id="804" name="前年度繰上充用金平均値テキスト"/>
        <xdr:cNvSpPr txBox="1"/>
      </xdr:nvSpPr>
      <xdr:spPr>
        <a:xfrm>
          <a:off x="22212300" y="9952880"/>
          <a:ext cx="313932"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157353</xdr:rowOff>
    </xdr:from>
    <xdr:to>
      <xdr:col>116</xdr:col>
      <xdr:colOff>114300</xdr:colOff>
      <xdr:row>59</xdr:row>
      <xdr:rowOff>87503</xdr:rowOff>
    </xdr:to>
    <xdr:sp macro="" textlink="">
      <xdr:nvSpPr>
        <xdr:cNvPr id="805" name="フローチャート: 判断 804"/>
        <xdr:cNvSpPr/>
      </xdr:nvSpPr>
      <xdr:spPr>
        <a:xfrm>
          <a:off x="22110700" y="101014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59</xdr:row>
      <xdr:rowOff>44450</xdr:rowOff>
    </xdr:from>
    <xdr:to>
      <xdr:col>111</xdr:col>
      <xdr:colOff>177800</xdr:colOff>
      <xdr:row>59</xdr:row>
      <xdr:rowOff>44450</xdr:rowOff>
    </xdr:to>
    <xdr:cxnSp macro="">
      <xdr:nvCxnSpPr>
        <xdr:cNvPr id="806" name="直線コネクタ 805"/>
        <xdr:cNvCxnSpPr/>
      </xdr:nvCxnSpPr>
      <xdr:spPr>
        <a:xfrm>
          <a:off x="20434300" y="10160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58</xdr:row>
      <xdr:rowOff>158115</xdr:rowOff>
    </xdr:from>
    <xdr:to>
      <xdr:col>112</xdr:col>
      <xdr:colOff>38100</xdr:colOff>
      <xdr:row>59</xdr:row>
      <xdr:rowOff>88265</xdr:rowOff>
    </xdr:to>
    <xdr:sp macro="" textlink="">
      <xdr:nvSpPr>
        <xdr:cNvPr id="807" name="フローチャート: 判断 806"/>
        <xdr:cNvSpPr/>
      </xdr:nvSpPr>
      <xdr:spPr>
        <a:xfrm>
          <a:off x="21272500" y="101022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20833</xdr:colOff>
      <xdr:row>57</xdr:row>
      <xdr:rowOff>104792</xdr:rowOff>
    </xdr:from>
    <xdr:ext cx="313932" cy="259045"/>
    <xdr:sp macro="" textlink="">
      <xdr:nvSpPr>
        <xdr:cNvPr id="808" name="テキスト ボックス 807"/>
        <xdr:cNvSpPr txBox="1"/>
      </xdr:nvSpPr>
      <xdr:spPr>
        <a:xfrm>
          <a:off x="21166333" y="9877442"/>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59</xdr:row>
      <xdr:rowOff>44450</xdr:rowOff>
    </xdr:from>
    <xdr:to>
      <xdr:col>107</xdr:col>
      <xdr:colOff>50800</xdr:colOff>
      <xdr:row>59</xdr:row>
      <xdr:rowOff>44450</xdr:rowOff>
    </xdr:to>
    <xdr:cxnSp macro="">
      <xdr:nvCxnSpPr>
        <xdr:cNvPr id="809" name="直線コネクタ 808"/>
        <xdr:cNvCxnSpPr/>
      </xdr:nvCxnSpPr>
      <xdr:spPr>
        <a:xfrm>
          <a:off x="19545300" y="10160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58</xdr:row>
      <xdr:rowOff>157861</xdr:rowOff>
    </xdr:from>
    <xdr:to>
      <xdr:col>107</xdr:col>
      <xdr:colOff>101600</xdr:colOff>
      <xdr:row>59</xdr:row>
      <xdr:rowOff>88011</xdr:rowOff>
    </xdr:to>
    <xdr:sp macro="" textlink="">
      <xdr:nvSpPr>
        <xdr:cNvPr id="810" name="フローチャート: 判断 809"/>
        <xdr:cNvSpPr/>
      </xdr:nvSpPr>
      <xdr:spPr>
        <a:xfrm>
          <a:off x="20383500" y="101019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84333</xdr:colOff>
      <xdr:row>57</xdr:row>
      <xdr:rowOff>104538</xdr:rowOff>
    </xdr:from>
    <xdr:ext cx="313932" cy="259045"/>
    <xdr:sp macro="" textlink="">
      <xdr:nvSpPr>
        <xdr:cNvPr id="811" name="テキスト ボックス 810"/>
        <xdr:cNvSpPr txBox="1"/>
      </xdr:nvSpPr>
      <xdr:spPr>
        <a:xfrm>
          <a:off x="20277333" y="9877188"/>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59</xdr:row>
      <xdr:rowOff>44450</xdr:rowOff>
    </xdr:from>
    <xdr:to>
      <xdr:col>102</xdr:col>
      <xdr:colOff>114300</xdr:colOff>
      <xdr:row>59</xdr:row>
      <xdr:rowOff>44450</xdr:rowOff>
    </xdr:to>
    <xdr:cxnSp macro="">
      <xdr:nvCxnSpPr>
        <xdr:cNvPr id="812" name="直線コネクタ 811"/>
        <xdr:cNvCxnSpPr/>
      </xdr:nvCxnSpPr>
      <xdr:spPr>
        <a:xfrm>
          <a:off x="18656300" y="10160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58</xdr:row>
      <xdr:rowOff>160909</xdr:rowOff>
    </xdr:from>
    <xdr:to>
      <xdr:col>102</xdr:col>
      <xdr:colOff>165100</xdr:colOff>
      <xdr:row>59</xdr:row>
      <xdr:rowOff>91059</xdr:rowOff>
    </xdr:to>
    <xdr:sp macro="" textlink="">
      <xdr:nvSpPr>
        <xdr:cNvPr id="813" name="フローチャート: 判断 812"/>
        <xdr:cNvSpPr/>
      </xdr:nvSpPr>
      <xdr:spPr>
        <a:xfrm>
          <a:off x="19494500" y="101050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147833</xdr:colOff>
      <xdr:row>57</xdr:row>
      <xdr:rowOff>107586</xdr:rowOff>
    </xdr:from>
    <xdr:ext cx="313932" cy="259045"/>
    <xdr:sp macro="" textlink="">
      <xdr:nvSpPr>
        <xdr:cNvPr id="814" name="テキスト ボックス 813"/>
        <xdr:cNvSpPr txBox="1"/>
      </xdr:nvSpPr>
      <xdr:spPr>
        <a:xfrm>
          <a:off x="19388333" y="9880236"/>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161798</xdr:rowOff>
    </xdr:from>
    <xdr:to>
      <xdr:col>98</xdr:col>
      <xdr:colOff>38100</xdr:colOff>
      <xdr:row>59</xdr:row>
      <xdr:rowOff>91948</xdr:rowOff>
    </xdr:to>
    <xdr:sp macro="" textlink="">
      <xdr:nvSpPr>
        <xdr:cNvPr id="815" name="フローチャート: 判断 814"/>
        <xdr:cNvSpPr/>
      </xdr:nvSpPr>
      <xdr:spPr>
        <a:xfrm>
          <a:off x="18605500" y="101058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20833</xdr:colOff>
      <xdr:row>57</xdr:row>
      <xdr:rowOff>108475</xdr:rowOff>
    </xdr:from>
    <xdr:ext cx="313932" cy="259045"/>
    <xdr:sp macro="" textlink="">
      <xdr:nvSpPr>
        <xdr:cNvPr id="816" name="テキスト ボックス 815"/>
        <xdr:cNvSpPr txBox="1"/>
      </xdr:nvSpPr>
      <xdr:spPr>
        <a:xfrm>
          <a:off x="18499333" y="9881125"/>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17" name="テキスト ボックス 816"/>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18" name="テキスト ボックス 817"/>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19" name="テキスト ボックス 818"/>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20" name="テキスト ボックス 819"/>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21" name="テキスト ボックス 820"/>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165100</xdr:rowOff>
    </xdr:from>
    <xdr:to>
      <xdr:col>116</xdr:col>
      <xdr:colOff>114300</xdr:colOff>
      <xdr:row>59</xdr:row>
      <xdr:rowOff>95250</xdr:rowOff>
    </xdr:to>
    <xdr:sp macro="" textlink="">
      <xdr:nvSpPr>
        <xdr:cNvPr id="822" name="楕円 821"/>
        <xdr:cNvSpPr/>
      </xdr:nvSpPr>
      <xdr:spPr>
        <a:xfrm>
          <a:off x="221107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58</xdr:row>
      <xdr:rowOff>135780</xdr:rowOff>
    </xdr:from>
    <xdr:ext cx="249299" cy="259045"/>
    <xdr:sp macro="" textlink="">
      <xdr:nvSpPr>
        <xdr:cNvPr id="823" name="前年度繰上充用金該当値テキスト"/>
        <xdr:cNvSpPr txBox="1"/>
      </xdr:nvSpPr>
      <xdr:spPr>
        <a:xfrm>
          <a:off x="22212300" y="10079880"/>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58</xdr:row>
      <xdr:rowOff>165100</xdr:rowOff>
    </xdr:from>
    <xdr:to>
      <xdr:col>112</xdr:col>
      <xdr:colOff>38100</xdr:colOff>
      <xdr:row>59</xdr:row>
      <xdr:rowOff>95250</xdr:rowOff>
    </xdr:to>
    <xdr:sp macro="" textlink="">
      <xdr:nvSpPr>
        <xdr:cNvPr id="824" name="楕円 823"/>
        <xdr:cNvSpPr/>
      </xdr:nvSpPr>
      <xdr:spPr>
        <a:xfrm>
          <a:off x="21272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59</xdr:row>
      <xdr:rowOff>86377</xdr:rowOff>
    </xdr:from>
    <xdr:ext cx="249299" cy="259045"/>
    <xdr:sp macro="" textlink="">
      <xdr:nvSpPr>
        <xdr:cNvPr id="825" name="テキスト ボックス 824"/>
        <xdr:cNvSpPr txBox="1"/>
      </xdr:nvSpPr>
      <xdr:spPr>
        <a:xfrm>
          <a:off x="21198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58</xdr:row>
      <xdr:rowOff>165100</xdr:rowOff>
    </xdr:from>
    <xdr:to>
      <xdr:col>107</xdr:col>
      <xdr:colOff>101600</xdr:colOff>
      <xdr:row>59</xdr:row>
      <xdr:rowOff>95250</xdr:rowOff>
    </xdr:to>
    <xdr:sp macro="" textlink="">
      <xdr:nvSpPr>
        <xdr:cNvPr id="826" name="楕円 825"/>
        <xdr:cNvSpPr/>
      </xdr:nvSpPr>
      <xdr:spPr>
        <a:xfrm>
          <a:off x="20383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59</xdr:row>
      <xdr:rowOff>86377</xdr:rowOff>
    </xdr:from>
    <xdr:ext cx="249299" cy="259045"/>
    <xdr:sp macro="" textlink="">
      <xdr:nvSpPr>
        <xdr:cNvPr id="827" name="テキスト ボックス 826"/>
        <xdr:cNvSpPr txBox="1"/>
      </xdr:nvSpPr>
      <xdr:spPr>
        <a:xfrm>
          <a:off x="20309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58</xdr:row>
      <xdr:rowOff>165100</xdr:rowOff>
    </xdr:from>
    <xdr:to>
      <xdr:col>102</xdr:col>
      <xdr:colOff>165100</xdr:colOff>
      <xdr:row>59</xdr:row>
      <xdr:rowOff>95250</xdr:rowOff>
    </xdr:to>
    <xdr:sp macro="" textlink="">
      <xdr:nvSpPr>
        <xdr:cNvPr id="828" name="楕円 827"/>
        <xdr:cNvSpPr/>
      </xdr:nvSpPr>
      <xdr:spPr>
        <a:xfrm>
          <a:off x="19494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59</xdr:row>
      <xdr:rowOff>86377</xdr:rowOff>
    </xdr:from>
    <xdr:ext cx="249299" cy="259045"/>
    <xdr:sp macro="" textlink="">
      <xdr:nvSpPr>
        <xdr:cNvPr id="829" name="テキスト ボックス 828"/>
        <xdr:cNvSpPr txBox="1"/>
      </xdr:nvSpPr>
      <xdr:spPr>
        <a:xfrm>
          <a:off x="19420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165100</xdr:rowOff>
    </xdr:from>
    <xdr:to>
      <xdr:col>98</xdr:col>
      <xdr:colOff>38100</xdr:colOff>
      <xdr:row>59</xdr:row>
      <xdr:rowOff>95250</xdr:rowOff>
    </xdr:to>
    <xdr:sp macro="" textlink="">
      <xdr:nvSpPr>
        <xdr:cNvPr id="830" name="楕円 829"/>
        <xdr:cNvSpPr/>
      </xdr:nvSpPr>
      <xdr:spPr>
        <a:xfrm>
          <a:off x="18605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59</xdr:row>
      <xdr:rowOff>86377</xdr:rowOff>
    </xdr:from>
    <xdr:ext cx="249299" cy="259045"/>
    <xdr:sp macro="" textlink="">
      <xdr:nvSpPr>
        <xdr:cNvPr id="831" name="テキスト ボックス 830"/>
        <xdr:cNvSpPr txBox="1"/>
      </xdr:nvSpPr>
      <xdr:spPr>
        <a:xfrm>
          <a:off x="18531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832" name="正方形/長方形 831"/>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833" name="正方形/長方形 832"/>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834" name="テキスト ボックス 833"/>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民生費については、子育て施策の充実を図っていることや、生活保護世帯の割合が全国平均を上回っていることなどから、全国、類似団体平均を上回っている。平成</a:t>
          </a:r>
          <a:r>
            <a:rPr kumimoji="1" lang="en-US" altLang="ja-JP" sz="1300">
              <a:latin typeface="ＭＳ Ｐゴシック" panose="020B0600070205080204" pitchFamily="50" charset="-128"/>
              <a:ea typeface="ＭＳ Ｐゴシック" panose="020B0600070205080204" pitchFamily="50" charset="-128"/>
            </a:rPr>
            <a:t>29</a:t>
          </a:r>
          <a:r>
            <a:rPr kumimoji="1" lang="ja-JP" altLang="en-US" sz="1300">
              <a:latin typeface="ＭＳ Ｐゴシック" panose="020B0600070205080204" pitchFamily="50" charset="-128"/>
              <a:ea typeface="ＭＳ Ｐゴシック" panose="020B0600070205080204" pitchFamily="50" charset="-128"/>
            </a:rPr>
            <a:t>年度は臨時福祉給付金事業の終了などにより、前年度数値を下回った。</a:t>
          </a:r>
        </a:p>
        <a:p>
          <a:r>
            <a:rPr kumimoji="1" lang="ja-JP" altLang="en-US" sz="1300">
              <a:latin typeface="ＭＳ Ｐゴシック" panose="020B0600070205080204" pitchFamily="50" charset="-128"/>
              <a:ea typeface="ＭＳ Ｐゴシック" panose="020B0600070205080204" pitchFamily="50" charset="-128"/>
            </a:rPr>
            <a:t>衛生費については、ゴミ・し尿収集業務の民間委託、ゴミ処理施設の広域での運営、し尿・最終処分場運営の民間委託を行うことにより、全国、類似団体平均を下回っている。</a:t>
          </a:r>
        </a:p>
        <a:p>
          <a:r>
            <a:rPr kumimoji="1" lang="ja-JP" altLang="en-US" sz="1300">
              <a:latin typeface="ＭＳ Ｐゴシック" panose="020B0600070205080204" pitchFamily="50" charset="-128"/>
              <a:ea typeface="ＭＳ Ｐゴシック" panose="020B0600070205080204" pitchFamily="50" charset="-128"/>
            </a:rPr>
            <a:t>農林水産業費については、木材加工流通施設整備や次世代施設園芸施設整備に係る補助金の減により、平成</a:t>
          </a:r>
          <a:r>
            <a:rPr kumimoji="1" lang="en-US" altLang="ja-JP" sz="1300">
              <a:latin typeface="ＭＳ Ｐゴシック" panose="020B0600070205080204" pitchFamily="50" charset="-128"/>
              <a:ea typeface="ＭＳ Ｐゴシック" panose="020B0600070205080204" pitchFamily="50" charset="-128"/>
            </a:rPr>
            <a:t>29</a:t>
          </a:r>
          <a:r>
            <a:rPr kumimoji="1" lang="ja-JP" altLang="en-US" sz="1300">
              <a:latin typeface="ＭＳ Ｐゴシック" panose="020B0600070205080204" pitchFamily="50" charset="-128"/>
              <a:ea typeface="ＭＳ Ｐゴシック" panose="020B0600070205080204" pitchFamily="50" charset="-128"/>
            </a:rPr>
            <a:t>年度は減少している。</a:t>
          </a:r>
        </a:p>
        <a:p>
          <a:r>
            <a:rPr kumimoji="1" lang="ja-JP" altLang="en-US" sz="1300">
              <a:latin typeface="ＭＳ Ｐゴシック" panose="020B0600070205080204" pitchFamily="50" charset="-128"/>
              <a:ea typeface="ＭＳ Ｐゴシック" panose="020B0600070205080204" pitchFamily="50" charset="-128"/>
            </a:rPr>
            <a:t>消防費については、平成</a:t>
          </a:r>
          <a:r>
            <a:rPr kumimoji="1" lang="en-US" altLang="ja-JP" sz="1300">
              <a:latin typeface="ＭＳ Ｐゴシック" panose="020B0600070205080204" pitchFamily="50" charset="-128"/>
              <a:ea typeface="ＭＳ Ｐゴシック" panose="020B0600070205080204" pitchFamily="50" charset="-128"/>
            </a:rPr>
            <a:t>25</a:t>
          </a:r>
          <a:r>
            <a:rPr kumimoji="1" lang="ja-JP" altLang="en-US" sz="1300">
              <a:latin typeface="ＭＳ Ｐゴシック" panose="020B0600070205080204" pitchFamily="50" charset="-128"/>
              <a:ea typeface="ＭＳ Ｐゴシック" panose="020B0600070205080204" pitchFamily="50" charset="-128"/>
            </a:rPr>
            <a:t>年度は津波・地震対策を集中的に行ったことにより大きく増加している。</a:t>
          </a:r>
        </a:p>
        <a:p>
          <a:r>
            <a:rPr kumimoji="1" lang="ja-JP" altLang="en-US" sz="1300">
              <a:latin typeface="ＭＳ Ｐゴシック" panose="020B0600070205080204" pitchFamily="50" charset="-128"/>
              <a:ea typeface="ＭＳ Ｐゴシック" panose="020B0600070205080204" pitchFamily="50" charset="-128"/>
            </a:rPr>
            <a:t>教育費については、給食調理員などの現業職員数の抑制を図ってきたことにより、全国、類似団体平均を下回っている、平成</a:t>
          </a:r>
          <a:r>
            <a:rPr kumimoji="1" lang="en-US" altLang="ja-JP" sz="1300">
              <a:latin typeface="ＭＳ Ｐゴシック" panose="020B0600070205080204" pitchFamily="50" charset="-128"/>
              <a:ea typeface="ＭＳ Ｐゴシック" panose="020B0600070205080204" pitchFamily="50" charset="-128"/>
            </a:rPr>
            <a:t>29</a:t>
          </a:r>
          <a:r>
            <a:rPr kumimoji="1" lang="ja-JP" altLang="en-US" sz="1300">
              <a:latin typeface="ＭＳ Ｐゴシック" panose="020B0600070205080204" pitchFamily="50" charset="-128"/>
              <a:ea typeface="ＭＳ Ｐゴシック" panose="020B0600070205080204" pitchFamily="50" charset="-128"/>
            </a:rPr>
            <a:t>年度は給食センター整備事業や大篠小学校校舎増築建設事業等の普通建設事業費の増もあり増加している。</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 xmlns:a16="http://schemas.microsoft.com/office/drawing/2014/main" id="{00000000-0008-0000-0000-000001C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a:extLst>
            <a:ext uri="{FF2B5EF4-FFF2-40B4-BE49-F238E27FC236}">
              <a16:creationId xmlns="" xmlns:a16="http://schemas.microsoft.com/office/drawing/2014/main" id="{00000000-0008-0000-0000-000002C80000}"/>
            </a:ext>
          </a:extLst>
        </xdr:cNvPr>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a:extLst>
            <a:ext uri="{FF2B5EF4-FFF2-40B4-BE49-F238E27FC236}">
              <a16:creationId xmlns="" xmlns:a16="http://schemas.microsoft.com/office/drawing/2014/main" id="{00000000-0008-0000-0000-000003C80000}"/>
            </a:ext>
          </a:extLst>
        </xdr:cNvPr>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a:extLst>
            <a:ext uri="{FF2B5EF4-FFF2-40B4-BE49-F238E27FC236}">
              <a16:creationId xmlns="" xmlns:a16="http://schemas.microsoft.com/office/drawing/2014/main" id="{00000000-0008-0000-0000-000004C80000}"/>
            </a:ext>
          </a:extLst>
        </xdr:cNvPr>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a:extLst>
            <a:ext uri="{FF2B5EF4-FFF2-40B4-BE49-F238E27FC236}">
              <a16:creationId xmlns="" xmlns:a16="http://schemas.microsoft.com/office/drawing/2014/main" id="{00000000-0008-0000-0000-000005C80000}"/>
            </a:ext>
          </a:extLst>
        </xdr:cNvPr>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a:extLst>
            <a:ext uri="{FF2B5EF4-FFF2-40B4-BE49-F238E27FC236}">
              <a16:creationId xmlns="" xmlns:a16="http://schemas.microsoft.com/office/drawing/2014/main" id="{00000000-0008-0000-0000-000006C80000}"/>
            </a:ext>
          </a:extLst>
        </xdr:cNvPr>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a:extLst>
            <a:ext uri="{FF2B5EF4-FFF2-40B4-BE49-F238E27FC236}">
              <a16:creationId xmlns="" xmlns:a16="http://schemas.microsoft.com/office/drawing/2014/main" id="{00000000-0008-0000-0000-000007040000}"/>
            </a:ext>
          </a:extLst>
        </xdr:cNvPr>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 xmlns:a16="http://schemas.microsoft.com/office/drawing/2014/main" id="{00000000-0008-0000-0000-00000904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 xmlns:a16="http://schemas.microsoft.com/office/drawing/2014/main" id="{00000000-0008-0000-0000-00000AC80000}"/>
            </a:ext>
          </a:extLst>
        </xdr:cNvPr>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 xmlns:a16="http://schemas.microsoft.com/office/drawing/2014/main" id="{00000000-0008-0000-0000-00000BC80000}"/>
            </a:ext>
          </a:extLst>
        </xdr:cNvPr>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29</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a:extLst>
            <a:ext uri="{FF2B5EF4-FFF2-40B4-BE49-F238E27FC236}">
              <a16:creationId xmlns="" xmlns:a16="http://schemas.microsoft.com/office/drawing/2014/main" id="{00000000-0008-0000-0000-00000CC80000}"/>
            </a:ext>
          </a:extLst>
        </xdr:cNvPr>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高知県南国市</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 xmlns:a16="http://schemas.microsoft.com/office/drawing/2014/main" id="{00000000-0008-0000-0000-00000DC80000}"/>
            </a:ext>
          </a:extLst>
        </xdr:cNvPr>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a:extLst>
            <a:ext uri="{FF2B5EF4-FFF2-40B4-BE49-F238E27FC236}">
              <a16:creationId xmlns="" xmlns:a16="http://schemas.microsoft.com/office/drawing/2014/main" id="{00000000-0008-0000-0000-00000F000000}"/>
            </a:ext>
          </a:extLst>
        </xdr:cNvPr>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latin typeface="ＭＳ ゴシック" pitchFamily="49" charset="-128"/>
              <a:ea typeface="ＭＳ ゴシック" pitchFamily="49" charset="-128"/>
            </a:rPr>
            <a:t>平成</a:t>
          </a:r>
          <a:r>
            <a:rPr kumimoji="1" lang="en-US" altLang="ja-JP" sz="1200">
              <a:latin typeface="ＭＳ ゴシック" pitchFamily="49" charset="-128"/>
              <a:ea typeface="ＭＳ ゴシック" pitchFamily="49" charset="-128"/>
            </a:rPr>
            <a:t>16</a:t>
          </a:r>
          <a:r>
            <a:rPr kumimoji="1" lang="ja-JP" altLang="en-US" sz="1200">
              <a:latin typeface="ＭＳ ゴシック" pitchFamily="49" charset="-128"/>
              <a:ea typeface="ＭＳ ゴシック" pitchFamily="49" charset="-128"/>
            </a:rPr>
            <a:t>年度から３年間の財政健全化計画、引続き平成</a:t>
          </a:r>
          <a:r>
            <a:rPr kumimoji="1" lang="en-US" altLang="ja-JP" sz="1200">
              <a:latin typeface="ＭＳ ゴシック" pitchFamily="49" charset="-128"/>
              <a:ea typeface="ＭＳ ゴシック" pitchFamily="49" charset="-128"/>
            </a:rPr>
            <a:t>19</a:t>
          </a:r>
          <a:r>
            <a:rPr kumimoji="1" lang="ja-JP" altLang="en-US" sz="1200">
              <a:latin typeface="ＭＳ ゴシック" pitchFamily="49" charset="-128"/>
              <a:ea typeface="ＭＳ ゴシック" pitchFamily="49" charset="-128"/>
            </a:rPr>
            <a:t>年度からの中期財政収支ビジョンを策定するとともに、平成</a:t>
          </a:r>
          <a:r>
            <a:rPr kumimoji="1" lang="en-US" altLang="ja-JP" sz="1200">
              <a:latin typeface="ＭＳ ゴシック" pitchFamily="49" charset="-128"/>
              <a:ea typeface="ＭＳ ゴシック" pitchFamily="49" charset="-128"/>
            </a:rPr>
            <a:t>17</a:t>
          </a:r>
          <a:r>
            <a:rPr kumimoji="1" lang="ja-JP" altLang="en-US" sz="1200">
              <a:latin typeface="ＭＳ ゴシック" pitchFamily="49" charset="-128"/>
              <a:ea typeface="ＭＳ ゴシック" pitchFamily="49" charset="-128"/>
            </a:rPr>
            <a:t>年度には集中改革プランを策定し、経常経費の徹底した削減や、投資的経費の抑制に努めてきた結果、一定額を財政調整基金に積立することができた。</a:t>
          </a:r>
        </a:p>
        <a:p>
          <a:r>
            <a:rPr kumimoji="1" lang="ja-JP" altLang="en-US" sz="1200">
              <a:latin typeface="ＭＳ ゴシック" pitchFamily="49" charset="-128"/>
              <a:ea typeface="ＭＳ ゴシック" pitchFamily="49" charset="-128"/>
            </a:rPr>
            <a:t>今後も中期財政収支ビジョンの策定や事務事業の見直しを行うことにより、資金不足が生じないような財政運営に努める。平成</a:t>
          </a:r>
          <a:r>
            <a:rPr kumimoji="1" lang="en-US" altLang="ja-JP" sz="1200">
              <a:latin typeface="ＭＳ ゴシック" pitchFamily="49" charset="-128"/>
              <a:ea typeface="ＭＳ ゴシック" pitchFamily="49" charset="-128"/>
            </a:rPr>
            <a:t>29</a:t>
          </a:r>
          <a:r>
            <a:rPr kumimoji="1" lang="ja-JP" altLang="en-US" sz="1200">
              <a:latin typeface="ＭＳ ゴシック" pitchFamily="49" charset="-128"/>
              <a:ea typeface="ＭＳ ゴシック" pitchFamily="49" charset="-128"/>
            </a:rPr>
            <a:t>年度は災害復旧等に係る一般財源が増となったこと等により、実質単年度収支は赤字となっている。</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a:extLst>
            <a:ext uri="{FF2B5EF4-FFF2-40B4-BE49-F238E27FC236}">
              <a16:creationId xmlns="" xmlns:a16="http://schemas.microsoft.com/office/drawing/2014/main" id="{00000000-0008-0000-0100-000001D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a:extLst>
            <a:ext uri="{FF2B5EF4-FFF2-40B4-BE49-F238E27FC236}">
              <a16:creationId xmlns="" xmlns:a16="http://schemas.microsoft.com/office/drawing/2014/main" id="{00000000-0008-0000-0100-000002D80000}"/>
            </a:ext>
          </a:extLst>
        </xdr:cNvPr>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a:extLst>
            <a:ext uri="{FF2B5EF4-FFF2-40B4-BE49-F238E27FC236}">
              <a16:creationId xmlns="" xmlns:a16="http://schemas.microsoft.com/office/drawing/2014/main" id="{00000000-0008-0000-0100-000003D80000}"/>
            </a:ext>
          </a:extLst>
        </xdr:cNvPr>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a:extLst>
            <a:ext uri="{FF2B5EF4-FFF2-40B4-BE49-F238E27FC236}">
              <a16:creationId xmlns="" xmlns:a16="http://schemas.microsoft.com/office/drawing/2014/main" id="{00000000-0008-0000-0100-000006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a:extLst>
            <a:ext uri="{FF2B5EF4-FFF2-40B4-BE49-F238E27FC236}">
              <a16:creationId xmlns="" xmlns:a16="http://schemas.microsoft.com/office/drawing/2014/main" id="{00000000-0008-0000-0100-000006D80000}"/>
            </a:ext>
          </a:extLst>
        </xdr:cNvPr>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a:extLst>
            <a:ext uri="{FF2B5EF4-FFF2-40B4-BE49-F238E27FC236}">
              <a16:creationId xmlns="" xmlns:a16="http://schemas.microsoft.com/office/drawing/2014/main" id="{00000000-0008-0000-0100-000007D8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29</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a:extLst>
            <a:ext uri="{FF2B5EF4-FFF2-40B4-BE49-F238E27FC236}">
              <a16:creationId xmlns="" xmlns:a16="http://schemas.microsoft.com/office/drawing/2014/main" id="{00000000-0008-0000-0100-000008D80000}"/>
            </a:ext>
          </a:extLst>
        </xdr:cNvPr>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高知県南国市</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a:extLst>
            <a:ext uri="{FF2B5EF4-FFF2-40B4-BE49-F238E27FC236}">
              <a16:creationId xmlns="" xmlns:a16="http://schemas.microsoft.com/office/drawing/2014/main" id="{00000000-0008-0000-0100-000009D80000}"/>
            </a:ext>
          </a:extLst>
        </xdr:cNvPr>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a:extLst>
            <a:ext uri="{FF2B5EF4-FFF2-40B4-BE49-F238E27FC236}">
              <a16:creationId xmlns="" xmlns:a16="http://schemas.microsoft.com/office/drawing/2014/main" id="{00000000-0008-0000-0100-00000B000000}"/>
            </a:ext>
          </a:extLst>
        </xdr:cNvPr>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平成</a:t>
          </a:r>
          <a:r>
            <a:rPr kumimoji="1" lang="en-US" altLang="ja-JP" sz="1400">
              <a:latin typeface="ＭＳ ゴシック" pitchFamily="49" charset="-128"/>
              <a:ea typeface="ＭＳ ゴシック" pitchFamily="49" charset="-128"/>
            </a:rPr>
            <a:t>23</a:t>
          </a:r>
          <a:r>
            <a:rPr kumimoji="1" lang="ja-JP" altLang="en-US" sz="1400">
              <a:latin typeface="ＭＳ ゴシック" pitchFamily="49" charset="-128"/>
              <a:ea typeface="ＭＳ ゴシック" pitchFamily="49" charset="-128"/>
            </a:rPr>
            <a:t>年度の介護保険特別会計が赤字となっていたが、歳入見込みであった支払基金交付金、国庫負担金及び県負担金が、翌年度の歳入となったことによるもので、財政的に問題のあるケースではない。</a:t>
          </a:r>
        </a:p>
        <a:p>
          <a:r>
            <a:rPr kumimoji="1" lang="ja-JP" altLang="en-US" sz="1400">
              <a:latin typeface="ＭＳ ゴシック" pitchFamily="49" charset="-128"/>
              <a:ea typeface="ＭＳ ゴシック" pitchFamily="49" charset="-128"/>
            </a:rPr>
            <a:t>その他の年度・会計においては赤字は発生しておらず、今後も歳入の確保と、事務事業の見直し等を行うことにより歳出の削減を図り、適切な財政運営に努める。</a:t>
          </a:r>
        </a:p>
        <a:p>
          <a:endParaRPr kumimoji="1" lang="ja-JP" altLang="en-US" sz="1400">
            <a:latin typeface="ＭＳ ゴシック" pitchFamily="49" charset="-128"/>
            <a:ea typeface="ＭＳ ゴシック" pitchFamily="49" charset="-128"/>
          </a:endParaRP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a:extLst>
            <a:ext uri="{FF2B5EF4-FFF2-40B4-BE49-F238E27FC236}">
              <a16:creationId xmlns="" xmlns:a16="http://schemas.microsoft.com/office/drawing/2014/main" id="{00000000-0008-0000-0000-000006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macro="" textlink="">
      <xdr:nvSpPr>
        <xdr:cNvPr id="16" name="凡例5"/>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38</xdr:row>
      <xdr:rowOff>88900</xdr:rowOff>
    </xdr:from>
    <xdr:to>
      <xdr:col>1</xdr:col>
      <xdr:colOff>638175</xdr:colOff>
      <xdr:row>38</xdr:row>
      <xdr:rowOff>377825</xdr:rowOff>
    </xdr:to>
    <xdr:sp macro="" textlink="">
      <xdr:nvSpPr>
        <xdr:cNvPr id="17" name="凡例6"/>
        <xdr:cNvSpPr/>
      </xdr:nvSpPr>
      <xdr:spPr bwMode="auto">
        <a:xfrm>
          <a:off x="635000" y="9956800"/>
          <a:ext cx="508000" cy="288925"/>
        </a:xfrm>
        <a:prstGeom prst="rect">
          <a:avLst/>
        </a:prstGeom>
        <a:solidFill>
          <a:srgbClr val="FF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39</xdr:row>
      <xdr:rowOff>88900</xdr:rowOff>
    </xdr:from>
    <xdr:to>
      <xdr:col>1</xdr:col>
      <xdr:colOff>638175</xdr:colOff>
      <xdr:row>39</xdr:row>
      <xdr:rowOff>377825</xdr:rowOff>
    </xdr:to>
    <xdr:sp macro="" textlink="">
      <xdr:nvSpPr>
        <xdr:cNvPr id="18" name="凡例7"/>
        <xdr:cNvSpPr/>
      </xdr:nvSpPr>
      <xdr:spPr bwMode="auto">
        <a:xfrm>
          <a:off x="635000" y="10452100"/>
          <a:ext cx="508000" cy="288925"/>
        </a:xfrm>
        <a:prstGeom prst="rect">
          <a:avLst/>
        </a:prstGeom>
        <a:solidFill>
          <a:srgbClr val="800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40</xdr:row>
      <xdr:rowOff>88900</xdr:rowOff>
    </xdr:from>
    <xdr:to>
      <xdr:col>1</xdr:col>
      <xdr:colOff>638175</xdr:colOff>
      <xdr:row>40</xdr:row>
      <xdr:rowOff>377825</xdr:rowOff>
    </xdr:to>
    <xdr:sp macro="" textlink="">
      <xdr:nvSpPr>
        <xdr:cNvPr id="19" name="凡例8"/>
        <xdr:cNvSpPr/>
      </xdr:nvSpPr>
      <xdr:spPr bwMode="auto">
        <a:xfrm>
          <a:off x="635000" y="10947400"/>
          <a:ext cx="508000" cy="288925"/>
        </a:xfrm>
        <a:prstGeom prst="rect">
          <a:avLst/>
        </a:prstGeom>
        <a:solidFill>
          <a:srgbClr val="00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20" name="凡例9"/>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21" name="凡例10"/>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 xmlns:a16="http://schemas.microsoft.com/office/drawing/2014/main" id="{00000000-0008-0000-0200-0000011404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 xmlns:a16="http://schemas.microsoft.com/office/drawing/2014/main" id="{00000000-0008-0000-0200-000002E80000}"/>
            </a:ext>
          </a:extLst>
        </xdr:cNvPr>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29</a:t>
          </a:r>
          <a:r>
            <a:rPr lang="ja-JP" altLang="en-US" sz="1600" b="1">
              <a:latin typeface="ＭＳ ゴシック" pitchFamily="49" charset="-128"/>
              <a:ea typeface="ＭＳ ゴシック" pitchFamily="49" charset="-128"/>
            </a:rPr>
            <a:t>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a:extLst>
            <a:ext uri="{FF2B5EF4-FFF2-40B4-BE49-F238E27FC236}">
              <a16:creationId xmlns="" xmlns:a16="http://schemas.microsoft.com/office/drawing/2014/main" id="{00000000-0008-0000-0200-000003E80000}"/>
            </a:ext>
          </a:extLst>
        </xdr:cNvPr>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高知県南国市</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 xmlns:a16="http://schemas.microsoft.com/office/drawing/2014/main" id="{00000000-0008-0000-0200-000004E80000}"/>
            </a:ext>
          </a:extLst>
        </xdr:cNvPr>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 xmlns:a16="http://schemas.microsoft.com/office/drawing/2014/main" id="{00000000-0008-0000-0200-000005E80000}"/>
            </a:ext>
          </a:extLst>
        </xdr:cNvPr>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 xmlns:a16="http://schemas.microsoft.com/office/drawing/2014/main" id="{00000000-0008-0000-0200-000006E80000}"/>
            </a:ext>
          </a:extLst>
        </xdr:cNvPr>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 xmlns:a16="http://schemas.microsoft.com/office/drawing/2014/main" id="{00000000-0008-0000-0200-000007E80000}"/>
            </a:ext>
          </a:extLst>
        </xdr:cNvPr>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 xmlns:a16="http://schemas.microsoft.com/office/drawing/2014/main" id="{00000000-0008-0000-0200-000008E80000}"/>
            </a:ext>
          </a:extLst>
        </xdr:cNvPr>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 xmlns:a16="http://schemas.microsoft.com/office/drawing/2014/main" id="{00000000-0008-0000-0200-000009E80000}"/>
            </a:ext>
          </a:extLst>
        </xdr:cNvPr>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 xmlns:a16="http://schemas.microsoft.com/office/drawing/2014/main" id="{00000000-0008-0000-0200-00000AE80000}"/>
            </a:ext>
          </a:extLst>
        </xdr:cNvPr>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 xmlns:a16="http://schemas.microsoft.com/office/drawing/2014/main" id="{00000000-0008-0000-0200-00000BE80000}"/>
            </a:ext>
          </a:extLst>
        </xdr:cNvPr>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 xmlns:a16="http://schemas.microsoft.com/office/drawing/2014/main" id="{00000000-0008-0000-0200-00000CE80000}"/>
            </a:ext>
          </a:extLst>
        </xdr:cNvPr>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a:extLst>
            <a:ext uri="{FF2B5EF4-FFF2-40B4-BE49-F238E27FC236}">
              <a16:creationId xmlns="" xmlns:a16="http://schemas.microsoft.com/office/drawing/2014/main" id="{00000000-0008-0000-0200-00000DE80000}"/>
            </a:ext>
          </a:extLst>
        </xdr:cNvPr>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a:extLst>
            <a:ext uri="{FF2B5EF4-FFF2-40B4-BE49-F238E27FC236}">
              <a16:creationId xmlns="" xmlns:a16="http://schemas.microsoft.com/office/drawing/2014/main" id="{00000000-0008-0000-0200-00000EE80000}"/>
            </a:ext>
          </a:extLst>
        </xdr:cNvPr>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a:extLst>
            <a:ext uri="{FF2B5EF4-FFF2-40B4-BE49-F238E27FC236}">
              <a16:creationId xmlns="" xmlns:a16="http://schemas.microsoft.com/office/drawing/2014/main" id="{00000000-0008-0000-0200-00000FE80000}"/>
            </a:ext>
          </a:extLst>
        </xdr:cNvPr>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a:extLst>
            <a:ext uri="{FF2B5EF4-FFF2-40B4-BE49-F238E27FC236}">
              <a16:creationId xmlns="" xmlns:a16="http://schemas.microsoft.com/office/drawing/2014/main" id="{00000000-0008-0000-0200-000058140400}"/>
            </a:ext>
          </a:extLst>
        </xdr:cNvPr>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a:extLst>
            <a:ext uri="{FF2B5EF4-FFF2-40B4-BE49-F238E27FC236}">
              <a16:creationId xmlns="" xmlns:a16="http://schemas.microsoft.com/office/drawing/2014/main" id="{00000000-0008-0000-0200-000012E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 xmlns:a16="http://schemas.microsoft.com/office/drawing/2014/main" id="{00000000-0008-0000-0200-000013E80000}"/>
            </a:ext>
          </a:extLst>
        </xdr:cNvPr>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a:extLst>
            <a:ext uri="{FF2B5EF4-FFF2-40B4-BE49-F238E27FC236}">
              <a16:creationId xmlns="" xmlns:a16="http://schemas.microsoft.com/office/drawing/2014/main" id="{00000000-0008-0000-0200-000015000000}"/>
            </a:ext>
          </a:extLst>
        </xdr:cNvPr>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市債発行の抑制を行ってきたことにより、元利償還金が減少してきており、実質公債費比率（分子）の分子の規模は小さくなってきている。</a:t>
          </a:r>
        </a:p>
        <a:p>
          <a:r>
            <a:rPr kumimoji="1" lang="ja-JP" altLang="en-US" sz="1400">
              <a:latin typeface="ＭＳ ゴシック" pitchFamily="49" charset="-128"/>
              <a:ea typeface="ＭＳ ゴシック" pitchFamily="49" charset="-128"/>
            </a:rPr>
            <a:t>平成</a:t>
          </a:r>
          <a:r>
            <a:rPr kumimoji="1" lang="en-US" altLang="ja-JP" sz="1400">
              <a:latin typeface="ＭＳ ゴシック" pitchFamily="49" charset="-128"/>
              <a:ea typeface="ＭＳ ゴシック" pitchFamily="49" charset="-128"/>
            </a:rPr>
            <a:t>25</a:t>
          </a:r>
          <a:r>
            <a:rPr kumimoji="1" lang="ja-JP" altLang="en-US" sz="1400">
              <a:latin typeface="ＭＳ ゴシック" pitchFamily="49" charset="-128"/>
              <a:ea typeface="ＭＳ ゴシック" pitchFamily="49" charset="-128"/>
            </a:rPr>
            <a:t>年度から津波・地震対策に充てる市債発行が増加したことや、小中学校の非構造部材耐震化事業の実施や給食センター建設、一部事務組合がゴミ焼却場の建替を行ったことなどにより、将来的に分子の増加が予想される。</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a:extLst>
            <a:ext uri="{FF2B5EF4-FFF2-40B4-BE49-F238E27FC236}">
              <a16:creationId xmlns="" xmlns:a16="http://schemas.microsoft.com/office/drawing/2014/main" id="{00000000-0008-0000-0300-000001F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 xmlns:a16="http://schemas.microsoft.com/office/drawing/2014/main" id="{00000000-0008-0000-0300-000002F00000}"/>
            </a:ext>
          </a:extLst>
        </xdr:cNvPr>
        <xdr:cNvSpPr>
          <a:spLocks noChangeArrowheads="1"/>
        </xdr:cNvSpPr>
      </xdr:nvSpPr>
      <xdr:spPr bwMode="auto">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a:extLst>
            <a:ext uri="{FF2B5EF4-FFF2-40B4-BE49-F238E27FC236}">
              <a16:creationId xmlns="" xmlns:a16="http://schemas.microsoft.com/office/drawing/2014/main" id="{00000000-0008-0000-0300-000005000000}"/>
            </a:ext>
          </a:extLst>
        </xdr:cNvPr>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ＭＳ ゴシック" panose="020B0609070205080204" pitchFamily="49" charset="-128"/>
              <a:ea typeface="ＭＳ ゴシック" panose="020B0609070205080204" pitchFamily="49" charset="-128"/>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5" name="正方形/長方形 36" descr="右上がり対角線 (太)">
          <a:extLst>
            <a:ext uri="{FF2B5EF4-FFF2-40B4-BE49-F238E27FC236}">
              <a16:creationId xmlns="" xmlns:a16="http://schemas.microsoft.com/office/drawing/2014/main" id="{00000000-0008-0000-0300-000005F00000}"/>
            </a:ext>
          </a:extLst>
        </xdr:cNvPr>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6" name="正方形/長方形 37" descr="右下がり対角線 (太)">
          <a:extLst>
            <a:ext uri="{FF2B5EF4-FFF2-40B4-BE49-F238E27FC236}">
              <a16:creationId xmlns="" xmlns:a16="http://schemas.microsoft.com/office/drawing/2014/main" id="{00000000-0008-0000-0300-000006F00000}"/>
            </a:ext>
          </a:extLst>
        </xdr:cNvPr>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 name="正方形/長方形 38" descr="右上がり対角線 (太)">
          <a:extLst>
            <a:ext uri="{FF2B5EF4-FFF2-40B4-BE49-F238E27FC236}">
              <a16:creationId xmlns="" xmlns:a16="http://schemas.microsoft.com/office/drawing/2014/main" id="{00000000-0008-0000-0300-000007F00000}"/>
            </a:ext>
          </a:extLst>
        </xdr:cNvPr>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8" name="正方形/長方形 39" descr="右下がり対角線 (太)">
          <a:extLst>
            <a:ext uri="{FF2B5EF4-FFF2-40B4-BE49-F238E27FC236}">
              <a16:creationId xmlns="" xmlns:a16="http://schemas.microsoft.com/office/drawing/2014/main" id="{00000000-0008-0000-0300-000008F00000}"/>
            </a:ext>
          </a:extLst>
        </xdr:cNvPr>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9" name="正方形/長方形 40" descr="右上がり対角線 (太)">
          <a:extLst>
            <a:ext uri="{FF2B5EF4-FFF2-40B4-BE49-F238E27FC236}">
              <a16:creationId xmlns="" xmlns:a16="http://schemas.microsoft.com/office/drawing/2014/main" id="{00000000-0008-0000-0300-000009F00000}"/>
            </a:ext>
          </a:extLst>
        </xdr:cNvPr>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0" name="正方形/長方形 41" descr="右下がり対角線 (太)">
          <a:extLst>
            <a:ext uri="{FF2B5EF4-FFF2-40B4-BE49-F238E27FC236}">
              <a16:creationId xmlns="" xmlns:a16="http://schemas.microsoft.com/office/drawing/2014/main" id="{00000000-0008-0000-0300-00000AF00000}"/>
            </a:ext>
          </a:extLst>
        </xdr:cNvPr>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57150</xdr:rowOff>
    </xdr:from>
    <xdr:to>
      <xdr:col>3</xdr:col>
      <xdr:colOff>704850</xdr:colOff>
      <xdr:row>47</xdr:row>
      <xdr:rowOff>314325</xdr:rowOff>
    </xdr:to>
    <xdr:sp macro="" textlink="">
      <xdr:nvSpPr>
        <xdr:cNvPr id="11" name="正方形/長方形 42" descr="右上がり対角線 (太)">
          <a:extLst>
            <a:ext uri="{FF2B5EF4-FFF2-40B4-BE49-F238E27FC236}">
              <a16:creationId xmlns="" xmlns:a16="http://schemas.microsoft.com/office/drawing/2014/main" id="{00000000-0008-0000-0300-00000BF00000}"/>
            </a:ext>
          </a:extLst>
        </xdr:cNvPr>
        <xdr:cNvSpPr>
          <a:spLocks noChangeArrowheads="1"/>
        </xdr:cNvSpPr>
      </xdr:nvSpPr>
      <xdr:spPr bwMode="auto">
        <a:xfrm>
          <a:off x="2590800" y="10467975"/>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47625</xdr:rowOff>
    </xdr:from>
    <xdr:to>
      <xdr:col>3</xdr:col>
      <xdr:colOff>704850</xdr:colOff>
      <xdr:row>48</xdr:row>
      <xdr:rowOff>304800</xdr:rowOff>
    </xdr:to>
    <xdr:sp macro="" textlink="">
      <xdr:nvSpPr>
        <xdr:cNvPr id="12" name="正方形/長方形 43" descr="右下がり対角線 (太)">
          <a:extLst>
            <a:ext uri="{FF2B5EF4-FFF2-40B4-BE49-F238E27FC236}">
              <a16:creationId xmlns="" xmlns:a16="http://schemas.microsoft.com/office/drawing/2014/main" id="{00000000-0008-0000-0300-00000CF00000}"/>
            </a:ext>
          </a:extLst>
        </xdr:cNvPr>
        <xdr:cNvSpPr>
          <a:spLocks noChangeArrowheads="1"/>
        </xdr:cNvSpPr>
      </xdr:nvSpPr>
      <xdr:spPr bwMode="auto">
        <a:xfrm>
          <a:off x="2590800" y="10810875"/>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304800</xdr:rowOff>
    </xdr:to>
    <xdr:sp macro="" textlink="">
      <xdr:nvSpPr>
        <xdr:cNvPr id="13" name="正方形/長方形 44" descr="右上がり対角線 (太)">
          <a:extLst>
            <a:ext uri="{FF2B5EF4-FFF2-40B4-BE49-F238E27FC236}">
              <a16:creationId xmlns="" xmlns:a16="http://schemas.microsoft.com/office/drawing/2014/main" id="{00000000-0008-0000-0300-00000DF00000}"/>
            </a:ext>
          </a:extLst>
        </xdr:cNvPr>
        <xdr:cNvSpPr>
          <a:spLocks noChangeArrowheads="1"/>
        </xdr:cNvSpPr>
      </xdr:nvSpPr>
      <xdr:spPr bwMode="auto">
        <a:xfrm>
          <a:off x="2590800" y="11172825"/>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57150</xdr:rowOff>
    </xdr:from>
    <xdr:to>
      <xdr:col>3</xdr:col>
      <xdr:colOff>704850</xdr:colOff>
      <xdr:row>50</xdr:row>
      <xdr:rowOff>314325</xdr:rowOff>
    </xdr:to>
    <xdr:sp macro="" textlink="">
      <xdr:nvSpPr>
        <xdr:cNvPr id="14" name="正方形/長方形 45" descr="右下がり対角線 (太)">
          <a:extLst>
            <a:ext uri="{FF2B5EF4-FFF2-40B4-BE49-F238E27FC236}">
              <a16:creationId xmlns="" xmlns:a16="http://schemas.microsoft.com/office/drawing/2014/main" id="{00000000-0008-0000-0300-00000EF00000}"/>
            </a:ext>
          </a:extLst>
        </xdr:cNvPr>
        <xdr:cNvSpPr>
          <a:spLocks noChangeArrowheads="1"/>
        </xdr:cNvSpPr>
      </xdr:nvSpPr>
      <xdr:spPr bwMode="auto">
        <a:xfrm>
          <a:off x="2590800" y="11525250"/>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47625</xdr:rowOff>
    </xdr:from>
    <xdr:to>
      <xdr:col>3</xdr:col>
      <xdr:colOff>704850</xdr:colOff>
      <xdr:row>51</xdr:row>
      <xdr:rowOff>304800</xdr:rowOff>
    </xdr:to>
    <xdr:sp macro="" textlink="">
      <xdr:nvSpPr>
        <xdr:cNvPr id="15" name="正方形/長方形 46" descr="右上がり対角線 (太)">
          <a:extLst>
            <a:ext uri="{FF2B5EF4-FFF2-40B4-BE49-F238E27FC236}">
              <a16:creationId xmlns="" xmlns:a16="http://schemas.microsoft.com/office/drawing/2014/main" id="{00000000-0008-0000-0300-00000FF00000}"/>
            </a:ext>
          </a:extLst>
        </xdr:cNvPr>
        <xdr:cNvSpPr>
          <a:spLocks noChangeArrowheads="1"/>
        </xdr:cNvSpPr>
      </xdr:nvSpPr>
      <xdr:spPr bwMode="auto">
        <a:xfrm>
          <a:off x="2590800" y="11868150"/>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 xmlns:a16="http://schemas.microsoft.com/office/drawing/2014/main" id="{00000000-0008-0000-0300-000010F00000}"/>
            </a:ext>
          </a:extLst>
        </xdr:cNvPr>
        <xdr:cNvCxnSpPr>
          <a:cxnSpLocks noChangeShapeType="1"/>
        </xdr:cNvCxnSpPr>
      </xdr:nvCxnSpPr>
      <xdr:spPr bwMode="auto">
        <a:xfrm>
          <a:off x="2619375" y="12334875"/>
          <a:ext cx="476250" cy="0"/>
        </a:xfrm>
        <a:prstGeom prst="line">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 xmlns:a16="http://schemas.microsoft.com/office/drawing/2014/main" id="{00000000-0008-0000-0300-000011F00000}"/>
            </a:ext>
          </a:extLst>
        </xdr:cNvPr>
        <xdr:cNvSpPr>
          <a:spLocks noChangeArrowheads="1"/>
        </xdr:cNvSpPr>
      </xdr:nvSpPr>
      <xdr:spPr bwMode="auto">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a:extLst>
            <a:ext uri="{FF2B5EF4-FFF2-40B4-BE49-F238E27FC236}">
              <a16:creationId xmlns="" xmlns:a16="http://schemas.microsoft.com/office/drawing/2014/main" id="{00000000-0008-0000-0300-00001A000000}"/>
            </a:ext>
          </a:extLst>
        </xdr:cNvPr>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a:extLst>
            <a:ext uri="{FF2B5EF4-FFF2-40B4-BE49-F238E27FC236}">
              <a16:creationId xmlns="" xmlns:a16="http://schemas.microsoft.com/office/drawing/2014/main" id="{00000000-0008-0000-0300-000013F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29</a:t>
          </a:r>
          <a:r>
            <a:rPr lang="ja-JP" altLang="en-US" sz="1600" b="1">
              <a:latin typeface="ＭＳ ゴシック" pitchFamily="49" charset="-128"/>
              <a:ea typeface="ＭＳ ゴシック" pitchFamily="49" charset="-128"/>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 xmlns:a16="http://schemas.microsoft.com/office/drawing/2014/main" id="{00000000-0008-0000-0300-000014F00000}"/>
            </a:ext>
          </a:extLst>
        </xdr:cNvPr>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高知県南国市</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 xmlns:a16="http://schemas.microsoft.com/office/drawing/2014/main" id="{00000000-0008-0000-0300-000015F00000}"/>
            </a:ext>
          </a:extLst>
        </xdr:cNvPr>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a:extLst>
            <a:ext uri="{FF2B5EF4-FFF2-40B4-BE49-F238E27FC236}">
              <a16:creationId xmlns="" xmlns:a16="http://schemas.microsoft.com/office/drawing/2014/main" id="{00000000-0008-0000-0300-000017F00000}"/>
            </a:ext>
          </a:extLst>
        </xdr:cNvPr>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52</xdr:row>
      <xdr:rowOff>247650</xdr:rowOff>
    </xdr:to>
    <xdr:sp macro="" textlink="" fLocksText="0">
      <xdr:nvSpPr>
        <xdr:cNvPr id="23" name="テキスト ボックス 22">
          <a:extLst>
            <a:ext uri="{FF2B5EF4-FFF2-40B4-BE49-F238E27FC236}">
              <a16:creationId xmlns="" xmlns:a16="http://schemas.microsoft.com/office/drawing/2014/main" id="{00000000-0008-0000-0300-000018000000}"/>
            </a:ext>
          </a:extLst>
        </xdr:cNvPr>
        <xdr:cNvSpPr txBox="1"/>
      </xdr:nvSpPr>
      <xdr:spPr>
        <a:xfrm>
          <a:off x="13106400" y="7962900"/>
          <a:ext cx="4438649" cy="4457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市債発行の抑制を行ってきたことにより、地方債の現在高は減少していたが、平成</a:t>
          </a:r>
          <a:r>
            <a:rPr kumimoji="1" lang="en-US" altLang="ja-JP" sz="1400">
              <a:latin typeface="ＭＳ ゴシック" pitchFamily="49" charset="-128"/>
              <a:ea typeface="ＭＳ ゴシック" pitchFamily="49" charset="-128"/>
            </a:rPr>
            <a:t>25</a:t>
          </a:r>
          <a:r>
            <a:rPr kumimoji="1" lang="ja-JP" altLang="en-US" sz="1400">
              <a:latin typeface="ＭＳ ゴシック" pitchFamily="49" charset="-128"/>
              <a:ea typeface="ＭＳ ゴシック" pitchFamily="49" charset="-128"/>
            </a:rPr>
            <a:t>年度は集中的に津波・地震対策を実施したことや、平成</a:t>
          </a:r>
          <a:r>
            <a:rPr kumimoji="1" lang="en-US" altLang="ja-JP" sz="1400">
              <a:latin typeface="ＭＳ ゴシック" pitchFamily="49" charset="-128"/>
              <a:ea typeface="ＭＳ ゴシック" pitchFamily="49" charset="-128"/>
            </a:rPr>
            <a:t>28</a:t>
          </a:r>
          <a:r>
            <a:rPr kumimoji="1" lang="ja-JP" altLang="en-US" sz="1400">
              <a:latin typeface="ＭＳ ゴシック" pitchFamily="49" charset="-128"/>
              <a:ea typeface="ＭＳ ゴシック" pitchFamily="49" charset="-128"/>
            </a:rPr>
            <a:t>年度までの小中学校の非構造部材耐震化事業の実施や平成</a:t>
          </a:r>
          <a:r>
            <a:rPr kumimoji="1" lang="en-US" altLang="ja-JP" sz="1400">
              <a:latin typeface="ＭＳ ゴシック" pitchFamily="49" charset="-128"/>
              <a:ea typeface="ＭＳ ゴシック" pitchFamily="49" charset="-128"/>
            </a:rPr>
            <a:t>28</a:t>
          </a:r>
          <a:r>
            <a:rPr kumimoji="1" lang="ja-JP" altLang="en-US" sz="1400">
              <a:latin typeface="ＭＳ ゴシック" pitchFamily="49" charset="-128"/>
              <a:ea typeface="ＭＳ ゴシック" pitchFamily="49" charset="-128"/>
            </a:rPr>
            <a:t>・</a:t>
          </a:r>
          <a:r>
            <a:rPr kumimoji="1" lang="en-US" altLang="ja-JP" sz="1400">
              <a:latin typeface="ＭＳ ゴシック" pitchFamily="49" charset="-128"/>
              <a:ea typeface="ＭＳ ゴシック" pitchFamily="49" charset="-128"/>
            </a:rPr>
            <a:t>29</a:t>
          </a:r>
          <a:r>
            <a:rPr kumimoji="1" lang="ja-JP" altLang="en-US" sz="1400">
              <a:latin typeface="ＭＳ ゴシック" pitchFamily="49" charset="-128"/>
              <a:ea typeface="ＭＳ ゴシック" pitchFamily="49" charset="-128"/>
            </a:rPr>
            <a:t>年度の給食センター建設により、地方債残高は前年度に比べ増加している。平成</a:t>
          </a:r>
          <a:r>
            <a:rPr kumimoji="1" lang="en-US" altLang="ja-JP" sz="1400">
              <a:latin typeface="ＭＳ ゴシック" pitchFamily="49" charset="-128"/>
              <a:ea typeface="ＭＳ ゴシック" pitchFamily="49" charset="-128"/>
            </a:rPr>
            <a:t>28</a:t>
          </a:r>
          <a:r>
            <a:rPr kumimoji="1" lang="ja-JP" altLang="en-US" sz="1400">
              <a:latin typeface="ＭＳ ゴシック" pitchFamily="49" charset="-128"/>
              <a:ea typeface="ＭＳ ゴシック" pitchFamily="49" charset="-128"/>
            </a:rPr>
            <a:t>年度から一部事務組合のゴミ焼却場の建替が本格化したことにより、組合等負担等見込額は大きく増加している。</a:t>
          </a:r>
        </a:p>
        <a:p>
          <a:r>
            <a:rPr kumimoji="1" lang="ja-JP" altLang="en-US" sz="1400">
              <a:latin typeface="ＭＳ ゴシック" pitchFamily="49" charset="-128"/>
              <a:ea typeface="ＭＳ ゴシック" pitchFamily="49" charset="-128"/>
            </a:rPr>
            <a:t>交付税措置のある市債の発行を優先的に行っていることなどから、基準財政需要額に算入される見込額はある程度高いが、それ以外の充当可能財源については大きく増加する見込みはないので、将来負担比率（分子）の伸びを抑制するためには、計画的な市債発行を行っていく必要がある。</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85724</xdr:rowOff>
    </xdr:from>
    <xdr:to>
      <xdr:col>8</xdr:col>
      <xdr:colOff>13607</xdr:colOff>
      <xdr:row>52</xdr:row>
      <xdr:rowOff>81643</xdr:rowOff>
    </xdr:to>
    <xdr:graphicFrame macro="">
      <xdr:nvGraphicFramePr>
        <xdr:cNvPr id="2" name="Chart 1">
          <a:extLst>
            <a:ext uri="{FF2B5EF4-FFF2-40B4-BE49-F238E27FC236}">
              <a16:creationId xmlns="" xmlns:a16="http://schemas.microsoft.com/office/drawing/2014/main" id="{B9E8AC52-1F33-4076-B85B-0D2E481E38F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522078</xdr:rowOff>
    </xdr:to>
    <xdr:sp macro="" textlink="">
      <xdr:nvSpPr>
        <xdr:cNvPr id="3" name="Rectangle 2">
          <a:extLst>
            <a:ext uri="{FF2B5EF4-FFF2-40B4-BE49-F238E27FC236}">
              <a16:creationId xmlns="" xmlns:a16="http://schemas.microsoft.com/office/drawing/2014/main" id="{3FEC67E9-4EF5-4AA8-AC31-A4582041A98A}"/>
            </a:ext>
          </a:extLst>
        </xdr:cNvPr>
        <xdr:cNvSpPr>
          <a:spLocks noChangeArrowheads="1"/>
        </xdr:cNvSpPr>
      </xdr:nvSpPr>
      <xdr:spPr bwMode="auto">
        <a:xfrm>
          <a:off x="828675" y="12411075"/>
          <a:ext cx="695325" cy="417303"/>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523875</xdr:rowOff>
    </xdr:to>
    <xdr:sp macro="" textlink="">
      <xdr:nvSpPr>
        <xdr:cNvPr id="4" name="Rectangle 3">
          <a:extLst>
            <a:ext uri="{FF2B5EF4-FFF2-40B4-BE49-F238E27FC236}">
              <a16:creationId xmlns="" xmlns:a16="http://schemas.microsoft.com/office/drawing/2014/main" id="{23A7382B-ADC8-41A5-AF56-620BB24546DB}"/>
            </a:ext>
          </a:extLst>
        </xdr:cNvPr>
        <xdr:cNvSpPr>
          <a:spLocks noChangeArrowheads="1"/>
        </xdr:cNvSpPr>
      </xdr:nvSpPr>
      <xdr:spPr bwMode="auto">
        <a:xfrm>
          <a:off x="828675" y="13754100"/>
          <a:ext cx="695325" cy="40957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138546</xdr:colOff>
      <xdr:row>3</xdr:row>
      <xdr:rowOff>133350</xdr:rowOff>
    </xdr:to>
    <xdr:sp macro="" textlink="">
      <xdr:nvSpPr>
        <xdr:cNvPr id="5" name="表題ボックス">
          <a:extLst>
            <a:ext uri="{FF2B5EF4-FFF2-40B4-BE49-F238E27FC236}">
              <a16:creationId xmlns="" xmlns:a16="http://schemas.microsoft.com/office/drawing/2014/main" id="{D6B8B2BF-E8D2-4E3C-9EE4-3F97D94E1DA4}"/>
            </a:ext>
          </a:extLst>
        </xdr:cNvPr>
        <xdr:cNvSpPr>
          <a:spLocks noChangeArrowheads="1"/>
        </xdr:cNvSpPr>
      </xdr:nvSpPr>
      <xdr:spPr bwMode="auto">
        <a:xfrm>
          <a:off x="123825" y="123825"/>
          <a:ext cx="13435446" cy="638175"/>
        </a:xfrm>
        <a:prstGeom prst="rect">
          <a:avLst/>
        </a:prstGeom>
        <a:noFill/>
        <a:ln w="9525">
          <a:noFill/>
          <a:miter lim="800000"/>
          <a:headEnd/>
          <a:tailEnd/>
        </a:ln>
      </xdr:spPr>
      <xdr:txBody>
        <a:bodyPr vertOverflow="clip"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macro="" textlink="">
      <xdr:nvSpPr>
        <xdr:cNvPr id="6" name="Line 10">
          <a:extLst>
            <a:ext uri="{FF2B5EF4-FFF2-40B4-BE49-F238E27FC236}">
              <a16:creationId xmlns="" xmlns:a16="http://schemas.microsoft.com/office/drawing/2014/main" id="{F9BF667B-FAA4-407F-972D-9AD1CF2D7F9B}"/>
            </a:ext>
          </a:extLst>
        </xdr:cNvPr>
        <xdr:cNvSpPr>
          <a:spLocks noChangeShapeType="1"/>
        </xdr:cNvSpPr>
      </xdr:nvSpPr>
      <xdr:spPr bwMode="auto">
        <a:xfrm>
          <a:off x="628650" y="11934825"/>
          <a:ext cx="7248525" cy="371475"/>
        </a:xfrm>
        <a:prstGeom prst="line">
          <a:avLst/>
        </a:prstGeom>
        <a:noFill/>
        <a:ln w="19050">
          <a:solidFill>
            <a:srgbClr val="000000"/>
          </a:solidFill>
          <a:round/>
          <a:headEnd/>
          <a:tailEnd/>
        </a:ln>
      </xdr:spPr>
    </xdr:sp>
    <xdr:clientData/>
  </xdr:twoCellAnchor>
  <xdr:twoCellAnchor>
    <xdr:from>
      <xdr:col>8</xdr:col>
      <xdr:colOff>340178</xdr:colOff>
      <xdr:row>0</xdr:row>
      <xdr:rowOff>165045</xdr:rowOff>
    </xdr:from>
    <xdr:to>
      <xdr:col>10</xdr:col>
      <xdr:colOff>367392</xdr:colOff>
      <xdr:row>2</xdr:row>
      <xdr:rowOff>165045</xdr:rowOff>
    </xdr:to>
    <xdr:sp macro="" textlink="">
      <xdr:nvSpPr>
        <xdr:cNvPr id="7" name="年度ボックス">
          <a:extLst>
            <a:ext uri="{FF2B5EF4-FFF2-40B4-BE49-F238E27FC236}">
              <a16:creationId xmlns="" xmlns:a16="http://schemas.microsoft.com/office/drawing/2014/main" id="{1713FF6E-F0AB-4A90-8337-AAF572FB955F}"/>
            </a:ext>
          </a:extLst>
        </xdr:cNvPr>
        <xdr:cNvSpPr>
          <a:spLocks noChangeArrowheads="1"/>
        </xdr:cNvSpPr>
      </xdr:nvSpPr>
      <xdr:spPr bwMode="auto">
        <a:xfrm>
          <a:off x="13760903" y="165045"/>
          <a:ext cx="3989614" cy="419100"/>
        </a:xfrm>
        <a:prstGeom prst="rect">
          <a:avLst/>
        </a:prstGeom>
        <a:noFill/>
        <a:ln w="25400">
          <a:solidFill>
            <a:srgbClr val="000000"/>
          </a:solidFill>
          <a:miter lim="800000"/>
          <a:headEnd/>
          <a:tailEnd/>
        </a:ln>
      </xdr:spPr>
      <xdr:txBody>
        <a:bodyPr anchor="ctr"/>
        <a:lstStyle/>
        <a:p>
          <a:pPr algn="ctr"/>
          <a:r>
            <a:rPr lang="ja-JP" altLang="en-US" sz="1800" b="1">
              <a:solidFill>
                <a:schemeClr val="tx1"/>
              </a:solidFill>
              <a:latin typeface="ＭＳ ゴシック" pitchFamily="49" charset="-128"/>
              <a:ea typeface="ＭＳ ゴシック" pitchFamily="49" charset="-128"/>
            </a:rPr>
            <a:t>平成</a:t>
          </a:r>
          <a:r>
            <a:rPr lang="en-US" altLang="ja-JP" sz="1800" b="1">
              <a:solidFill>
                <a:schemeClr val="tx1"/>
              </a:solidFill>
              <a:latin typeface="ＭＳ ゴシック" pitchFamily="49" charset="-128"/>
              <a:ea typeface="ＭＳ ゴシック" pitchFamily="49" charset="-128"/>
            </a:rPr>
            <a:t>29</a:t>
          </a:r>
          <a:r>
            <a:rPr lang="ja-JP" altLang="en-US" sz="1800" b="1">
              <a:solidFill>
                <a:schemeClr val="tx1"/>
              </a:solidFill>
              <a:latin typeface="ＭＳ ゴシック" pitchFamily="49" charset="-128"/>
              <a:ea typeface="ＭＳ ゴシック" pitchFamily="49" charset="-128"/>
            </a:rPr>
            <a:t>年度</a:t>
          </a:r>
        </a:p>
      </xdr:txBody>
    </xdr:sp>
    <xdr:clientData/>
  </xdr:twoCellAnchor>
  <xdr:twoCellAnchor>
    <xdr:from>
      <xdr:col>10</xdr:col>
      <xdr:colOff>561018</xdr:colOff>
      <xdr:row>0</xdr:row>
      <xdr:rowOff>165046</xdr:rowOff>
    </xdr:from>
    <xdr:to>
      <xdr:col>14</xdr:col>
      <xdr:colOff>81646</xdr:colOff>
      <xdr:row>2</xdr:row>
      <xdr:rowOff>165046</xdr:rowOff>
    </xdr:to>
    <xdr:sp macro="" textlink="">
      <xdr:nvSpPr>
        <xdr:cNvPr id="8" name="団体名称ボックス">
          <a:extLst>
            <a:ext uri="{FF2B5EF4-FFF2-40B4-BE49-F238E27FC236}">
              <a16:creationId xmlns="" xmlns:a16="http://schemas.microsoft.com/office/drawing/2014/main" id="{A3FE12AD-D1AB-4165-BC6A-8018871D5A0A}"/>
            </a:ext>
          </a:extLst>
        </xdr:cNvPr>
        <xdr:cNvSpPr>
          <a:spLocks noChangeArrowheads="1"/>
        </xdr:cNvSpPr>
      </xdr:nvSpPr>
      <xdr:spPr bwMode="auto">
        <a:xfrm>
          <a:off x="17944143" y="165046"/>
          <a:ext cx="7445428" cy="419100"/>
        </a:xfrm>
        <a:prstGeom prst="rect">
          <a:avLst/>
        </a:prstGeom>
        <a:noFill/>
        <a:ln w="25400">
          <a:solidFill>
            <a:srgbClr val="000000"/>
          </a:solidFill>
          <a:miter lim="800000"/>
          <a:headEnd/>
          <a:tailEnd/>
        </a:ln>
      </xdr:spPr>
      <xdr:txBody>
        <a:bodyPr anchor="ctr"/>
        <a:lstStyle/>
        <a:p>
          <a:pPr algn="ctr"/>
          <a:r>
            <a:rPr lang="ja-JP" altLang="en-US" sz="1800" b="1">
              <a:latin typeface="ＭＳ ゴシック" pitchFamily="49" charset="-128"/>
              <a:ea typeface="ＭＳ ゴシック" pitchFamily="49" charset="-128"/>
            </a:rPr>
            <a:t>高知県南国市</a:t>
          </a:r>
        </a:p>
      </xdr:txBody>
    </xdr:sp>
    <xdr:clientData/>
  </xdr:twoCellAnchor>
  <xdr:twoCellAnchor>
    <xdr:from>
      <xdr:col>0</xdr:col>
      <xdr:colOff>533400</xdr:colOff>
      <xdr:row>4</xdr:row>
      <xdr:rowOff>118629</xdr:rowOff>
    </xdr:from>
    <xdr:to>
      <xdr:col>2</xdr:col>
      <xdr:colOff>1009650</xdr:colOff>
      <xdr:row>6</xdr:row>
      <xdr:rowOff>185304</xdr:rowOff>
    </xdr:to>
    <xdr:sp macro="" textlink="">
      <xdr:nvSpPr>
        <xdr:cNvPr id="9" name="テキスト ボックス 6">
          <a:extLst>
            <a:ext uri="{FF2B5EF4-FFF2-40B4-BE49-F238E27FC236}">
              <a16:creationId xmlns="" xmlns:a16="http://schemas.microsoft.com/office/drawing/2014/main" id="{F561C826-0C4B-4242-8641-76A08686C3AA}"/>
            </a:ext>
          </a:extLst>
        </xdr:cNvPr>
        <xdr:cNvSpPr txBox="1">
          <a:spLocks noChangeArrowheads="1"/>
        </xdr:cNvSpPr>
      </xdr:nvSpPr>
      <xdr:spPr bwMode="auto">
        <a:xfrm>
          <a:off x="533400" y="956829"/>
          <a:ext cx="2352675"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114300</xdr:rowOff>
    </xdr:from>
    <xdr:to>
      <xdr:col>1</xdr:col>
      <xdr:colOff>895350</xdr:colOff>
      <xdr:row>55</xdr:row>
      <xdr:rowOff>523875</xdr:rowOff>
    </xdr:to>
    <xdr:sp macro="" textlink="">
      <xdr:nvSpPr>
        <xdr:cNvPr id="10" name="Rectangle 3">
          <a:extLst>
            <a:ext uri="{FF2B5EF4-FFF2-40B4-BE49-F238E27FC236}">
              <a16:creationId xmlns="" xmlns:a16="http://schemas.microsoft.com/office/drawing/2014/main" id="{D9418245-CDED-42F0-92ED-51573654B58E}"/>
            </a:ext>
          </a:extLst>
        </xdr:cNvPr>
        <xdr:cNvSpPr>
          <a:spLocks noChangeArrowheads="1"/>
        </xdr:cNvSpPr>
      </xdr:nvSpPr>
      <xdr:spPr bwMode="auto">
        <a:xfrm>
          <a:off x="828675" y="13087350"/>
          <a:ext cx="695325" cy="40957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340178</xdr:colOff>
      <xdr:row>3</xdr:row>
      <xdr:rowOff>176894</xdr:rowOff>
    </xdr:from>
    <xdr:to>
      <xdr:col>14</xdr:col>
      <xdr:colOff>81646</xdr:colOff>
      <xdr:row>24</xdr:row>
      <xdr:rowOff>108857</xdr:rowOff>
    </xdr:to>
    <xdr:sp macro="" textlink="">
      <xdr:nvSpPr>
        <xdr:cNvPr id="11" name="Rectangle 6">
          <a:extLst>
            <a:ext uri="{FF2B5EF4-FFF2-40B4-BE49-F238E27FC236}">
              <a16:creationId xmlns="" xmlns:a16="http://schemas.microsoft.com/office/drawing/2014/main" id="{AAED0D27-2B51-41AE-A71F-D213EB9AA2FE}"/>
            </a:ext>
          </a:extLst>
        </xdr:cNvPr>
        <xdr:cNvSpPr>
          <a:spLocks noChangeArrowheads="1"/>
        </xdr:cNvSpPr>
      </xdr:nvSpPr>
      <xdr:spPr bwMode="auto">
        <a:xfrm>
          <a:off x="13760903" y="805544"/>
          <a:ext cx="11628668" cy="4332513"/>
        </a:xfrm>
        <a:prstGeom prst="rect">
          <a:avLst/>
        </a:prstGeom>
        <a:noFill/>
        <a:ln w="19050">
          <a:solidFill>
            <a:srgbClr val="000000"/>
          </a:solidFill>
          <a:miter lim="800000"/>
          <a:headEnd/>
          <a:tailEnd/>
        </a:ln>
      </xdr:spPr>
    </xdr:sp>
    <xdr:clientData/>
  </xdr:twoCellAnchor>
  <xdr:twoCellAnchor>
    <xdr:from>
      <xdr:col>8</xdr:col>
      <xdr:colOff>340178</xdr:colOff>
      <xdr:row>6</xdr:row>
      <xdr:rowOff>40820</xdr:rowOff>
    </xdr:from>
    <xdr:to>
      <xdr:col>14</xdr:col>
      <xdr:colOff>80642</xdr:colOff>
      <xdr:row>24</xdr:row>
      <xdr:rowOff>108857</xdr:rowOff>
    </xdr:to>
    <xdr:sp macro="" textlink="" fLocksText="0">
      <xdr:nvSpPr>
        <xdr:cNvPr id="12" name="テキスト ボックス 11">
          <a:extLst>
            <a:ext uri="{FF2B5EF4-FFF2-40B4-BE49-F238E27FC236}">
              <a16:creationId xmlns="" xmlns:a16="http://schemas.microsoft.com/office/drawing/2014/main" id="{67CA0F3C-235C-4EA8-AD0F-7890810F8FB5}"/>
            </a:ext>
          </a:extLst>
        </xdr:cNvPr>
        <xdr:cNvSpPr txBox="1"/>
      </xdr:nvSpPr>
      <xdr:spPr>
        <a:xfrm>
          <a:off x="13760903" y="1298120"/>
          <a:ext cx="11627664" cy="38399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財政調整基金は決算積立金に比べ取崩し額が大きく</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178</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百万円の減、ふるさと応援基金もふるさと寄附金が前年度を下回ったた約</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54</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百万円の減、基金全体としては、</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261</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百万円の減となっている。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基金の使途の明確化を図るために、決算積立で財政調整基金へ積立てるのではなく、特定目的基金に予算積立を行うことを予定している。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422810</xdr:colOff>
      <xdr:row>4</xdr:row>
      <xdr:rowOff>73341</xdr:rowOff>
    </xdr:from>
    <xdr:to>
      <xdr:col>8</xdr:col>
      <xdr:colOff>1679865</xdr:colOff>
      <xdr:row>6</xdr:row>
      <xdr:rowOff>7579</xdr:rowOff>
    </xdr:to>
    <xdr:sp macro="" textlink="">
      <xdr:nvSpPr>
        <xdr:cNvPr id="13" name="Rectangle 7">
          <a:extLst>
            <a:ext uri="{FF2B5EF4-FFF2-40B4-BE49-F238E27FC236}">
              <a16:creationId xmlns="" xmlns:a16="http://schemas.microsoft.com/office/drawing/2014/main" id="{01F2BF78-1237-4DD6-B7DC-B0AEC5C3F441}"/>
            </a:ext>
          </a:extLst>
        </xdr:cNvPr>
        <xdr:cNvSpPr>
          <a:spLocks noChangeArrowheads="1"/>
        </xdr:cNvSpPr>
      </xdr:nvSpPr>
      <xdr:spPr bwMode="auto">
        <a:xfrm>
          <a:off x="13843535" y="911541"/>
          <a:ext cx="1257055" cy="353338"/>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340178</xdr:colOff>
      <xdr:row>54</xdr:row>
      <xdr:rowOff>155863</xdr:rowOff>
    </xdr:from>
    <xdr:to>
      <xdr:col>14</xdr:col>
      <xdr:colOff>81646</xdr:colOff>
      <xdr:row>63</xdr:row>
      <xdr:rowOff>0</xdr:rowOff>
    </xdr:to>
    <xdr:sp macro="" textlink="">
      <xdr:nvSpPr>
        <xdr:cNvPr id="14" name="Rectangle 6">
          <a:extLst>
            <a:ext uri="{FF2B5EF4-FFF2-40B4-BE49-F238E27FC236}">
              <a16:creationId xmlns="" xmlns:a16="http://schemas.microsoft.com/office/drawing/2014/main" id="{78C0CABF-DF7D-4621-B387-ABEBE4F85997}"/>
            </a:ext>
          </a:extLst>
        </xdr:cNvPr>
        <xdr:cNvSpPr>
          <a:spLocks noChangeArrowheads="1"/>
        </xdr:cNvSpPr>
      </xdr:nvSpPr>
      <xdr:spPr bwMode="auto">
        <a:xfrm>
          <a:off x="13760903" y="12462163"/>
          <a:ext cx="11628668" cy="5425787"/>
        </a:xfrm>
        <a:prstGeom prst="rect">
          <a:avLst/>
        </a:prstGeom>
        <a:noFill/>
        <a:ln w="19050">
          <a:solidFill>
            <a:srgbClr val="000000"/>
          </a:solidFill>
          <a:miter lim="800000"/>
          <a:headEnd/>
          <a:tailEnd/>
        </a:ln>
      </xdr:spPr>
    </xdr:sp>
    <xdr:clientData/>
  </xdr:twoCellAnchor>
  <xdr:twoCellAnchor>
    <xdr:from>
      <xdr:col>8</xdr:col>
      <xdr:colOff>340178</xdr:colOff>
      <xdr:row>54</xdr:row>
      <xdr:rowOff>623455</xdr:rowOff>
    </xdr:from>
    <xdr:to>
      <xdr:col>14</xdr:col>
      <xdr:colOff>80642</xdr:colOff>
      <xdr:row>62</xdr:row>
      <xdr:rowOff>663779</xdr:rowOff>
    </xdr:to>
    <xdr:sp macro="" textlink="" fLocksText="0">
      <xdr:nvSpPr>
        <xdr:cNvPr id="15" name="テキスト ボックス 14">
          <a:extLst>
            <a:ext uri="{FF2B5EF4-FFF2-40B4-BE49-F238E27FC236}">
              <a16:creationId xmlns="" xmlns:a16="http://schemas.microsoft.com/office/drawing/2014/main" id="{506E87B0-9AD8-45B3-9BC5-56B66EA714B0}"/>
            </a:ext>
          </a:extLst>
        </xdr:cNvPr>
        <xdr:cNvSpPr txBox="1"/>
      </xdr:nvSpPr>
      <xdr:spPr>
        <a:xfrm>
          <a:off x="13760903" y="12929755"/>
          <a:ext cx="11627664" cy="49552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（基金の使途）</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地域福祉基金：市民の保健・福祉サービスの増進を図るために要する経費に充てるための基金</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防災対策加速化基金：市が行う又は市が負担する防災対策に要する経費等に充てるための基金</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退職手当基金：職員の退職手当の支給に要する経費に充てるための基金</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庁舎建設・整備基金：庁舎の建設及び整備に要する経費に充てるための基金</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ふるさと応援基金：市を愛し、応援しようとする個人又は団体から広く寄附金を募り、これを財源とする各種事業の経費に充てるための基金</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防災対策基金の取崩し、ふるさと寄附金の減に伴うふるさと応援基金積立金の減により、</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84</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百万円の減となった。</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地域福祉基金：今後住民の福祉向上のための事業に対し取崩しを行う。</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ふるさと応援基金：ふるさと寄附金として受け入れたものを、基金に積み立て、翌年度同額を寄附者の意向にそった事業の経費に充てていく。</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54</xdr:row>
      <xdr:rowOff>255008</xdr:rowOff>
    </xdr:from>
    <xdr:to>
      <xdr:col>9</xdr:col>
      <xdr:colOff>952500</xdr:colOff>
      <xdr:row>54</xdr:row>
      <xdr:rowOff>586208</xdr:rowOff>
    </xdr:to>
    <xdr:sp macro="" textlink="">
      <xdr:nvSpPr>
        <xdr:cNvPr id="16" name="Rectangle 7">
          <a:extLst>
            <a:ext uri="{FF2B5EF4-FFF2-40B4-BE49-F238E27FC236}">
              <a16:creationId xmlns="" xmlns:a16="http://schemas.microsoft.com/office/drawing/2014/main" id="{215EFEF0-C367-4AD4-9CD3-8F9237969CE9}"/>
            </a:ext>
          </a:extLst>
        </xdr:cNvPr>
        <xdr:cNvSpPr>
          <a:spLocks noChangeArrowheads="1"/>
        </xdr:cNvSpPr>
      </xdr:nvSpPr>
      <xdr:spPr bwMode="auto">
        <a:xfrm>
          <a:off x="13843534" y="12561308"/>
          <a:ext cx="2510891" cy="331200"/>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340178</xdr:colOff>
      <xdr:row>25</xdr:row>
      <xdr:rowOff>40820</xdr:rowOff>
    </xdr:from>
    <xdr:to>
      <xdr:col>14</xdr:col>
      <xdr:colOff>81646</xdr:colOff>
      <xdr:row>41</xdr:row>
      <xdr:rowOff>138546</xdr:rowOff>
    </xdr:to>
    <xdr:sp macro="" textlink="">
      <xdr:nvSpPr>
        <xdr:cNvPr id="17" name="Rectangle 6">
          <a:extLst>
            <a:ext uri="{FF2B5EF4-FFF2-40B4-BE49-F238E27FC236}">
              <a16:creationId xmlns="" xmlns:a16="http://schemas.microsoft.com/office/drawing/2014/main" id="{A2848B7A-B02F-40EB-B64F-EC3018D9FC8F}"/>
            </a:ext>
          </a:extLst>
        </xdr:cNvPr>
        <xdr:cNvSpPr>
          <a:spLocks noChangeArrowheads="1"/>
        </xdr:cNvSpPr>
      </xdr:nvSpPr>
      <xdr:spPr bwMode="auto">
        <a:xfrm>
          <a:off x="13760903" y="5279570"/>
          <a:ext cx="11628668" cy="3450526"/>
        </a:xfrm>
        <a:prstGeom prst="rect">
          <a:avLst/>
        </a:prstGeom>
        <a:noFill/>
        <a:ln w="19050">
          <a:solidFill>
            <a:srgbClr val="000000"/>
          </a:solidFill>
          <a:miter lim="800000"/>
          <a:headEnd/>
          <a:tailEnd/>
        </a:ln>
      </xdr:spPr>
    </xdr:sp>
    <xdr:clientData/>
  </xdr:twoCellAnchor>
  <xdr:twoCellAnchor>
    <xdr:from>
      <xdr:col>8</xdr:col>
      <xdr:colOff>340178</xdr:colOff>
      <xdr:row>27</xdr:row>
      <xdr:rowOff>95250</xdr:rowOff>
    </xdr:from>
    <xdr:to>
      <xdr:col>14</xdr:col>
      <xdr:colOff>80642</xdr:colOff>
      <xdr:row>41</xdr:row>
      <xdr:rowOff>121228</xdr:rowOff>
    </xdr:to>
    <xdr:sp macro="" textlink="" fLocksText="0">
      <xdr:nvSpPr>
        <xdr:cNvPr id="18" name="テキスト ボックス 17">
          <a:extLst>
            <a:ext uri="{FF2B5EF4-FFF2-40B4-BE49-F238E27FC236}">
              <a16:creationId xmlns="" xmlns:a16="http://schemas.microsoft.com/office/drawing/2014/main" id="{B5EA3406-3837-4797-81F2-989C03EFB41C}"/>
            </a:ext>
          </a:extLst>
        </xdr:cNvPr>
        <xdr:cNvSpPr txBox="1"/>
      </xdr:nvSpPr>
      <xdr:spPr>
        <a:xfrm>
          <a:off x="13760903" y="5753100"/>
          <a:ext cx="11627664" cy="29596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災害復旧事業等に係る一般財源が増加したことにより、平成</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29</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年度に取崩を行い、</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178</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百万円の減となった。</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災害への備え等のため、過去の実績等を踏まえ、</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20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億円程度の残高は維持することを目標としている。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25</xdr:row>
      <xdr:rowOff>133798</xdr:rowOff>
    </xdr:from>
    <xdr:to>
      <xdr:col>9</xdr:col>
      <xdr:colOff>489858</xdr:colOff>
      <xdr:row>27</xdr:row>
      <xdr:rowOff>56784</xdr:rowOff>
    </xdr:to>
    <xdr:sp macro="" textlink="">
      <xdr:nvSpPr>
        <xdr:cNvPr id="19" name="Rectangle 7">
          <a:extLst>
            <a:ext uri="{FF2B5EF4-FFF2-40B4-BE49-F238E27FC236}">
              <a16:creationId xmlns="" xmlns:a16="http://schemas.microsoft.com/office/drawing/2014/main" id="{F454EBF2-4B0B-463D-A225-D980504A49CA}"/>
            </a:ext>
          </a:extLst>
        </xdr:cNvPr>
        <xdr:cNvSpPr>
          <a:spLocks noChangeArrowheads="1"/>
        </xdr:cNvSpPr>
      </xdr:nvSpPr>
      <xdr:spPr bwMode="auto">
        <a:xfrm>
          <a:off x="13843534" y="5372548"/>
          <a:ext cx="2048249"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340178</xdr:colOff>
      <xdr:row>42</xdr:row>
      <xdr:rowOff>75455</xdr:rowOff>
    </xdr:from>
    <xdr:to>
      <xdr:col>14</xdr:col>
      <xdr:colOff>81646</xdr:colOff>
      <xdr:row>54</xdr:row>
      <xdr:rowOff>17317</xdr:rowOff>
    </xdr:to>
    <xdr:sp macro="" textlink="">
      <xdr:nvSpPr>
        <xdr:cNvPr id="20" name="Rectangle 6">
          <a:extLst>
            <a:ext uri="{FF2B5EF4-FFF2-40B4-BE49-F238E27FC236}">
              <a16:creationId xmlns="" xmlns:a16="http://schemas.microsoft.com/office/drawing/2014/main" id="{17C2FE5D-781E-439F-AC8A-14F54BFD0D87}"/>
            </a:ext>
          </a:extLst>
        </xdr:cNvPr>
        <xdr:cNvSpPr>
          <a:spLocks noChangeArrowheads="1"/>
        </xdr:cNvSpPr>
      </xdr:nvSpPr>
      <xdr:spPr bwMode="auto">
        <a:xfrm>
          <a:off x="13760903" y="8876555"/>
          <a:ext cx="11628668" cy="3447062"/>
        </a:xfrm>
        <a:prstGeom prst="rect">
          <a:avLst/>
        </a:prstGeom>
        <a:noFill/>
        <a:ln w="19050">
          <a:solidFill>
            <a:srgbClr val="000000"/>
          </a:solidFill>
          <a:miter lim="800000"/>
          <a:headEnd/>
          <a:tailEnd/>
        </a:ln>
      </xdr:spPr>
    </xdr:sp>
    <xdr:clientData/>
  </xdr:twoCellAnchor>
  <xdr:twoCellAnchor>
    <xdr:from>
      <xdr:col>8</xdr:col>
      <xdr:colOff>340178</xdr:colOff>
      <xdr:row>44</xdr:row>
      <xdr:rowOff>129885</xdr:rowOff>
    </xdr:from>
    <xdr:to>
      <xdr:col>14</xdr:col>
      <xdr:colOff>80642</xdr:colOff>
      <xdr:row>53</xdr:row>
      <xdr:rowOff>363681</xdr:rowOff>
    </xdr:to>
    <xdr:sp macro="" textlink="" fLocksText="0">
      <xdr:nvSpPr>
        <xdr:cNvPr id="21" name="テキスト ボックス 20">
          <a:extLst>
            <a:ext uri="{FF2B5EF4-FFF2-40B4-BE49-F238E27FC236}">
              <a16:creationId xmlns="" xmlns:a16="http://schemas.microsoft.com/office/drawing/2014/main" id="{E5BCB783-7ED8-463B-B29D-60BFFE7031CE}"/>
            </a:ext>
          </a:extLst>
        </xdr:cNvPr>
        <xdr:cNvSpPr txBox="1"/>
      </xdr:nvSpPr>
      <xdr:spPr>
        <a:xfrm>
          <a:off x="13760903" y="9350085"/>
          <a:ext cx="11627664" cy="29484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基金運用利子を積立てたことにより増加している。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平成</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34</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年度に地方債償還のピークを迎える見込みであり、それ以降の償還に備える。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42</xdr:row>
      <xdr:rowOff>168433</xdr:rowOff>
    </xdr:from>
    <xdr:to>
      <xdr:col>8</xdr:col>
      <xdr:colOff>1679209</xdr:colOff>
      <xdr:row>44</xdr:row>
      <xdr:rowOff>91419</xdr:rowOff>
    </xdr:to>
    <xdr:sp macro="" textlink="">
      <xdr:nvSpPr>
        <xdr:cNvPr id="22" name="Rectangle 7">
          <a:extLst>
            <a:ext uri="{FF2B5EF4-FFF2-40B4-BE49-F238E27FC236}">
              <a16:creationId xmlns="" xmlns:a16="http://schemas.microsoft.com/office/drawing/2014/main" id="{9664C684-5EF3-4861-B09F-030C587AEFC7}"/>
            </a:ext>
          </a:extLst>
        </xdr:cNvPr>
        <xdr:cNvSpPr>
          <a:spLocks noChangeArrowheads="1"/>
        </xdr:cNvSpPr>
      </xdr:nvSpPr>
      <xdr:spPr bwMode="auto">
        <a:xfrm>
          <a:off x="13843534" y="8969533"/>
          <a:ext cx="1256400"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47625</xdr:colOff>
      <xdr:row>44</xdr:row>
      <xdr:rowOff>47625</xdr:rowOff>
    </xdr:from>
    <xdr:to>
      <xdr:col>37</xdr:col>
      <xdr:colOff>57151</xdr:colOff>
      <xdr:row>60</xdr:row>
      <xdr:rowOff>119496</xdr:rowOff>
    </xdr:to>
    <xdr:graphicFrame macro="">
      <xdr:nvGraphicFramePr>
        <xdr:cNvPr id="2" name="グラフ1">
          <a:extLst>
            <a:ext uri="{FF2B5EF4-FFF2-40B4-BE49-F238E27FC236}">
              <a16:creationId xmlns="" xmlns:a16="http://schemas.microsoft.com/office/drawing/2014/main" id="{7A9F00C8-76D0-4D92-A456-EB59054BB6D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19050</xdr:colOff>
      <xdr:row>66</xdr:row>
      <xdr:rowOff>9525</xdr:rowOff>
    </xdr:from>
    <xdr:to>
      <xdr:col>37</xdr:col>
      <xdr:colOff>125466</xdr:colOff>
      <xdr:row>82</xdr:row>
      <xdr:rowOff>138514</xdr:rowOff>
    </xdr:to>
    <xdr:graphicFrame macro="">
      <xdr:nvGraphicFramePr>
        <xdr:cNvPr id="3" name="グラフ2">
          <a:extLst>
            <a:ext uri="{FF2B5EF4-FFF2-40B4-BE49-F238E27FC236}">
              <a16:creationId xmlns="" xmlns:a16="http://schemas.microsoft.com/office/drawing/2014/main" id="{C275BED3-4030-4E7A-AAFB-C99B6119E96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355600</xdr:colOff>
      <xdr:row>0</xdr:row>
      <xdr:rowOff>63500</xdr:rowOff>
    </xdr:from>
    <xdr:to>
      <xdr:col>66</xdr:col>
      <xdr:colOff>187325</xdr:colOff>
      <xdr:row>1</xdr:row>
      <xdr:rowOff>155575</xdr:rowOff>
    </xdr:to>
    <xdr:sp macro="" textlink="">
      <xdr:nvSpPr>
        <xdr:cNvPr id="4" name="正方形/長方形 3"/>
        <xdr:cNvSpPr/>
      </xdr:nvSpPr>
      <xdr:spPr>
        <a:xfrm>
          <a:off x="355600" y="63500"/>
          <a:ext cx="11139805" cy="63309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）市町村公会計指標分析／財政指標組合せ分析表</a:t>
          </a:r>
        </a:p>
      </xdr:txBody>
    </xdr:sp>
    <xdr:clientData/>
  </xdr:twoCellAnchor>
  <xdr:twoCellAnchor>
    <xdr:from>
      <xdr:col>87</xdr:col>
      <xdr:colOff>161925</xdr:colOff>
      <xdr:row>0</xdr:row>
      <xdr:rowOff>190500</xdr:rowOff>
    </xdr:from>
    <xdr:to>
      <xdr:col>107</xdr:col>
      <xdr:colOff>282575</xdr:colOff>
      <xdr:row>1</xdr:row>
      <xdr:rowOff>206375</xdr:rowOff>
    </xdr:to>
    <xdr:sp macro="" textlink="">
      <xdr:nvSpPr>
        <xdr:cNvPr id="5" name="正方形/長方形 4"/>
        <xdr:cNvSpPr/>
      </xdr:nvSpPr>
      <xdr:spPr>
        <a:xfrm>
          <a:off x="15013305" y="190500"/>
          <a:ext cx="3473450" cy="556895"/>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187325</xdr:colOff>
      <xdr:row>0</xdr:row>
      <xdr:rowOff>215900</xdr:rowOff>
    </xdr:from>
    <xdr:to>
      <xdr:col>107</xdr:col>
      <xdr:colOff>263525</xdr:colOff>
      <xdr:row>1</xdr:row>
      <xdr:rowOff>180975</xdr:rowOff>
    </xdr:to>
    <xdr:sp macro="" textlink="">
      <xdr:nvSpPr>
        <xdr:cNvPr id="6" name="正方形/長方形 5"/>
        <xdr:cNvSpPr/>
      </xdr:nvSpPr>
      <xdr:spPr>
        <a:xfrm>
          <a:off x="15015845" y="215900"/>
          <a:ext cx="3451860" cy="506095"/>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88</xdr:col>
      <xdr:colOff>22225</xdr:colOff>
      <xdr:row>0</xdr:row>
      <xdr:rowOff>241300</xdr:rowOff>
    </xdr:from>
    <xdr:to>
      <xdr:col>107</xdr:col>
      <xdr:colOff>231775</xdr:colOff>
      <xdr:row>1</xdr:row>
      <xdr:rowOff>142875</xdr:rowOff>
    </xdr:to>
    <xdr:sp macro="" textlink="">
      <xdr:nvSpPr>
        <xdr:cNvPr id="7" name="正方形/長方形 6"/>
        <xdr:cNvSpPr/>
      </xdr:nvSpPr>
      <xdr:spPr>
        <a:xfrm>
          <a:off x="15041245" y="241300"/>
          <a:ext cx="3394710" cy="442595"/>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高知県南国市</a:t>
          </a:r>
        </a:p>
      </xdr:txBody>
    </xdr:sp>
    <xdr:clientData/>
  </xdr:twoCellAnchor>
  <xdr:twoCellAnchor>
    <xdr:from>
      <xdr:col>73</xdr:col>
      <xdr:colOff>34925</xdr:colOff>
      <xdr:row>0</xdr:row>
      <xdr:rowOff>190500</xdr:rowOff>
    </xdr:from>
    <xdr:to>
      <xdr:col>87</xdr:col>
      <xdr:colOff>28575</xdr:colOff>
      <xdr:row>1</xdr:row>
      <xdr:rowOff>206375</xdr:rowOff>
    </xdr:to>
    <xdr:sp macro="" textlink="">
      <xdr:nvSpPr>
        <xdr:cNvPr id="8" name="正方形/長方形 7"/>
        <xdr:cNvSpPr/>
      </xdr:nvSpPr>
      <xdr:spPr>
        <a:xfrm>
          <a:off x="12539345" y="190500"/>
          <a:ext cx="2340610" cy="556895"/>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60325</xdr:colOff>
      <xdr:row>0</xdr:row>
      <xdr:rowOff>215900</xdr:rowOff>
    </xdr:from>
    <xdr:to>
      <xdr:col>87</xdr:col>
      <xdr:colOff>9525</xdr:colOff>
      <xdr:row>1</xdr:row>
      <xdr:rowOff>180975</xdr:rowOff>
    </xdr:to>
    <xdr:sp macro="" textlink="">
      <xdr:nvSpPr>
        <xdr:cNvPr id="9" name="正方形/長方形 8"/>
        <xdr:cNvSpPr/>
      </xdr:nvSpPr>
      <xdr:spPr>
        <a:xfrm>
          <a:off x="12564745" y="215900"/>
          <a:ext cx="2296160" cy="506095"/>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85725</xdr:colOff>
      <xdr:row>0</xdr:row>
      <xdr:rowOff>241300</xdr:rowOff>
    </xdr:from>
    <xdr:to>
      <xdr:col>86</xdr:col>
      <xdr:colOff>168275</xdr:colOff>
      <xdr:row>1</xdr:row>
      <xdr:rowOff>155575</xdr:rowOff>
    </xdr:to>
    <xdr:sp macro="" textlink="">
      <xdr:nvSpPr>
        <xdr:cNvPr id="10" name="正方形/長方形 9"/>
        <xdr:cNvSpPr/>
      </xdr:nvSpPr>
      <xdr:spPr>
        <a:xfrm>
          <a:off x="12590145" y="241300"/>
          <a:ext cx="2261870" cy="455295"/>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29</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482600</xdr:colOff>
      <xdr:row>2</xdr:row>
      <xdr:rowOff>22225</xdr:rowOff>
    </xdr:from>
    <xdr:to>
      <xdr:col>53</xdr:col>
      <xdr:colOff>187325</xdr:colOff>
      <xdr:row>11</xdr:row>
      <xdr:rowOff>104775</xdr:rowOff>
    </xdr:to>
    <xdr:sp macro="" textlink="">
      <xdr:nvSpPr>
        <xdr:cNvPr id="11" name="正方形/長方形 10"/>
        <xdr:cNvSpPr/>
      </xdr:nvSpPr>
      <xdr:spPr>
        <a:xfrm>
          <a:off x="436880" y="883285"/>
          <a:ext cx="8879205" cy="174371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123825</xdr:colOff>
      <xdr:row>2</xdr:row>
      <xdr:rowOff>53975</xdr:rowOff>
    </xdr:from>
    <xdr:to>
      <xdr:col>8</xdr:col>
      <xdr:colOff>187325</xdr:colOff>
      <xdr:row>11</xdr:row>
      <xdr:rowOff>73025</xdr:rowOff>
    </xdr:to>
    <xdr:sp macro="" textlink="">
      <xdr:nvSpPr>
        <xdr:cNvPr id="12" name="正方形/長方形 11"/>
        <xdr:cNvSpPr/>
      </xdr:nvSpPr>
      <xdr:spPr>
        <a:xfrm>
          <a:off x="558165" y="915035"/>
          <a:ext cx="1214120" cy="168021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8</xdr:col>
      <xdr:colOff>123825</xdr:colOff>
      <xdr:row>2</xdr:row>
      <xdr:rowOff>53975</xdr:rowOff>
    </xdr:from>
    <xdr:to>
      <xdr:col>15</xdr:col>
      <xdr:colOff>123825</xdr:colOff>
      <xdr:row>11</xdr:row>
      <xdr:rowOff>73025</xdr:rowOff>
    </xdr:to>
    <xdr:sp macro="" textlink="">
      <xdr:nvSpPr>
        <xdr:cNvPr id="13" name="正方形/長方形 12"/>
        <xdr:cNvSpPr/>
      </xdr:nvSpPr>
      <xdr:spPr>
        <a:xfrm>
          <a:off x="1731645" y="915035"/>
          <a:ext cx="1173480" cy="168021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47,871
47,590
125.30
21,358,505
20,544,532
631,389
11,148,589
18,824,728</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15</xdr:col>
      <xdr:colOff>123825</xdr:colOff>
      <xdr:row>2</xdr:row>
      <xdr:rowOff>53975</xdr:rowOff>
    </xdr:from>
    <xdr:to>
      <xdr:col>23</xdr:col>
      <xdr:colOff>123825</xdr:colOff>
      <xdr:row>11</xdr:row>
      <xdr:rowOff>73025</xdr:rowOff>
    </xdr:to>
    <xdr:sp macro="" textlink="">
      <xdr:nvSpPr>
        <xdr:cNvPr id="14" name="正方形/長方形 13"/>
        <xdr:cNvSpPr/>
      </xdr:nvSpPr>
      <xdr:spPr>
        <a:xfrm>
          <a:off x="2905125" y="915035"/>
          <a:ext cx="1341120" cy="168021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23</xdr:col>
      <xdr:colOff>123825</xdr:colOff>
      <xdr:row>2</xdr:row>
      <xdr:rowOff>73025</xdr:rowOff>
    </xdr:from>
    <xdr:to>
      <xdr:col>34</xdr:col>
      <xdr:colOff>60325</xdr:colOff>
      <xdr:row>7</xdr:row>
      <xdr:rowOff>3175</xdr:rowOff>
    </xdr:to>
    <xdr:sp macro="" textlink="">
      <xdr:nvSpPr>
        <xdr:cNvPr id="15" name="正方形/長方形 14"/>
        <xdr:cNvSpPr/>
      </xdr:nvSpPr>
      <xdr:spPr>
        <a:xfrm>
          <a:off x="4246245" y="934085"/>
          <a:ext cx="1780540" cy="9207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60325</xdr:colOff>
      <xdr:row>2</xdr:row>
      <xdr:rowOff>73025</xdr:rowOff>
    </xdr:from>
    <xdr:to>
      <xdr:col>40</xdr:col>
      <xdr:colOff>187325</xdr:colOff>
      <xdr:row>7</xdr:row>
      <xdr:rowOff>3175</xdr:rowOff>
    </xdr:to>
    <xdr:sp macro="" textlink="">
      <xdr:nvSpPr>
        <xdr:cNvPr id="16" name="正方形/長方形 15"/>
        <xdr:cNvSpPr/>
      </xdr:nvSpPr>
      <xdr:spPr>
        <a:xfrm>
          <a:off x="6026785" y="934085"/>
          <a:ext cx="1109980" cy="9207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7.4
62.2</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41</xdr:col>
      <xdr:colOff>60325</xdr:colOff>
      <xdr:row>2</xdr:row>
      <xdr:rowOff>85725</xdr:rowOff>
    </xdr:from>
    <xdr:to>
      <xdr:col>44</xdr:col>
      <xdr:colOff>123825</xdr:colOff>
      <xdr:row>7</xdr:row>
      <xdr:rowOff>15875</xdr:rowOff>
    </xdr:to>
    <xdr:sp macro="" textlink="">
      <xdr:nvSpPr>
        <xdr:cNvPr id="17" name="正方形/長方形 16"/>
        <xdr:cNvSpPr/>
      </xdr:nvSpPr>
      <xdr:spPr>
        <a:xfrm>
          <a:off x="7200265" y="946785"/>
          <a:ext cx="566420" cy="9207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23</xdr:col>
      <xdr:colOff>123825</xdr:colOff>
      <xdr:row>6</xdr:row>
      <xdr:rowOff>9525</xdr:rowOff>
    </xdr:from>
    <xdr:to>
      <xdr:col>34</xdr:col>
      <xdr:colOff>60325</xdr:colOff>
      <xdr:row>9</xdr:row>
      <xdr:rowOff>130175</xdr:rowOff>
    </xdr:to>
    <xdr:sp macro="" textlink="">
      <xdr:nvSpPr>
        <xdr:cNvPr id="18" name="正方形/長方形 17"/>
        <xdr:cNvSpPr/>
      </xdr:nvSpPr>
      <xdr:spPr>
        <a:xfrm>
          <a:off x="4246245" y="1693545"/>
          <a:ext cx="1780540" cy="62357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123825</xdr:colOff>
      <xdr:row>6</xdr:row>
      <xdr:rowOff>9525</xdr:rowOff>
    </xdr:from>
    <xdr:to>
      <xdr:col>53</xdr:col>
      <xdr:colOff>187325</xdr:colOff>
      <xdr:row>9</xdr:row>
      <xdr:rowOff>130175</xdr:rowOff>
    </xdr:to>
    <xdr:sp macro="" textlink="">
      <xdr:nvSpPr>
        <xdr:cNvPr id="19" name="正方形/長方形 18"/>
        <xdr:cNvSpPr/>
      </xdr:nvSpPr>
      <xdr:spPr>
        <a:xfrm>
          <a:off x="6090285" y="1693545"/>
          <a:ext cx="3225800" cy="62357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56</xdr:col>
      <xdr:colOff>111125</xdr:colOff>
      <xdr:row>2</xdr:row>
      <xdr:rowOff>22225</xdr:rowOff>
    </xdr:from>
    <xdr:to>
      <xdr:col>64</xdr:col>
      <xdr:colOff>111125</xdr:colOff>
      <xdr:row>8</xdr:row>
      <xdr:rowOff>111125</xdr:rowOff>
    </xdr:to>
    <xdr:sp macro="" textlink="">
      <xdr:nvSpPr>
        <xdr:cNvPr id="20" name="角丸四角形 19"/>
        <xdr:cNvSpPr/>
      </xdr:nvSpPr>
      <xdr:spPr>
        <a:xfrm>
          <a:off x="9765665" y="883285"/>
          <a:ext cx="1341120" cy="124714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180975</xdr:colOff>
      <xdr:row>2</xdr:row>
      <xdr:rowOff>85725</xdr:rowOff>
    </xdr:from>
    <xdr:to>
      <xdr:col>64</xdr:col>
      <xdr:colOff>180975</xdr:colOff>
      <xdr:row>3</xdr:row>
      <xdr:rowOff>15875</xdr:rowOff>
    </xdr:to>
    <xdr:sp macro="" textlink="">
      <xdr:nvSpPr>
        <xdr:cNvPr id="21" name="正方形/長方形 20"/>
        <xdr:cNvSpPr/>
      </xdr:nvSpPr>
      <xdr:spPr>
        <a:xfrm>
          <a:off x="9987915" y="946785"/>
          <a:ext cx="117348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57</xdr:col>
      <xdr:colOff>180975</xdr:colOff>
      <xdr:row>3</xdr:row>
      <xdr:rowOff>28575</xdr:rowOff>
    </xdr:from>
    <xdr:to>
      <xdr:col>64</xdr:col>
      <xdr:colOff>180975</xdr:colOff>
      <xdr:row>6</xdr:row>
      <xdr:rowOff>34925</xdr:rowOff>
    </xdr:to>
    <xdr:sp macro="" textlink="">
      <xdr:nvSpPr>
        <xdr:cNvPr id="22" name="正方形/長方形 21"/>
        <xdr:cNvSpPr/>
      </xdr:nvSpPr>
      <xdr:spPr>
        <a:xfrm>
          <a:off x="9987915" y="1209675"/>
          <a:ext cx="1173480" cy="50927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57</xdr:col>
      <xdr:colOff>180975</xdr:colOff>
      <xdr:row>5</xdr:row>
      <xdr:rowOff>28575</xdr:rowOff>
    </xdr:from>
    <xdr:to>
      <xdr:col>65</xdr:col>
      <xdr:colOff>117475</xdr:colOff>
      <xdr:row>8</xdr:row>
      <xdr:rowOff>161925</xdr:rowOff>
    </xdr:to>
    <xdr:sp macro="" textlink="">
      <xdr:nvSpPr>
        <xdr:cNvPr id="23" name="正方形/長方形 22"/>
        <xdr:cNvSpPr/>
      </xdr:nvSpPr>
      <xdr:spPr>
        <a:xfrm>
          <a:off x="9987915" y="1544955"/>
          <a:ext cx="1292860" cy="63627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57</xdr:col>
      <xdr:colOff>3175</xdr:colOff>
      <xdr:row>2</xdr:row>
      <xdr:rowOff>174625</xdr:rowOff>
    </xdr:from>
    <xdr:to>
      <xdr:col>58</xdr:col>
      <xdr:colOff>22225</xdr:colOff>
      <xdr:row>2</xdr:row>
      <xdr:rowOff>174625</xdr:rowOff>
    </xdr:to>
    <xdr:cxnSp macro="">
      <xdr:nvCxnSpPr>
        <xdr:cNvPr id="24" name="直線コネクタ 23"/>
        <xdr:cNvCxnSpPr/>
      </xdr:nvCxnSpPr>
      <xdr:spPr>
        <a:xfrm flipH="1">
          <a:off x="9825355" y="1035685"/>
          <a:ext cx="18669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57150</xdr:colOff>
      <xdr:row>2</xdr:row>
      <xdr:rowOff>136525</xdr:rowOff>
    </xdr:from>
    <xdr:to>
      <xdr:col>57</xdr:col>
      <xdr:colOff>158750</xdr:colOff>
      <xdr:row>2</xdr:row>
      <xdr:rowOff>238125</xdr:rowOff>
    </xdr:to>
    <xdr:sp macro="" textlink="">
      <xdr:nvSpPr>
        <xdr:cNvPr id="25" name="楕円 24"/>
        <xdr:cNvSpPr/>
      </xdr:nvSpPr>
      <xdr:spPr>
        <a:xfrm>
          <a:off x="9879330" y="9975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57150</xdr:colOff>
      <xdr:row>3</xdr:row>
      <xdr:rowOff>117475</xdr:rowOff>
    </xdr:from>
    <xdr:to>
      <xdr:col>57</xdr:col>
      <xdr:colOff>158750</xdr:colOff>
      <xdr:row>4</xdr:row>
      <xdr:rowOff>47625</xdr:rowOff>
    </xdr:to>
    <xdr:sp macro="" textlink="">
      <xdr:nvSpPr>
        <xdr:cNvPr id="26" name="フローチャート: 判断 25"/>
        <xdr:cNvSpPr/>
      </xdr:nvSpPr>
      <xdr:spPr>
        <a:xfrm>
          <a:off x="9879330" y="1298575"/>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101600</xdr:colOff>
      <xdr:row>5</xdr:row>
      <xdr:rowOff>28575</xdr:rowOff>
    </xdr:from>
    <xdr:to>
      <xdr:col>57</xdr:col>
      <xdr:colOff>101600</xdr:colOff>
      <xdr:row>5</xdr:row>
      <xdr:rowOff>168275</xdr:rowOff>
    </xdr:to>
    <xdr:cxnSp macro="">
      <xdr:nvCxnSpPr>
        <xdr:cNvPr id="27" name="直線コネクタ 26"/>
        <xdr:cNvCxnSpPr/>
      </xdr:nvCxnSpPr>
      <xdr:spPr>
        <a:xfrm>
          <a:off x="9923780" y="154495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5</xdr:row>
      <xdr:rowOff>28575</xdr:rowOff>
    </xdr:from>
    <xdr:to>
      <xdr:col>58</xdr:col>
      <xdr:colOff>3175</xdr:colOff>
      <xdr:row>5</xdr:row>
      <xdr:rowOff>28575</xdr:rowOff>
    </xdr:to>
    <xdr:cxnSp macro="">
      <xdr:nvCxnSpPr>
        <xdr:cNvPr id="28" name="直線コネクタ 27"/>
        <xdr:cNvCxnSpPr/>
      </xdr:nvCxnSpPr>
      <xdr:spPr>
        <a:xfrm>
          <a:off x="9844405" y="1544955"/>
          <a:ext cx="14859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101600</xdr:colOff>
      <xdr:row>6</xdr:row>
      <xdr:rowOff>95250</xdr:rowOff>
    </xdr:from>
    <xdr:to>
      <xdr:col>57</xdr:col>
      <xdr:colOff>101600</xdr:colOff>
      <xdr:row>7</xdr:row>
      <xdr:rowOff>63500</xdr:rowOff>
    </xdr:to>
    <xdr:cxnSp macro="">
      <xdr:nvCxnSpPr>
        <xdr:cNvPr id="29" name="直線コネクタ 28"/>
        <xdr:cNvCxnSpPr/>
      </xdr:nvCxnSpPr>
      <xdr:spPr>
        <a:xfrm flipV="1">
          <a:off x="9923780" y="1779270"/>
          <a:ext cx="0" cy="1358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7</xdr:row>
      <xdr:rowOff>66675</xdr:rowOff>
    </xdr:from>
    <xdr:to>
      <xdr:col>58</xdr:col>
      <xdr:colOff>3175</xdr:colOff>
      <xdr:row>7</xdr:row>
      <xdr:rowOff>66675</xdr:rowOff>
    </xdr:to>
    <xdr:cxnSp macro="">
      <xdr:nvCxnSpPr>
        <xdr:cNvPr id="30" name="直線コネクタ 29"/>
        <xdr:cNvCxnSpPr/>
      </xdr:nvCxnSpPr>
      <xdr:spPr>
        <a:xfrm>
          <a:off x="9844405" y="1918335"/>
          <a:ext cx="14859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419100</xdr:colOff>
      <xdr:row>12</xdr:row>
      <xdr:rowOff>47625</xdr:rowOff>
    </xdr:from>
    <xdr:ext cx="8896666" cy="259045"/>
    <xdr:sp macro="" textlink="">
      <xdr:nvSpPr>
        <xdr:cNvPr id="31" name="テキスト ボックス 30"/>
        <xdr:cNvSpPr txBox="1"/>
      </xdr:nvSpPr>
      <xdr:spPr>
        <a:xfrm>
          <a:off x="419100" y="2737485"/>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0</xdr:col>
      <xdr:colOff>419100</xdr:colOff>
      <xdr:row>13</xdr:row>
      <xdr:rowOff>168275</xdr:rowOff>
    </xdr:from>
    <xdr:ext cx="9703105" cy="259045"/>
    <xdr:sp macro="" textlink="">
      <xdr:nvSpPr>
        <xdr:cNvPr id="32" name="テキスト ボックス 31"/>
        <xdr:cNvSpPr txBox="1"/>
      </xdr:nvSpPr>
      <xdr:spPr>
        <a:xfrm>
          <a:off x="419100" y="3025775"/>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住民基本台帳人口については、住民基本台帳関係年報の調査基準日変更に伴い、平成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年度以降、調査年度の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日現在の住民基本台帳に登載されている人口を記載。</a:t>
          </a:r>
        </a:p>
      </xdr:txBody>
    </xdr:sp>
    <xdr:clientData/>
  </xdr:oneCellAnchor>
  <xdr:oneCellAnchor>
    <xdr:from>
      <xdr:col>0</xdr:col>
      <xdr:colOff>419100</xdr:colOff>
      <xdr:row>15</xdr:row>
      <xdr:rowOff>117475</xdr:rowOff>
    </xdr:from>
    <xdr:ext cx="8295925" cy="259045"/>
    <xdr:sp macro="" textlink="">
      <xdr:nvSpPr>
        <xdr:cNvPr id="33" name="テキスト ボックス 32"/>
        <xdr:cNvSpPr txBox="1"/>
      </xdr:nvSpPr>
      <xdr:spPr>
        <a:xfrm>
          <a:off x="419100" y="3310255"/>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29</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0</xdr:col>
      <xdr:colOff>419100</xdr:colOff>
      <xdr:row>17</xdr:row>
      <xdr:rowOff>66675</xdr:rowOff>
    </xdr:from>
    <xdr:ext cx="11224483" cy="259045"/>
    <xdr:sp macro="" textlink="">
      <xdr:nvSpPr>
        <xdr:cNvPr id="34" name="テキスト ボックス 33"/>
        <xdr:cNvSpPr txBox="1"/>
      </xdr:nvSpPr>
      <xdr:spPr>
        <a:xfrm>
          <a:off x="419100" y="3594735"/>
          <a:ext cx="11224483"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30</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年度中に市町村合併した団体で、合併前の団体毎の決算に基づく健全化判断比率等を算出していない団体については、債務償還可能年数、実質公債費率、将来負担比率のグラフを表記しない。</a:t>
          </a:r>
        </a:p>
      </xdr:txBody>
    </xdr:sp>
    <xdr:clientData/>
  </xdr:oneCellAnchor>
  <xdr:twoCellAnchor>
    <xdr:from>
      <xdr:col>5</xdr:col>
      <xdr:colOff>22225</xdr:colOff>
      <xdr:row>20</xdr:row>
      <xdr:rowOff>149225</xdr:rowOff>
    </xdr:from>
    <xdr:to>
      <xdr:col>27</xdr:col>
      <xdr:colOff>73025</xdr:colOff>
      <xdr:row>22</xdr:row>
      <xdr:rowOff>28575</xdr:rowOff>
    </xdr:to>
    <xdr:sp macro="" textlink="">
      <xdr:nvSpPr>
        <xdr:cNvPr id="35" name="正方形/長方形 34"/>
        <xdr:cNvSpPr/>
      </xdr:nvSpPr>
      <xdr:spPr>
        <a:xfrm>
          <a:off x="1127125" y="4180205"/>
          <a:ext cx="3738880" cy="29083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8</xdr:col>
      <xdr:colOff>166864</xdr:colOff>
      <xdr:row>22</xdr:row>
      <xdr:rowOff>81217</xdr:rowOff>
    </xdr:from>
    <xdr:to>
      <xdr:col>18</xdr:col>
      <xdr:colOff>4585</xdr:colOff>
      <xdr:row>24</xdr:row>
      <xdr:rowOff>14034</xdr:rowOff>
    </xdr:to>
    <xdr:sp macro="" textlink="">
      <xdr:nvSpPr>
        <xdr:cNvPr id="36" name="正方形/長方形 35"/>
        <xdr:cNvSpPr/>
      </xdr:nvSpPr>
      <xdr:spPr>
        <a:xfrm>
          <a:off x="1774684" y="4523677"/>
          <a:ext cx="1514121" cy="26809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18</xdr:col>
      <xdr:colOff>102864</xdr:colOff>
      <xdr:row>22</xdr:row>
      <xdr:rowOff>64546</xdr:rowOff>
    </xdr:from>
    <xdr:to>
      <xdr:col>23</xdr:col>
      <xdr:colOff>5085</xdr:colOff>
      <xdr:row>24</xdr:row>
      <xdr:rowOff>30705</xdr:rowOff>
    </xdr:to>
    <xdr:sp macro="" textlink="">
      <xdr:nvSpPr>
        <xdr:cNvPr id="37" name="正方形/長方形 36"/>
        <xdr:cNvSpPr/>
      </xdr:nvSpPr>
      <xdr:spPr>
        <a:xfrm>
          <a:off x="3387084" y="4507006"/>
          <a:ext cx="740421" cy="30143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[ 56.1</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27</xdr:col>
      <xdr:colOff>22225</xdr:colOff>
      <xdr:row>21</xdr:row>
      <xdr:rowOff>57150</xdr:rowOff>
    </xdr:from>
    <xdr:to>
      <xdr:col>35</xdr:col>
      <xdr:colOff>22225</xdr:colOff>
      <xdr:row>22</xdr:row>
      <xdr:rowOff>92075</xdr:rowOff>
    </xdr:to>
    <xdr:sp macro="" textlink="">
      <xdr:nvSpPr>
        <xdr:cNvPr id="38" name="正方形/長方形 37"/>
        <xdr:cNvSpPr/>
      </xdr:nvSpPr>
      <xdr:spPr>
        <a:xfrm>
          <a:off x="4815205" y="4293870"/>
          <a:ext cx="1341120" cy="24066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27</xdr:col>
      <xdr:colOff>22225</xdr:colOff>
      <xdr:row>22</xdr:row>
      <xdr:rowOff>28575</xdr:rowOff>
    </xdr:from>
    <xdr:to>
      <xdr:col>35</xdr:col>
      <xdr:colOff>22225</xdr:colOff>
      <xdr:row>23</xdr:row>
      <xdr:rowOff>111125</xdr:rowOff>
    </xdr:to>
    <xdr:sp macro="" textlink="">
      <xdr:nvSpPr>
        <xdr:cNvPr id="39" name="正方形/長方形 38"/>
        <xdr:cNvSpPr/>
      </xdr:nvSpPr>
      <xdr:spPr>
        <a:xfrm>
          <a:off x="4815205" y="4471035"/>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22225</xdr:colOff>
      <xdr:row>21</xdr:row>
      <xdr:rowOff>57150</xdr:rowOff>
    </xdr:from>
    <xdr:to>
      <xdr:col>43</xdr:col>
      <xdr:colOff>22225</xdr:colOff>
      <xdr:row>22</xdr:row>
      <xdr:rowOff>92075</xdr:rowOff>
    </xdr:to>
    <xdr:sp macro="" textlink="">
      <xdr:nvSpPr>
        <xdr:cNvPr id="40" name="正方形/長方形 39"/>
        <xdr:cNvSpPr/>
      </xdr:nvSpPr>
      <xdr:spPr>
        <a:xfrm>
          <a:off x="6156325" y="4293870"/>
          <a:ext cx="1341120" cy="24066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22225</xdr:colOff>
      <xdr:row>22</xdr:row>
      <xdr:rowOff>28575</xdr:rowOff>
    </xdr:from>
    <xdr:to>
      <xdr:col>43</xdr:col>
      <xdr:colOff>22225</xdr:colOff>
      <xdr:row>23</xdr:row>
      <xdr:rowOff>111125</xdr:rowOff>
    </xdr:to>
    <xdr:sp macro="" textlink="">
      <xdr:nvSpPr>
        <xdr:cNvPr id="41" name="正方形/長方形 40"/>
        <xdr:cNvSpPr/>
      </xdr:nvSpPr>
      <xdr:spPr>
        <a:xfrm>
          <a:off x="6156325" y="4471035"/>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149225</xdr:colOff>
      <xdr:row>21</xdr:row>
      <xdr:rowOff>57150</xdr:rowOff>
    </xdr:from>
    <xdr:to>
      <xdr:col>51</xdr:col>
      <xdr:colOff>149225</xdr:colOff>
      <xdr:row>22</xdr:row>
      <xdr:rowOff>92075</xdr:rowOff>
    </xdr:to>
    <xdr:sp macro="" textlink="">
      <xdr:nvSpPr>
        <xdr:cNvPr id="42" name="正方形/長方形 41"/>
        <xdr:cNvSpPr/>
      </xdr:nvSpPr>
      <xdr:spPr>
        <a:xfrm>
          <a:off x="7624445" y="4293870"/>
          <a:ext cx="1341120" cy="24066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149225</xdr:colOff>
      <xdr:row>22</xdr:row>
      <xdr:rowOff>28575</xdr:rowOff>
    </xdr:from>
    <xdr:to>
      <xdr:col>51</xdr:col>
      <xdr:colOff>149225</xdr:colOff>
      <xdr:row>23</xdr:row>
      <xdr:rowOff>111125</xdr:rowOff>
    </xdr:to>
    <xdr:sp macro="" textlink="">
      <xdr:nvSpPr>
        <xdr:cNvPr id="43" name="正方形/長方形 42"/>
        <xdr:cNvSpPr/>
      </xdr:nvSpPr>
      <xdr:spPr>
        <a:xfrm>
          <a:off x="7624445" y="4471035"/>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xdr:col>
      <xdr:colOff>22225</xdr:colOff>
      <xdr:row>24</xdr:row>
      <xdr:rowOff>66675</xdr:rowOff>
    </xdr:from>
    <xdr:to>
      <xdr:col>27</xdr:col>
      <xdr:colOff>73025</xdr:colOff>
      <xdr:row>36</xdr:row>
      <xdr:rowOff>168275</xdr:rowOff>
    </xdr:to>
    <xdr:sp macro="" textlink="">
      <xdr:nvSpPr>
        <xdr:cNvPr id="44" name="正方形/長方形 43"/>
        <xdr:cNvSpPr/>
      </xdr:nvSpPr>
      <xdr:spPr>
        <a:xfrm>
          <a:off x="1127125" y="4844415"/>
          <a:ext cx="3738880" cy="211328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66675</xdr:rowOff>
    </xdr:from>
    <xdr:to>
      <xdr:col>53</xdr:col>
      <xdr:colOff>149225</xdr:colOff>
      <xdr:row>36</xdr:row>
      <xdr:rowOff>168275</xdr:rowOff>
    </xdr:to>
    <xdr:sp macro="" textlink="">
      <xdr:nvSpPr>
        <xdr:cNvPr id="45" name="正方形/長方形 44"/>
        <xdr:cNvSpPr/>
      </xdr:nvSpPr>
      <xdr:spPr>
        <a:xfrm>
          <a:off x="5109845" y="4844415"/>
          <a:ext cx="4191000" cy="211328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130175</xdr:rowOff>
    </xdr:from>
    <xdr:to>
      <xdr:col>52</xdr:col>
      <xdr:colOff>149225</xdr:colOff>
      <xdr:row>26</xdr:row>
      <xdr:rowOff>41275</xdr:rowOff>
    </xdr:to>
    <xdr:sp macro="" textlink="">
      <xdr:nvSpPr>
        <xdr:cNvPr id="46" name="正方形/長方形 45"/>
        <xdr:cNvSpPr/>
      </xdr:nvSpPr>
      <xdr:spPr>
        <a:xfrm>
          <a:off x="5109845" y="4907915"/>
          <a:ext cx="402336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有形固定資産減価償却率の分析欄</a:t>
          </a:r>
        </a:p>
      </xdr:txBody>
    </xdr:sp>
    <xdr:clientData/>
  </xdr:twoCellAnchor>
  <xdr:twoCellAnchor>
    <xdr:from>
      <xdr:col>29</xdr:col>
      <xdr:colOff>34925</xdr:colOff>
      <xdr:row>26</xdr:row>
      <xdr:rowOff>15875</xdr:rowOff>
    </xdr:from>
    <xdr:to>
      <xdr:col>53</xdr:col>
      <xdr:colOff>22225</xdr:colOff>
      <xdr:row>36</xdr:row>
      <xdr:rowOff>79375</xdr:rowOff>
    </xdr:to>
    <xdr:sp macro="" textlink="" fLocksText="0">
      <xdr:nvSpPr>
        <xdr:cNvPr id="47" name="テキスト ボックス 46"/>
        <xdr:cNvSpPr txBox="1"/>
      </xdr:nvSpPr>
      <xdr:spPr>
        <a:xfrm>
          <a:off x="5163185" y="5128895"/>
          <a:ext cx="4010660" cy="1739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　有形固定資産減価償却率は類似団体よりやや低い水準にある。</a:t>
          </a:r>
          <a:endParaRPr kumimoji="1" lang="en-US" altLang="ja-JP" sz="1100">
            <a:latin typeface="ＭＳ Ｐゴシック" panose="020B0600070205080204" pitchFamily="50" charset="-128"/>
            <a:ea typeface="ＭＳ Ｐゴシック" panose="020B0600070205080204" pitchFamily="50" charset="-128"/>
          </a:endParaRPr>
        </a:p>
        <a:p>
          <a:r>
            <a:rPr kumimoji="1" lang="ja-JP" altLang="en-US" sz="1100">
              <a:latin typeface="ＭＳ Ｐゴシック" panose="020B0600070205080204" pitchFamily="50" charset="-128"/>
              <a:ea typeface="ＭＳ Ｐゴシック" panose="020B0600070205080204" pitchFamily="50" charset="-128"/>
            </a:rPr>
            <a:t>　南海トラフ地震対策のため、施設の新設や更新を行ったことが要因として考えられる。しかしながら、老朽化の進む施設が多数あるため、今後それぞれの公共施設等について個別施設計画を策定し、当該計画に基づいた施設の維持管理を適切に進めていく。</a:t>
          </a:r>
        </a:p>
      </xdr:txBody>
    </xdr:sp>
    <xdr:clientData/>
  </xdr:twoCellAnchor>
  <xdr:oneCellAnchor>
    <xdr:from>
      <xdr:col>4</xdr:col>
      <xdr:colOff>174625</xdr:colOff>
      <xdr:row>23</xdr:row>
      <xdr:rowOff>47625</xdr:rowOff>
    </xdr:from>
    <xdr:ext cx="349839" cy="225703"/>
    <xdr:sp macro="" textlink="">
      <xdr:nvSpPr>
        <xdr:cNvPr id="48" name="テキスト ボックス 47"/>
        <xdr:cNvSpPr txBox="1"/>
      </xdr:nvSpPr>
      <xdr:spPr>
        <a:xfrm>
          <a:off x="1104265" y="4657725"/>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36</xdr:row>
      <xdr:rowOff>168275</xdr:rowOff>
    </xdr:from>
    <xdr:to>
      <xdr:col>27</xdr:col>
      <xdr:colOff>73025</xdr:colOff>
      <xdr:row>36</xdr:row>
      <xdr:rowOff>168275</xdr:rowOff>
    </xdr:to>
    <xdr:cxnSp macro="">
      <xdr:nvCxnSpPr>
        <xdr:cNvPr id="49" name="直線コネクタ 48"/>
        <xdr:cNvCxnSpPr/>
      </xdr:nvCxnSpPr>
      <xdr:spPr>
        <a:xfrm>
          <a:off x="1127125" y="6957695"/>
          <a:ext cx="373888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36</xdr:row>
      <xdr:rowOff>74474</xdr:rowOff>
    </xdr:from>
    <xdr:ext cx="359394" cy="225703"/>
    <xdr:sp macro="" textlink="">
      <xdr:nvSpPr>
        <xdr:cNvPr id="50" name="テキスト ボックス 49"/>
        <xdr:cNvSpPr txBox="1"/>
      </xdr:nvSpPr>
      <xdr:spPr>
        <a:xfrm>
          <a:off x="772811" y="6863894"/>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20.0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35</xdr:row>
      <xdr:rowOff>69850</xdr:rowOff>
    </xdr:from>
    <xdr:to>
      <xdr:col>27</xdr:col>
      <xdr:colOff>73025</xdr:colOff>
      <xdr:row>35</xdr:row>
      <xdr:rowOff>69850</xdr:rowOff>
    </xdr:to>
    <xdr:cxnSp macro="">
      <xdr:nvCxnSpPr>
        <xdr:cNvPr id="51" name="直線コネクタ 50"/>
        <xdr:cNvCxnSpPr/>
      </xdr:nvCxnSpPr>
      <xdr:spPr>
        <a:xfrm>
          <a:off x="1127125" y="6691630"/>
          <a:ext cx="373888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34</xdr:row>
      <xdr:rowOff>147499</xdr:rowOff>
    </xdr:from>
    <xdr:ext cx="359394" cy="225703"/>
    <xdr:sp macro="" textlink="">
      <xdr:nvSpPr>
        <xdr:cNvPr id="52" name="テキスト ボックス 51"/>
        <xdr:cNvSpPr txBox="1"/>
      </xdr:nvSpPr>
      <xdr:spPr>
        <a:xfrm>
          <a:off x="772811" y="660163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30.0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33</xdr:row>
      <xdr:rowOff>142875</xdr:rowOff>
    </xdr:from>
    <xdr:to>
      <xdr:col>27</xdr:col>
      <xdr:colOff>73025</xdr:colOff>
      <xdr:row>33</xdr:row>
      <xdr:rowOff>142875</xdr:rowOff>
    </xdr:to>
    <xdr:cxnSp macro="">
      <xdr:nvCxnSpPr>
        <xdr:cNvPr id="53" name="直線コネクタ 52"/>
        <xdr:cNvCxnSpPr/>
      </xdr:nvCxnSpPr>
      <xdr:spPr>
        <a:xfrm>
          <a:off x="1127125" y="6429375"/>
          <a:ext cx="373888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33</xdr:row>
      <xdr:rowOff>49074</xdr:rowOff>
    </xdr:from>
    <xdr:ext cx="359394" cy="225703"/>
    <xdr:sp macro="" textlink="">
      <xdr:nvSpPr>
        <xdr:cNvPr id="54" name="テキスト ボックス 53"/>
        <xdr:cNvSpPr txBox="1"/>
      </xdr:nvSpPr>
      <xdr:spPr>
        <a:xfrm>
          <a:off x="772811" y="6335574"/>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40.0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32</xdr:row>
      <xdr:rowOff>44450</xdr:rowOff>
    </xdr:from>
    <xdr:to>
      <xdr:col>27</xdr:col>
      <xdr:colOff>73025</xdr:colOff>
      <xdr:row>32</xdr:row>
      <xdr:rowOff>44450</xdr:rowOff>
    </xdr:to>
    <xdr:cxnSp macro="">
      <xdr:nvCxnSpPr>
        <xdr:cNvPr id="55" name="直線コネクタ 54"/>
        <xdr:cNvCxnSpPr/>
      </xdr:nvCxnSpPr>
      <xdr:spPr>
        <a:xfrm>
          <a:off x="1127125" y="6163310"/>
          <a:ext cx="373888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31</xdr:row>
      <xdr:rowOff>122099</xdr:rowOff>
    </xdr:from>
    <xdr:ext cx="359394" cy="225703"/>
    <xdr:sp macro="" textlink="">
      <xdr:nvSpPr>
        <xdr:cNvPr id="56" name="テキスト ボックス 55"/>
        <xdr:cNvSpPr txBox="1"/>
      </xdr:nvSpPr>
      <xdr:spPr>
        <a:xfrm>
          <a:off x="772811" y="607331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50.0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30</xdr:row>
      <xdr:rowOff>117475</xdr:rowOff>
    </xdr:from>
    <xdr:to>
      <xdr:col>27</xdr:col>
      <xdr:colOff>73025</xdr:colOff>
      <xdr:row>30</xdr:row>
      <xdr:rowOff>117475</xdr:rowOff>
    </xdr:to>
    <xdr:cxnSp macro="">
      <xdr:nvCxnSpPr>
        <xdr:cNvPr id="57" name="直線コネクタ 56"/>
        <xdr:cNvCxnSpPr/>
      </xdr:nvCxnSpPr>
      <xdr:spPr>
        <a:xfrm>
          <a:off x="1127125" y="5901055"/>
          <a:ext cx="373888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30</xdr:row>
      <xdr:rowOff>23674</xdr:rowOff>
    </xdr:from>
    <xdr:ext cx="359394" cy="225703"/>
    <xdr:sp macro="" textlink="">
      <xdr:nvSpPr>
        <xdr:cNvPr id="58" name="テキスト ボックス 57"/>
        <xdr:cNvSpPr txBox="1"/>
      </xdr:nvSpPr>
      <xdr:spPr>
        <a:xfrm>
          <a:off x="772811" y="5807254"/>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29</xdr:row>
      <xdr:rowOff>19050</xdr:rowOff>
    </xdr:from>
    <xdr:to>
      <xdr:col>27</xdr:col>
      <xdr:colOff>73025</xdr:colOff>
      <xdr:row>29</xdr:row>
      <xdr:rowOff>19050</xdr:rowOff>
    </xdr:to>
    <xdr:cxnSp macro="">
      <xdr:nvCxnSpPr>
        <xdr:cNvPr id="59" name="直線コネクタ 58"/>
        <xdr:cNvCxnSpPr/>
      </xdr:nvCxnSpPr>
      <xdr:spPr>
        <a:xfrm>
          <a:off x="1127125" y="5634990"/>
          <a:ext cx="373888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28</xdr:row>
      <xdr:rowOff>96699</xdr:rowOff>
    </xdr:from>
    <xdr:ext cx="359394" cy="225703"/>
    <xdr:sp macro="" textlink="">
      <xdr:nvSpPr>
        <xdr:cNvPr id="60" name="テキスト ボックス 59"/>
        <xdr:cNvSpPr txBox="1"/>
      </xdr:nvSpPr>
      <xdr:spPr>
        <a:xfrm>
          <a:off x="772811" y="55449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70.0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27</xdr:row>
      <xdr:rowOff>92075</xdr:rowOff>
    </xdr:from>
    <xdr:to>
      <xdr:col>27</xdr:col>
      <xdr:colOff>73025</xdr:colOff>
      <xdr:row>27</xdr:row>
      <xdr:rowOff>92075</xdr:rowOff>
    </xdr:to>
    <xdr:cxnSp macro="">
      <xdr:nvCxnSpPr>
        <xdr:cNvPr id="61" name="直線コネクタ 60"/>
        <xdr:cNvCxnSpPr/>
      </xdr:nvCxnSpPr>
      <xdr:spPr>
        <a:xfrm>
          <a:off x="1127125" y="5372735"/>
          <a:ext cx="373888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26</xdr:row>
      <xdr:rowOff>169724</xdr:rowOff>
    </xdr:from>
    <xdr:ext cx="359394" cy="225703"/>
    <xdr:sp macro="" textlink="">
      <xdr:nvSpPr>
        <xdr:cNvPr id="62" name="テキスト ボックス 61"/>
        <xdr:cNvSpPr txBox="1"/>
      </xdr:nvSpPr>
      <xdr:spPr>
        <a:xfrm>
          <a:off x="772811" y="5282744"/>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80.0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25</xdr:row>
      <xdr:rowOff>165100</xdr:rowOff>
    </xdr:from>
    <xdr:to>
      <xdr:col>27</xdr:col>
      <xdr:colOff>73025</xdr:colOff>
      <xdr:row>25</xdr:row>
      <xdr:rowOff>165100</xdr:rowOff>
    </xdr:to>
    <xdr:cxnSp macro="">
      <xdr:nvCxnSpPr>
        <xdr:cNvPr id="63" name="直線コネクタ 62"/>
        <xdr:cNvCxnSpPr/>
      </xdr:nvCxnSpPr>
      <xdr:spPr>
        <a:xfrm>
          <a:off x="1127125" y="5110480"/>
          <a:ext cx="373888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25</xdr:row>
      <xdr:rowOff>71299</xdr:rowOff>
    </xdr:from>
    <xdr:ext cx="359394" cy="225703"/>
    <xdr:sp macro="" textlink="">
      <xdr:nvSpPr>
        <xdr:cNvPr id="64" name="テキスト ボックス 63"/>
        <xdr:cNvSpPr txBox="1"/>
      </xdr:nvSpPr>
      <xdr:spPr>
        <a:xfrm>
          <a:off x="772811" y="501667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90.0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24</xdr:row>
      <xdr:rowOff>66675</xdr:rowOff>
    </xdr:to>
    <xdr:cxnSp macro="">
      <xdr:nvCxnSpPr>
        <xdr:cNvPr id="65" name="直線コネクタ 64"/>
        <xdr:cNvCxnSpPr/>
      </xdr:nvCxnSpPr>
      <xdr:spPr>
        <a:xfrm>
          <a:off x="1127125" y="4844415"/>
          <a:ext cx="373888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119536</xdr:colOff>
      <xdr:row>23</xdr:row>
      <xdr:rowOff>144324</xdr:rowOff>
    </xdr:from>
    <xdr:ext cx="410689" cy="225703"/>
    <xdr:sp macro="" textlink="">
      <xdr:nvSpPr>
        <xdr:cNvPr id="66" name="テキスト ボックス 65"/>
        <xdr:cNvSpPr txBox="1"/>
      </xdr:nvSpPr>
      <xdr:spPr>
        <a:xfrm>
          <a:off x="721516" y="4754424"/>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36</xdr:row>
      <xdr:rowOff>168275</xdr:rowOff>
    </xdr:to>
    <xdr:sp macro="" textlink="">
      <xdr:nvSpPr>
        <xdr:cNvPr id="67" name="有形固定資産減価償却率グラフ枠"/>
        <xdr:cNvSpPr/>
      </xdr:nvSpPr>
      <xdr:spPr>
        <a:xfrm>
          <a:off x="1127125" y="4844415"/>
          <a:ext cx="3738880" cy="211328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83820</xdr:colOff>
      <xdr:row>26</xdr:row>
      <xdr:rowOff>104299</xdr:rowOff>
    </xdr:from>
    <xdr:to>
      <xdr:col>23</xdr:col>
      <xdr:colOff>85090</xdr:colOff>
      <xdr:row>34</xdr:row>
      <xdr:rowOff>44291</xdr:rowOff>
    </xdr:to>
    <xdr:cxnSp macro="">
      <xdr:nvCxnSpPr>
        <xdr:cNvPr id="68" name="直線コネクタ 67"/>
        <xdr:cNvCxnSpPr/>
      </xdr:nvCxnSpPr>
      <xdr:spPr>
        <a:xfrm flipV="1">
          <a:off x="4206240" y="5217319"/>
          <a:ext cx="1270" cy="128111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34</xdr:row>
      <xdr:rowOff>48118</xdr:rowOff>
    </xdr:from>
    <xdr:ext cx="405111" cy="259045"/>
    <xdr:sp macro="" textlink="">
      <xdr:nvSpPr>
        <xdr:cNvPr id="69" name="有形固定資産減価償却率最小値テキスト"/>
        <xdr:cNvSpPr txBox="1"/>
      </xdr:nvSpPr>
      <xdr:spPr>
        <a:xfrm>
          <a:off x="4258945" y="650225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34</xdr:row>
      <xdr:rowOff>44291</xdr:rowOff>
    </xdr:from>
    <xdr:to>
      <xdr:col>23</xdr:col>
      <xdr:colOff>174625</xdr:colOff>
      <xdr:row>34</xdr:row>
      <xdr:rowOff>44291</xdr:rowOff>
    </xdr:to>
    <xdr:cxnSp macro="">
      <xdr:nvCxnSpPr>
        <xdr:cNvPr id="70" name="直線コネクタ 69"/>
        <xdr:cNvCxnSpPr/>
      </xdr:nvCxnSpPr>
      <xdr:spPr>
        <a:xfrm>
          <a:off x="4119245" y="6498431"/>
          <a:ext cx="17018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25</xdr:row>
      <xdr:rowOff>50976</xdr:rowOff>
    </xdr:from>
    <xdr:ext cx="405111" cy="259045"/>
    <xdr:sp macro="" textlink="">
      <xdr:nvSpPr>
        <xdr:cNvPr id="71" name="有形固定資産減価償却率最大値テキスト"/>
        <xdr:cNvSpPr txBox="1"/>
      </xdr:nvSpPr>
      <xdr:spPr>
        <a:xfrm>
          <a:off x="4258945" y="499635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85.9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26</xdr:row>
      <xdr:rowOff>104299</xdr:rowOff>
    </xdr:from>
    <xdr:to>
      <xdr:col>23</xdr:col>
      <xdr:colOff>174625</xdr:colOff>
      <xdr:row>26</xdr:row>
      <xdr:rowOff>104299</xdr:rowOff>
    </xdr:to>
    <xdr:cxnSp macro="">
      <xdr:nvCxnSpPr>
        <xdr:cNvPr id="72" name="直線コネクタ 71"/>
        <xdr:cNvCxnSpPr/>
      </xdr:nvCxnSpPr>
      <xdr:spPr>
        <a:xfrm>
          <a:off x="4119245" y="5217319"/>
          <a:ext cx="17018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29</xdr:row>
      <xdr:rowOff>121937</xdr:rowOff>
    </xdr:from>
    <xdr:ext cx="405111" cy="259045"/>
    <xdr:sp macro="" textlink="">
      <xdr:nvSpPr>
        <xdr:cNvPr id="73" name="有形固定資産減価償却率平均値テキスト"/>
        <xdr:cNvSpPr txBox="1"/>
      </xdr:nvSpPr>
      <xdr:spPr>
        <a:xfrm>
          <a:off x="4258945" y="573787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30</xdr:row>
      <xdr:rowOff>99060</xdr:rowOff>
    </xdr:from>
    <xdr:to>
      <xdr:col>23</xdr:col>
      <xdr:colOff>136525</xdr:colOff>
      <xdr:row>31</xdr:row>
      <xdr:rowOff>29210</xdr:rowOff>
    </xdr:to>
    <xdr:sp macro="" textlink="">
      <xdr:nvSpPr>
        <xdr:cNvPr id="74" name="フローチャート: 判断 73"/>
        <xdr:cNvSpPr/>
      </xdr:nvSpPr>
      <xdr:spPr>
        <a:xfrm>
          <a:off x="4157345" y="588264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85725</xdr:colOff>
      <xdr:row>30</xdr:row>
      <xdr:rowOff>112554</xdr:rowOff>
    </xdr:from>
    <xdr:to>
      <xdr:col>19</xdr:col>
      <xdr:colOff>187325</xdr:colOff>
      <xdr:row>31</xdr:row>
      <xdr:rowOff>42704</xdr:rowOff>
    </xdr:to>
    <xdr:sp macro="" textlink="">
      <xdr:nvSpPr>
        <xdr:cNvPr id="75" name="フローチャート: 判断 74"/>
        <xdr:cNvSpPr/>
      </xdr:nvSpPr>
      <xdr:spPr>
        <a:xfrm>
          <a:off x="3537585" y="5896134"/>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85725</xdr:colOff>
      <xdr:row>31</xdr:row>
      <xdr:rowOff>86836</xdr:rowOff>
    </xdr:from>
    <xdr:to>
      <xdr:col>15</xdr:col>
      <xdr:colOff>187325</xdr:colOff>
      <xdr:row>32</xdr:row>
      <xdr:rowOff>16986</xdr:rowOff>
    </xdr:to>
    <xdr:sp macro="" textlink="">
      <xdr:nvSpPr>
        <xdr:cNvPr id="76" name="フローチャート: 判断 75"/>
        <xdr:cNvSpPr/>
      </xdr:nvSpPr>
      <xdr:spPr>
        <a:xfrm>
          <a:off x="2867025" y="6038056"/>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98425</xdr:colOff>
      <xdr:row>37</xdr:row>
      <xdr:rowOff>42724</xdr:rowOff>
    </xdr:from>
    <xdr:ext cx="762000" cy="225703"/>
    <xdr:sp macro="" textlink="">
      <xdr:nvSpPr>
        <xdr:cNvPr id="77" name="テキスト ボックス 76"/>
        <xdr:cNvSpPr txBox="1"/>
      </xdr:nvSpPr>
      <xdr:spPr>
        <a:xfrm>
          <a:off x="4053205" y="699978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H29</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149225</xdr:colOff>
      <xdr:row>37</xdr:row>
      <xdr:rowOff>42724</xdr:rowOff>
    </xdr:from>
    <xdr:ext cx="762000" cy="225703"/>
    <xdr:sp macro="" textlink="">
      <xdr:nvSpPr>
        <xdr:cNvPr id="78" name="テキスト ボックス 77"/>
        <xdr:cNvSpPr txBox="1"/>
      </xdr:nvSpPr>
      <xdr:spPr>
        <a:xfrm>
          <a:off x="3433445" y="699978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H28</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149225</xdr:colOff>
      <xdr:row>37</xdr:row>
      <xdr:rowOff>42724</xdr:rowOff>
    </xdr:from>
    <xdr:ext cx="762000" cy="225703"/>
    <xdr:sp macro="" textlink="">
      <xdr:nvSpPr>
        <xdr:cNvPr id="79" name="テキスト ボックス 78"/>
        <xdr:cNvSpPr txBox="1"/>
      </xdr:nvSpPr>
      <xdr:spPr>
        <a:xfrm>
          <a:off x="2762885" y="699978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H27</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149225</xdr:colOff>
      <xdr:row>37</xdr:row>
      <xdr:rowOff>42724</xdr:rowOff>
    </xdr:from>
    <xdr:ext cx="762000" cy="225703"/>
    <xdr:sp macro="" textlink="">
      <xdr:nvSpPr>
        <xdr:cNvPr id="80" name="テキスト ボックス 79"/>
        <xdr:cNvSpPr txBox="1"/>
      </xdr:nvSpPr>
      <xdr:spPr>
        <a:xfrm>
          <a:off x="2092325" y="699978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H26</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149225</xdr:colOff>
      <xdr:row>37</xdr:row>
      <xdr:rowOff>42724</xdr:rowOff>
    </xdr:from>
    <xdr:ext cx="762000" cy="225703"/>
    <xdr:sp macro="" textlink="">
      <xdr:nvSpPr>
        <xdr:cNvPr id="81" name="テキスト ボックス 80"/>
        <xdr:cNvSpPr txBox="1"/>
      </xdr:nvSpPr>
      <xdr:spPr>
        <a:xfrm>
          <a:off x="1421765" y="699978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H25</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31</xdr:row>
      <xdr:rowOff>476</xdr:rowOff>
    </xdr:from>
    <xdr:to>
      <xdr:col>23</xdr:col>
      <xdr:colOff>136525</xdr:colOff>
      <xdr:row>31</xdr:row>
      <xdr:rowOff>102076</xdr:rowOff>
    </xdr:to>
    <xdr:sp macro="" textlink="">
      <xdr:nvSpPr>
        <xdr:cNvPr id="82" name="楕円 81"/>
        <xdr:cNvSpPr/>
      </xdr:nvSpPr>
      <xdr:spPr>
        <a:xfrm>
          <a:off x="4157345" y="59516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136525</xdr:colOff>
      <xdr:row>30</xdr:row>
      <xdr:rowOff>150353</xdr:rowOff>
    </xdr:from>
    <xdr:ext cx="405111" cy="259045"/>
    <xdr:sp macro="" textlink="">
      <xdr:nvSpPr>
        <xdr:cNvPr id="83" name="有形固定資産減価償却率該当値テキスト"/>
        <xdr:cNvSpPr txBox="1"/>
      </xdr:nvSpPr>
      <xdr:spPr>
        <a:xfrm>
          <a:off x="4258945" y="593393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85725</xdr:colOff>
      <xdr:row>31</xdr:row>
      <xdr:rowOff>89535</xdr:rowOff>
    </xdr:from>
    <xdr:to>
      <xdr:col>19</xdr:col>
      <xdr:colOff>187325</xdr:colOff>
      <xdr:row>32</xdr:row>
      <xdr:rowOff>19685</xdr:rowOff>
    </xdr:to>
    <xdr:sp macro="" textlink="">
      <xdr:nvSpPr>
        <xdr:cNvPr id="84" name="楕円 83"/>
        <xdr:cNvSpPr/>
      </xdr:nvSpPr>
      <xdr:spPr>
        <a:xfrm>
          <a:off x="3537585" y="6040755"/>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136525</xdr:colOff>
      <xdr:row>31</xdr:row>
      <xdr:rowOff>51276</xdr:rowOff>
    </xdr:from>
    <xdr:to>
      <xdr:col>23</xdr:col>
      <xdr:colOff>85725</xdr:colOff>
      <xdr:row>31</xdr:row>
      <xdr:rowOff>140335</xdr:rowOff>
    </xdr:to>
    <xdr:cxnSp macro="">
      <xdr:nvCxnSpPr>
        <xdr:cNvPr id="85" name="直線コネクタ 84"/>
        <xdr:cNvCxnSpPr/>
      </xdr:nvCxnSpPr>
      <xdr:spPr>
        <a:xfrm flipV="1">
          <a:off x="3588385" y="6002496"/>
          <a:ext cx="619760" cy="890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85725</xdr:colOff>
      <xdr:row>31</xdr:row>
      <xdr:rowOff>165100</xdr:rowOff>
    </xdr:from>
    <xdr:to>
      <xdr:col>15</xdr:col>
      <xdr:colOff>187325</xdr:colOff>
      <xdr:row>32</xdr:row>
      <xdr:rowOff>95250</xdr:rowOff>
    </xdr:to>
    <xdr:sp macro="" textlink="">
      <xdr:nvSpPr>
        <xdr:cNvPr id="86" name="楕円 85"/>
        <xdr:cNvSpPr/>
      </xdr:nvSpPr>
      <xdr:spPr>
        <a:xfrm>
          <a:off x="2867025" y="6116320"/>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136525</xdr:colOff>
      <xdr:row>31</xdr:row>
      <xdr:rowOff>140335</xdr:rowOff>
    </xdr:from>
    <xdr:to>
      <xdr:col>19</xdr:col>
      <xdr:colOff>136525</xdr:colOff>
      <xdr:row>32</xdr:row>
      <xdr:rowOff>44450</xdr:rowOff>
    </xdr:to>
    <xdr:cxnSp macro="">
      <xdr:nvCxnSpPr>
        <xdr:cNvPr id="87" name="直線コネクタ 86"/>
        <xdr:cNvCxnSpPr/>
      </xdr:nvCxnSpPr>
      <xdr:spPr>
        <a:xfrm flipV="1">
          <a:off x="2917825" y="6091555"/>
          <a:ext cx="670560" cy="717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111769</xdr:colOff>
      <xdr:row>29</xdr:row>
      <xdr:rowOff>59231</xdr:rowOff>
    </xdr:from>
    <xdr:ext cx="405111" cy="259045"/>
    <xdr:sp macro="" textlink="">
      <xdr:nvSpPr>
        <xdr:cNvPr id="88" name="n_1aveValue有形固定資産減価償却率"/>
        <xdr:cNvSpPr txBox="1"/>
      </xdr:nvSpPr>
      <xdr:spPr>
        <a:xfrm>
          <a:off x="3395989" y="567517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30</xdr:row>
      <xdr:rowOff>33513</xdr:rowOff>
    </xdr:from>
    <xdr:ext cx="405111" cy="259045"/>
    <xdr:sp macro="" textlink="">
      <xdr:nvSpPr>
        <xdr:cNvPr id="89" name="n_2aveValue有形固定資産減価償却率"/>
        <xdr:cNvSpPr txBox="1"/>
      </xdr:nvSpPr>
      <xdr:spPr>
        <a:xfrm>
          <a:off x="2738129" y="581709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111769</xdr:colOff>
      <xdr:row>32</xdr:row>
      <xdr:rowOff>10812</xdr:rowOff>
    </xdr:from>
    <xdr:ext cx="405111" cy="259045"/>
    <xdr:sp macro="" textlink="">
      <xdr:nvSpPr>
        <xdr:cNvPr id="90" name="n_1mainValue有形固定資産減価償却率"/>
        <xdr:cNvSpPr txBox="1"/>
      </xdr:nvSpPr>
      <xdr:spPr>
        <a:xfrm>
          <a:off x="3395989" y="61296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32</xdr:row>
      <xdr:rowOff>86377</xdr:rowOff>
    </xdr:from>
    <xdr:ext cx="405111" cy="259045"/>
    <xdr:sp macro="" textlink="">
      <xdr:nvSpPr>
        <xdr:cNvPr id="91" name="n_2mainValue有形固定資産減価償却率"/>
        <xdr:cNvSpPr txBox="1"/>
      </xdr:nvSpPr>
      <xdr:spPr>
        <a:xfrm>
          <a:off x="2738129" y="62052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20</xdr:row>
      <xdr:rowOff>149225</xdr:rowOff>
    </xdr:from>
    <xdr:to>
      <xdr:col>80</xdr:col>
      <xdr:colOff>9525</xdr:colOff>
      <xdr:row>22</xdr:row>
      <xdr:rowOff>28575</xdr:rowOff>
    </xdr:to>
    <xdr:sp macro="" textlink="">
      <xdr:nvSpPr>
        <xdr:cNvPr id="92" name="正方形/長方形 91"/>
        <xdr:cNvSpPr/>
      </xdr:nvSpPr>
      <xdr:spPr>
        <a:xfrm>
          <a:off x="9971405" y="4180205"/>
          <a:ext cx="3716020" cy="29083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（参考）債務償還可能年数</a:t>
          </a:r>
        </a:p>
      </xdr:txBody>
    </xdr:sp>
    <xdr:clientData/>
  </xdr:twoCellAnchor>
  <xdr:twoCellAnchor>
    <xdr:from>
      <xdr:col>62</xdr:col>
      <xdr:colOff>125326</xdr:colOff>
      <xdr:row>22</xdr:row>
      <xdr:rowOff>81217</xdr:rowOff>
    </xdr:from>
    <xdr:to>
      <xdr:col>69</xdr:col>
      <xdr:colOff>109623</xdr:colOff>
      <xdr:row>24</xdr:row>
      <xdr:rowOff>14034</xdr:rowOff>
    </xdr:to>
    <xdr:sp macro="" textlink="">
      <xdr:nvSpPr>
        <xdr:cNvPr id="93" name="正方形/長方形 92"/>
        <xdr:cNvSpPr/>
      </xdr:nvSpPr>
      <xdr:spPr>
        <a:xfrm>
          <a:off x="10785706" y="4523677"/>
          <a:ext cx="1157777" cy="26809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債務償還可能年数</a:t>
          </a:r>
        </a:p>
      </xdr:txBody>
    </xdr:sp>
    <xdr:clientData/>
  </xdr:twoCellAnchor>
  <xdr:twoCellAnchor>
    <xdr:from>
      <xdr:col>71</xdr:col>
      <xdr:colOff>81363</xdr:colOff>
      <xdr:row>22</xdr:row>
      <xdr:rowOff>64546</xdr:rowOff>
    </xdr:from>
    <xdr:to>
      <xdr:col>75</xdr:col>
      <xdr:colOff>90087</xdr:colOff>
      <xdr:row>24</xdr:row>
      <xdr:rowOff>30705</xdr:rowOff>
    </xdr:to>
    <xdr:sp macro="" textlink="">
      <xdr:nvSpPr>
        <xdr:cNvPr id="94" name="正方形/長方形 93"/>
        <xdr:cNvSpPr/>
      </xdr:nvSpPr>
      <xdr:spPr>
        <a:xfrm>
          <a:off x="12250503" y="4507006"/>
          <a:ext cx="679284" cy="30143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[ 7.9</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年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79</xdr:col>
      <xdr:colOff>149225</xdr:colOff>
      <xdr:row>21</xdr:row>
      <xdr:rowOff>57150</xdr:rowOff>
    </xdr:from>
    <xdr:to>
      <xdr:col>87</xdr:col>
      <xdr:colOff>149225</xdr:colOff>
      <xdr:row>22</xdr:row>
      <xdr:rowOff>92075</xdr:rowOff>
    </xdr:to>
    <xdr:sp macro="" textlink="">
      <xdr:nvSpPr>
        <xdr:cNvPr id="95" name="正方形/長方形 94"/>
        <xdr:cNvSpPr/>
      </xdr:nvSpPr>
      <xdr:spPr>
        <a:xfrm>
          <a:off x="13659485" y="4293870"/>
          <a:ext cx="1341120" cy="24066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79</xdr:col>
      <xdr:colOff>149225</xdr:colOff>
      <xdr:row>22</xdr:row>
      <xdr:rowOff>28575</xdr:rowOff>
    </xdr:from>
    <xdr:to>
      <xdr:col>87</xdr:col>
      <xdr:colOff>149225</xdr:colOff>
      <xdr:row>23</xdr:row>
      <xdr:rowOff>111125</xdr:rowOff>
    </xdr:to>
    <xdr:sp macro="" textlink="">
      <xdr:nvSpPr>
        <xdr:cNvPr id="96" name="正方形/長方形 95"/>
        <xdr:cNvSpPr/>
      </xdr:nvSpPr>
      <xdr:spPr>
        <a:xfrm>
          <a:off x="13659485" y="4471035"/>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86/128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87</xdr:col>
      <xdr:colOff>149225</xdr:colOff>
      <xdr:row>21</xdr:row>
      <xdr:rowOff>57150</xdr:rowOff>
    </xdr:from>
    <xdr:to>
      <xdr:col>95</xdr:col>
      <xdr:colOff>149225</xdr:colOff>
      <xdr:row>22</xdr:row>
      <xdr:rowOff>92075</xdr:rowOff>
    </xdr:to>
    <xdr:sp macro="" textlink="">
      <xdr:nvSpPr>
        <xdr:cNvPr id="97" name="正方形/長方形 96"/>
        <xdr:cNvSpPr/>
      </xdr:nvSpPr>
      <xdr:spPr>
        <a:xfrm>
          <a:off x="15000605" y="4293870"/>
          <a:ext cx="1341120" cy="24066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87</xdr:col>
      <xdr:colOff>149225</xdr:colOff>
      <xdr:row>22</xdr:row>
      <xdr:rowOff>28575</xdr:rowOff>
    </xdr:from>
    <xdr:to>
      <xdr:col>95</xdr:col>
      <xdr:colOff>149225</xdr:colOff>
      <xdr:row>23</xdr:row>
      <xdr:rowOff>111125</xdr:rowOff>
    </xdr:to>
    <xdr:sp macro="" textlink="">
      <xdr:nvSpPr>
        <xdr:cNvPr id="98" name="正方形/長方形 97"/>
        <xdr:cNvSpPr/>
      </xdr:nvSpPr>
      <xdr:spPr>
        <a:xfrm>
          <a:off x="15000605" y="4471035"/>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85725</xdr:colOff>
      <xdr:row>21</xdr:row>
      <xdr:rowOff>57150</xdr:rowOff>
    </xdr:from>
    <xdr:to>
      <xdr:col>104</xdr:col>
      <xdr:colOff>85725</xdr:colOff>
      <xdr:row>22</xdr:row>
      <xdr:rowOff>92075</xdr:rowOff>
    </xdr:to>
    <xdr:sp macro="" textlink="">
      <xdr:nvSpPr>
        <xdr:cNvPr id="99" name="正方形/長方形 98"/>
        <xdr:cNvSpPr/>
      </xdr:nvSpPr>
      <xdr:spPr>
        <a:xfrm>
          <a:off x="16445865" y="4293870"/>
          <a:ext cx="1341120" cy="24066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96</xdr:col>
      <xdr:colOff>85725</xdr:colOff>
      <xdr:row>22</xdr:row>
      <xdr:rowOff>28575</xdr:rowOff>
    </xdr:from>
    <xdr:to>
      <xdr:col>104</xdr:col>
      <xdr:colOff>85725</xdr:colOff>
      <xdr:row>23</xdr:row>
      <xdr:rowOff>111125</xdr:rowOff>
    </xdr:to>
    <xdr:sp macro="" textlink="">
      <xdr:nvSpPr>
        <xdr:cNvPr id="100" name="正方形/長方形 99"/>
        <xdr:cNvSpPr/>
      </xdr:nvSpPr>
      <xdr:spPr>
        <a:xfrm>
          <a:off x="16445865" y="4471035"/>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57</xdr:col>
      <xdr:colOff>149225</xdr:colOff>
      <xdr:row>24</xdr:row>
      <xdr:rowOff>66675</xdr:rowOff>
    </xdr:from>
    <xdr:to>
      <xdr:col>80</xdr:col>
      <xdr:colOff>9525</xdr:colOff>
      <xdr:row>36</xdr:row>
      <xdr:rowOff>168275</xdr:rowOff>
    </xdr:to>
    <xdr:sp macro="" textlink="">
      <xdr:nvSpPr>
        <xdr:cNvPr id="101" name="正方形/長方形 100"/>
        <xdr:cNvSpPr/>
      </xdr:nvSpPr>
      <xdr:spPr>
        <a:xfrm>
          <a:off x="9971405" y="4844415"/>
          <a:ext cx="3716020" cy="211328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66675</xdr:rowOff>
    </xdr:from>
    <xdr:to>
      <xdr:col>106</xdr:col>
      <xdr:colOff>85725</xdr:colOff>
      <xdr:row>36</xdr:row>
      <xdr:rowOff>168275</xdr:rowOff>
    </xdr:to>
    <xdr:sp macro="" textlink="">
      <xdr:nvSpPr>
        <xdr:cNvPr id="102" name="正方形/長方形 101"/>
        <xdr:cNvSpPr/>
      </xdr:nvSpPr>
      <xdr:spPr>
        <a:xfrm>
          <a:off x="13931265" y="4844415"/>
          <a:ext cx="4191000" cy="211328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130175</xdr:rowOff>
    </xdr:from>
    <xdr:to>
      <xdr:col>105</xdr:col>
      <xdr:colOff>85725</xdr:colOff>
      <xdr:row>26</xdr:row>
      <xdr:rowOff>41275</xdr:rowOff>
    </xdr:to>
    <xdr:sp macro="" textlink="">
      <xdr:nvSpPr>
        <xdr:cNvPr id="103" name="正方形/長方形 102"/>
        <xdr:cNvSpPr/>
      </xdr:nvSpPr>
      <xdr:spPr>
        <a:xfrm>
          <a:off x="13931265" y="4907915"/>
          <a:ext cx="402336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債務償還可能年数の分析欄</a:t>
          </a:r>
        </a:p>
      </xdr:txBody>
    </xdr:sp>
    <xdr:clientData/>
  </xdr:twoCellAnchor>
  <xdr:twoCellAnchor>
    <xdr:from>
      <xdr:col>81</xdr:col>
      <xdr:colOff>161925</xdr:colOff>
      <xdr:row>26</xdr:row>
      <xdr:rowOff>15875</xdr:rowOff>
    </xdr:from>
    <xdr:to>
      <xdr:col>105</xdr:col>
      <xdr:colOff>149225</xdr:colOff>
      <xdr:row>36</xdr:row>
      <xdr:rowOff>79375</xdr:rowOff>
    </xdr:to>
    <xdr:sp macro="" textlink="" fLocksText="0">
      <xdr:nvSpPr>
        <xdr:cNvPr id="104" name="テキスト ボックス 103"/>
        <xdr:cNvSpPr txBox="1"/>
      </xdr:nvSpPr>
      <xdr:spPr>
        <a:xfrm>
          <a:off x="14007465" y="5128895"/>
          <a:ext cx="4010660" cy="1739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　債務償還可能年数は類似団体を上回っている。主な要因としては、南海トラフ地震対策のための施設の新設や更新、香南清掃組合のごみ処理施設の新設等により将来負担額が増加したこと、また、子育て支援施策の拡充等により扶助費が増加傾向にある点などが考えられる。</a:t>
          </a:r>
          <a:endParaRPr kumimoji="1" lang="en-US" altLang="ja-JP" sz="1100">
            <a:latin typeface="ＭＳ Ｐゴシック" panose="020B0600070205080204" pitchFamily="50" charset="-128"/>
            <a:ea typeface="ＭＳ Ｐゴシック" panose="020B0600070205080204" pitchFamily="50" charset="-128"/>
          </a:endParaRPr>
        </a:p>
      </xdr:txBody>
    </xdr:sp>
    <xdr:clientData/>
  </xdr:twoCellAnchor>
  <xdr:oneCellAnchor>
    <xdr:from>
      <xdr:col>57</xdr:col>
      <xdr:colOff>111125</xdr:colOff>
      <xdr:row>23</xdr:row>
      <xdr:rowOff>47625</xdr:rowOff>
    </xdr:from>
    <xdr:ext cx="349839" cy="225703"/>
    <xdr:sp macro="" textlink="">
      <xdr:nvSpPr>
        <xdr:cNvPr id="105" name="テキスト ボックス 104"/>
        <xdr:cNvSpPr txBox="1"/>
      </xdr:nvSpPr>
      <xdr:spPr>
        <a:xfrm>
          <a:off x="9933305" y="4657725"/>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年</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36</xdr:row>
      <xdr:rowOff>168275</xdr:rowOff>
    </xdr:from>
    <xdr:to>
      <xdr:col>80</xdr:col>
      <xdr:colOff>9525</xdr:colOff>
      <xdr:row>36</xdr:row>
      <xdr:rowOff>168275</xdr:rowOff>
    </xdr:to>
    <xdr:cxnSp macro="">
      <xdr:nvCxnSpPr>
        <xdr:cNvPr id="106" name="直線コネクタ 105"/>
        <xdr:cNvCxnSpPr/>
      </xdr:nvCxnSpPr>
      <xdr:spPr>
        <a:xfrm>
          <a:off x="9971405" y="6957695"/>
          <a:ext cx="371602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149225</xdr:colOff>
      <xdr:row>35</xdr:row>
      <xdr:rowOff>31297</xdr:rowOff>
    </xdr:from>
    <xdr:to>
      <xdr:col>80</xdr:col>
      <xdr:colOff>9525</xdr:colOff>
      <xdr:row>35</xdr:row>
      <xdr:rowOff>31297</xdr:rowOff>
    </xdr:to>
    <xdr:cxnSp macro="">
      <xdr:nvCxnSpPr>
        <xdr:cNvPr id="107" name="直線コネクタ 106"/>
        <xdr:cNvCxnSpPr/>
      </xdr:nvCxnSpPr>
      <xdr:spPr>
        <a:xfrm>
          <a:off x="9971405" y="6653077"/>
          <a:ext cx="371602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158628</xdr:colOff>
      <xdr:row>34</xdr:row>
      <xdr:rowOff>108946</xdr:rowOff>
    </xdr:from>
    <xdr:ext cx="308097" cy="225703"/>
    <xdr:sp macro="" textlink="">
      <xdr:nvSpPr>
        <xdr:cNvPr id="108" name="テキスト ボックス 107"/>
        <xdr:cNvSpPr txBox="1"/>
      </xdr:nvSpPr>
      <xdr:spPr>
        <a:xfrm>
          <a:off x="9645528" y="6563086"/>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33</xdr:row>
      <xdr:rowOff>65768</xdr:rowOff>
    </xdr:from>
    <xdr:to>
      <xdr:col>80</xdr:col>
      <xdr:colOff>9525</xdr:colOff>
      <xdr:row>33</xdr:row>
      <xdr:rowOff>65768</xdr:rowOff>
    </xdr:to>
    <xdr:cxnSp macro="">
      <xdr:nvCxnSpPr>
        <xdr:cNvPr id="109" name="直線コネクタ 108"/>
        <xdr:cNvCxnSpPr/>
      </xdr:nvCxnSpPr>
      <xdr:spPr>
        <a:xfrm>
          <a:off x="9971405" y="6352268"/>
          <a:ext cx="371602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158628</xdr:colOff>
      <xdr:row>32</xdr:row>
      <xdr:rowOff>143417</xdr:rowOff>
    </xdr:from>
    <xdr:ext cx="308097" cy="225703"/>
    <xdr:sp macro="" textlink="">
      <xdr:nvSpPr>
        <xdr:cNvPr id="110" name="テキスト ボックス 109"/>
        <xdr:cNvSpPr txBox="1"/>
      </xdr:nvSpPr>
      <xdr:spPr>
        <a:xfrm>
          <a:off x="9645528" y="6262277"/>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3.0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31</xdr:row>
      <xdr:rowOff>100239</xdr:rowOff>
    </xdr:from>
    <xdr:to>
      <xdr:col>80</xdr:col>
      <xdr:colOff>9525</xdr:colOff>
      <xdr:row>31</xdr:row>
      <xdr:rowOff>100239</xdr:rowOff>
    </xdr:to>
    <xdr:cxnSp macro="">
      <xdr:nvCxnSpPr>
        <xdr:cNvPr id="111" name="直線コネクタ 110"/>
        <xdr:cNvCxnSpPr/>
      </xdr:nvCxnSpPr>
      <xdr:spPr>
        <a:xfrm>
          <a:off x="9971405" y="6051459"/>
          <a:ext cx="371602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158628</xdr:colOff>
      <xdr:row>31</xdr:row>
      <xdr:rowOff>6438</xdr:rowOff>
    </xdr:from>
    <xdr:ext cx="308097" cy="225703"/>
    <xdr:sp macro="" textlink="">
      <xdr:nvSpPr>
        <xdr:cNvPr id="112" name="テキスト ボックス 111"/>
        <xdr:cNvSpPr txBox="1"/>
      </xdr:nvSpPr>
      <xdr:spPr>
        <a:xfrm>
          <a:off x="9645528" y="5957658"/>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29</xdr:row>
      <xdr:rowOff>134711</xdr:rowOff>
    </xdr:from>
    <xdr:to>
      <xdr:col>80</xdr:col>
      <xdr:colOff>9525</xdr:colOff>
      <xdr:row>29</xdr:row>
      <xdr:rowOff>134711</xdr:rowOff>
    </xdr:to>
    <xdr:cxnSp macro="">
      <xdr:nvCxnSpPr>
        <xdr:cNvPr id="113" name="直線コネクタ 112"/>
        <xdr:cNvCxnSpPr/>
      </xdr:nvCxnSpPr>
      <xdr:spPr>
        <a:xfrm>
          <a:off x="9971405" y="5750651"/>
          <a:ext cx="371602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158628</xdr:colOff>
      <xdr:row>29</xdr:row>
      <xdr:rowOff>40910</xdr:rowOff>
    </xdr:from>
    <xdr:ext cx="308097" cy="225703"/>
    <xdr:sp macro="" textlink="">
      <xdr:nvSpPr>
        <xdr:cNvPr id="114" name="テキスト ボックス 113"/>
        <xdr:cNvSpPr txBox="1"/>
      </xdr:nvSpPr>
      <xdr:spPr>
        <a:xfrm>
          <a:off x="9645528" y="5656850"/>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9.0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27</xdr:row>
      <xdr:rowOff>169182</xdr:rowOff>
    </xdr:from>
    <xdr:to>
      <xdr:col>80</xdr:col>
      <xdr:colOff>9525</xdr:colOff>
      <xdr:row>27</xdr:row>
      <xdr:rowOff>169182</xdr:rowOff>
    </xdr:to>
    <xdr:cxnSp macro="">
      <xdr:nvCxnSpPr>
        <xdr:cNvPr id="115" name="直線コネクタ 114"/>
        <xdr:cNvCxnSpPr/>
      </xdr:nvCxnSpPr>
      <xdr:spPr>
        <a:xfrm>
          <a:off x="9971405" y="5449842"/>
          <a:ext cx="371602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107331</xdr:colOff>
      <xdr:row>27</xdr:row>
      <xdr:rowOff>75381</xdr:rowOff>
    </xdr:from>
    <xdr:ext cx="359394" cy="225703"/>
    <xdr:sp macro="" textlink="">
      <xdr:nvSpPr>
        <xdr:cNvPr id="116" name="テキスト ボックス 115"/>
        <xdr:cNvSpPr txBox="1"/>
      </xdr:nvSpPr>
      <xdr:spPr>
        <a:xfrm>
          <a:off x="9594231" y="5356041"/>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12.0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26</xdr:row>
      <xdr:rowOff>32203</xdr:rowOff>
    </xdr:from>
    <xdr:to>
      <xdr:col>80</xdr:col>
      <xdr:colOff>9525</xdr:colOff>
      <xdr:row>26</xdr:row>
      <xdr:rowOff>32203</xdr:rowOff>
    </xdr:to>
    <xdr:cxnSp macro="">
      <xdr:nvCxnSpPr>
        <xdr:cNvPr id="117" name="直線コネクタ 116"/>
        <xdr:cNvCxnSpPr/>
      </xdr:nvCxnSpPr>
      <xdr:spPr>
        <a:xfrm>
          <a:off x="9971405" y="5145223"/>
          <a:ext cx="371602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107331</xdr:colOff>
      <xdr:row>25</xdr:row>
      <xdr:rowOff>109852</xdr:rowOff>
    </xdr:from>
    <xdr:ext cx="359394" cy="225703"/>
    <xdr:sp macro="" textlink="">
      <xdr:nvSpPr>
        <xdr:cNvPr id="118" name="テキスト ボックス 117"/>
        <xdr:cNvSpPr txBox="1"/>
      </xdr:nvSpPr>
      <xdr:spPr>
        <a:xfrm>
          <a:off x="9594231" y="5055232"/>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15.0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24</xdr:row>
      <xdr:rowOff>66675</xdr:rowOff>
    </xdr:from>
    <xdr:to>
      <xdr:col>80</xdr:col>
      <xdr:colOff>9525</xdr:colOff>
      <xdr:row>24</xdr:row>
      <xdr:rowOff>66675</xdr:rowOff>
    </xdr:to>
    <xdr:cxnSp macro="">
      <xdr:nvCxnSpPr>
        <xdr:cNvPr id="119" name="直線コネクタ 118"/>
        <xdr:cNvCxnSpPr/>
      </xdr:nvCxnSpPr>
      <xdr:spPr>
        <a:xfrm>
          <a:off x="9971405" y="4844415"/>
          <a:ext cx="371602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107331</xdr:colOff>
      <xdr:row>23</xdr:row>
      <xdr:rowOff>144324</xdr:rowOff>
    </xdr:from>
    <xdr:ext cx="359394" cy="225703"/>
    <xdr:sp macro="" textlink="">
      <xdr:nvSpPr>
        <xdr:cNvPr id="120" name="テキスト ボックス 119"/>
        <xdr:cNvSpPr txBox="1"/>
      </xdr:nvSpPr>
      <xdr:spPr>
        <a:xfrm>
          <a:off x="9594231" y="4754424"/>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18.0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24</xdr:row>
      <xdr:rowOff>66675</xdr:rowOff>
    </xdr:from>
    <xdr:to>
      <xdr:col>80</xdr:col>
      <xdr:colOff>9525</xdr:colOff>
      <xdr:row>36</xdr:row>
      <xdr:rowOff>168275</xdr:rowOff>
    </xdr:to>
    <xdr:sp macro="" textlink="">
      <xdr:nvSpPr>
        <xdr:cNvPr id="121" name="債務償還可能年数グラフ枠"/>
        <xdr:cNvSpPr/>
      </xdr:nvSpPr>
      <xdr:spPr>
        <a:xfrm>
          <a:off x="9971405" y="4844415"/>
          <a:ext cx="3716020" cy="211328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xdr:colOff>
      <xdr:row>26</xdr:row>
      <xdr:rowOff>73327</xdr:rowOff>
    </xdr:from>
    <xdr:to>
      <xdr:col>76</xdr:col>
      <xdr:colOff>21589</xdr:colOff>
      <xdr:row>34</xdr:row>
      <xdr:rowOff>27970</xdr:rowOff>
    </xdr:to>
    <xdr:cxnSp macro="">
      <xdr:nvCxnSpPr>
        <xdr:cNvPr id="122" name="直線コネクタ 121"/>
        <xdr:cNvCxnSpPr/>
      </xdr:nvCxnSpPr>
      <xdr:spPr>
        <a:xfrm flipV="1">
          <a:off x="13027660" y="5186347"/>
          <a:ext cx="1269" cy="129576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34</xdr:row>
      <xdr:rowOff>31797</xdr:rowOff>
    </xdr:from>
    <xdr:ext cx="340478" cy="259045"/>
    <xdr:sp macro="" textlink="">
      <xdr:nvSpPr>
        <xdr:cNvPr id="123" name="債務償還可能年数最小値テキスト"/>
        <xdr:cNvSpPr txBox="1"/>
      </xdr:nvSpPr>
      <xdr:spPr>
        <a:xfrm>
          <a:off x="13080365" y="648593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34</xdr:row>
      <xdr:rowOff>27970</xdr:rowOff>
    </xdr:from>
    <xdr:to>
      <xdr:col>76</xdr:col>
      <xdr:colOff>111125</xdr:colOff>
      <xdr:row>34</xdr:row>
      <xdr:rowOff>27970</xdr:rowOff>
    </xdr:to>
    <xdr:cxnSp macro="">
      <xdr:nvCxnSpPr>
        <xdr:cNvPr id="124" name="直線コネクタ 123"/>
        <xdr:cNvCxnSpPr/>
      </xdr:nvCxnSpPr>
      <xdr:spPr>
        <a:xfrm>
          <a:off x="12963525" y="648211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25</xdr:row>
      <xdr:rowOff>20004</xdr:rowOff>
    </xdr:from>
    <xdr:ext cx="405111" cy="259045"/>
    <xdr:sp macro="" textlink="">
      <xdr:nvSpPr>
        <xdr:cNvPr id="125" name="債務償還可能年数最大値テキスト"/>
        <xdr:cNvSpPr txBox="1"/>
      </xdr:nvSpPr>
      <xdr:spPr>
        <a:xfrm>
          <a:off x="13080365" y="496538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26</xdr:row>
      <xdr:rowOff>73327</xdr:rowOff>
    </xdr:from>
    <xdr:to>
      <xdr:col>76</xdr:col>
      <xdr:colOff>111125</xdr:colOff>
      <xdr:row>26</xdr:row>
      <xdr:rowOff>73327</xdr:rowOff>
    </xdr:to>
    <xdr:cxnSp macro="">
      <xdr:nvCxnSpPr>
        <xdr:cNvPr id="126" name="直線コネクタ 125"/>
        <xdr:cNvCxnSpPr/>
      </xdr:nvCxnSpPr>
      <xdr:spPr>
        <a:xfrm>
          <a:off x="12963525" y="5186347"/>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30</xdr:row>
      <xdr:rowOff>117069</xdr:rowOff>
    </xdr:from>
    <xdr:ext cx="340478" cy="259045"/>
    <xdr:sp macro="" textlink="">
      <xdr:nvSpPr>
        <xdr:cNvPr id="127" name="債務償還可能年数平均値テキスト"/>
        <xdr:cNvSpPr txBox="1"/>
      </xdr:nvSpPr>
      <xdr:spPr>
        <a:xfrm>
          <a:off x="13080365" y="5900649"/>
          <a:ext cx="340478"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30</xdr:row>
      <xdr:rowOff>138642</xdr:rowOff>
    </xdr:from>
    <xdr:to>
      <xdr:col>76</xdr:col>
      <xdr:colOff>73025</xdr:colOff>
      <xdr:row>31</xdr:row>
      <xdr:rowOff>68792</xdr:rowOff>
    </xdr:to>
    <xdr:sp macro="" textlink="">
      <xdr:nvSpPr>
        <xdr:cNvPr id="128" name="フローチャート: 判断 127"/>
        <xdr:cNvSpPr/>
      </xdr:nvSpPr>
      <xdr:spPr>
        <a:xfrm>
          <a:off x="13001625" y="5922222"/>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34925</xdr:colOff>
      <xdr:row>37</xdr:row>
      <xdr:rowOff>42724</xdr:rowOff>
    </xdr:from>
    <xdr:ext cx="762000" cy="225703"/>
    <xdr:sp macro="" textlink="">
      <xdr:nvSpPr>
        <xdr:cNvPr id="129" name="テキスト ボックス 128"/>
        <xdr:cNvSpPr txBox="1"/>
      </xdr:nvSpPr>
      <xdr:spPr>
        <a:xfrm>
          <a:off x="12874625" y="699978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H29</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85725</xdr:colOff>
      <xdr:row>37</xdr:row>
      <xdr:rowOff>42724</xdr:rowOff>
    </xdr:from>
    <xdr:ext cx="762000" cy="225703"/>
    <xdr:sp macro="" textlink="">
      <xdr:nvSpPr>
        <xdr:cNvPr id="130" name="テキスト ボックス 129"/>
        <xdr:cNvSpPr txBox="1"/>
      </xdr:nvSpPr>
      <xdr:spPr>
        <a:xfrm>
          <a:off x="12254865" y="699978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H28</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85725</xdr:colOff>
      <xdr:row>37</xdr:row>
      <xdr:rowOff>42724</xdr:rowOff>
    </xdr:from>
    <xdr:ext cx="762000" cy="225703"/>
    <xdr:sp macro="" textlink="">
      <xdr:nvSpPr>
        <xdr:cNvPr id="131" name="テキスト ボックス 130"/>
        <xdr:cNvSpPr txBox="1"/>
      </xdr:nvSpPr>
      <xdr:spPr>
        <a:xfrm>
          <a:off x="11584305" y="699978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H27</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85725</xdr:colOff>
      <xdr:row>37</xdr:row>
      <xdr:rowOff>42724</xdr:rowOff>
    </xdr:from>
    <xdr:ext cx="762000" cy="225703"/>
    <xdr:sp macro="" textlink="">
      <xdr:nvSpPr>
        <xdr:cNvPr id="132" name="テキスト ボックス 131"/>
        <xdr:cNvSpPr txBox="1"/>
      </xdr:nvSpPr>
      <xdr:spPr>
        <a:xfrm>
          <a:off x="10913745" y="699978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H26</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85725</xdr:colOff>
      <xdr:row>37</xdr:row>
      <xdr:rowOff>42724</xdr:rowOff>
    </xdr:from>
    <xdr:ext cx="762000" cy="225703"/>
    <xdr:sp macro="" textlink="">
      <xdr:nvSpPr>
        <xdr:cNvPr id="133" name="テキスト ボックス 132"/>
        <xdr:cNvSpPr txBox="1"/>
      </xdr:nvSpPr>
      <xdr:spPr>
        <a:xfrm>
          <a:off x="10243185" y="699978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H25</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30</xdr:row>
      <xdr:rowOff>25551</xdr:rowOff>
    </xdr:from>
    <xdr:to>
      <xdr:col>76</xdr:col>
      <xdr:colOff>73025</xdr:colOff>
      <xdr:row>30</xdr:row>
      <xdr:rowOff>127151</xdr:rowOff>
    </xdr:to>
    <xdr:sp macro="" textlink="">
      <xdr:nvSpPr>
        <xdr:cNvPr id="134" name="楕円 133"/>
        <xdr:cNvSpPr/>
      </xdr:nvSpPr>
      <xdr:spPr>
        <a:xfrm>
          <a:off x="13001625" y="5809131"/>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73025</xdr:colOff>
      <xdr:row>29</xdr:row>
      <xdr:rowOff>48428</xdr:rowOff>
    </xdr:from>
    <xdr:ext cx="340478" cy="259045"/>
    <xdr:sp macro="" textlink="">
      <xdr:nvSpPr>
        <xdr:cNvPr id="135" name="債務償還可能年数該当値テキスト"/>
        <xdr:cNvSpPr txBox="1"/>
      </xdr:nvSpPr>
      <xdr:spPr>
        <a:xfrm>
          <a:off x="13080365" y="5664368"/>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41</xdr:row>
      <xdr:rowOff>152400</xdr:rowOff>
    </xdr:from>
    <xdr:to>
      <xdr:col>36</xdr:col>
      <xdr:colOff>22225</xdr:colOff>
      <xdr:row>43</xdr:row>
      <xdr:rowOff>152400</xdr:rowOff>
    </xdr:to>
    <xdr:sp macro="" textlink="">
      <xdr:nvSpPr>
        <xdr:cNvPr id="136" name="正方形/長方形 135"/>
        <xdr:cNvSpPr/>
      </xdr:nvSpPr>
      <xdr:spPr>
        <a:xfrm>
          <a:off x="1127125" y="7818120"/>
          <a:ext cx="5196840" cy="33528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将来負担比率と有形固定資産減価償却率の推移</a:t>
          </a:r>
        </a:p>
      </xdr:txBody>
    </xdr:sp>
    <xdr:clientData/>
  </xdr:twoCellAnchor>
  <xdr:twoCellAnchor>
    <xdr:from>
      <xdr:col>5</xdr:col>
      <xdr:colOff>22225</xdr:colOff>
      <xdr:row>63</xdr:row>
      <xdr:rowOff>142875</xdr:rowOff>
    </xdr:from>
    <xdr:to>
      <xdr:col>36</xdr:col>
      <xdr:colOff>22225</xdr:colOff>
      <xdr:row>65</xdr:row>
      <xdr:rowOff>142875</xdr:rowOff>
    </xdr:to>
    <xdr:sp macro="" textlink="">
      <xdr:nvSpPr>
        <xdr:cNvPr id="137" name="正方形/長方形 136"/>
        <xdr:cNvSpPr/>
      </xdr:nvSpPr>
      <xdr:spPr>
        <a:xfrm>
          <a:off x="1127125" y="11534775"/>
          <a:ext cx="5196840" cy="33528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将来負担比率と実質公債費比率の推移</a:t>
          </a:r>
        </a:p>
      </xdr:txBody>
    </xdr:sp>
    <xdr:clientData/>
  </xdr:twoCellAnchor>
  <xdr:oneCellAnchor>
    <xdr:from>
      <xdr:col>3</xdr:col>
      <xdr:colOff>47625</xdr:colOff>
      <xdr:row>43</xdr:row>
      <xdr:rowOff>63500</xdr:rowOff>
    </xdr:from>
    <xdr:ext cx="370358" cy="242374"/>
    <xdr:sp macro="" textlink="">
      <xdr:nvSpPr>
        <xdr:cNvPr id="138" name="テキスト ボックス 137"/>
        <xdr:cNvSpPr txBox="1"/>
      </xdr:nvSpPr>
      <xdr:spPr>
        <a:xfrm>
          <a:off x="817245" y="80645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58</xdr:row>
      <xdr:rowOff>158750</xdr:rowOff>
    </xdr:from>
    <xdr:ext cx="370358" cy="242374"/>
    <xdr:sp macro="" textlink="">
      <xdr:nvSpPr>
        <xdr:cNvPr id="139" name="テキスト ボックス 138"/>
        <xdr:cNvSpPr txBox="1"/>
      </xdr:nvSpPr>
      <xdr:spPr>
        <a:xfrm>
          <a:off x="6156325" y="1067435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xdr:col>
      <xdr:colOff>47625</xdr:colOff>
      <xdr:row>65</xdr:row>
      <xdr:rowOff>28575</xdr:rowOff>
    </xdr:from>
    <xdr:ext cx="370358" cy="242374"/>
    <xdr:sp macro="" textlink="">
      <xdr:nvSpPr>
        <xdr:cNvPr id="140" name="テキスト ボックス 139"/>
        <xdr:cNvSpPr txBox="1"/>
      </xdr:nvSpPr>
      <xdr:spPr>
        <a:xfrm>
          <a:off x="817245" y="11755755"/>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81</xdr:row>
      <xdr:rowOff>41275</xdr:rowOff>
    </xdr:from>
    <xdr:ext cx="370358" cy="242374"/>
    <xdr:sp macro="" textlink="">
      <xdr:nvSpPr>
        <xdr:cNvPr id="141" name="テキスト ボックス 140"/>
        <xdr:cNvSpPr txBox="1"/>
      </xdr:nvSpPr>
      <xdr:spPr>
        <a:xfrm>
          <a:off x="6156325" y="14450695"/>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14.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xdr:cNvSpPr/>
      </xdr:nvSpPr>
      <xdr:spPr>
        <a:xfrm>
          <a:off x="566420" y="127000"/>
          <a:ext cx="11168380" cy="61976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(13)-1</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市町村施設類型別ストック情報分析表①</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xdr:cNvSpPr/>
      </xdr:nvSpPr>
      <xdr:spPr>
        <a:xfrm>
          <a:off x="16764000" y="186690"/>
          <a:ext cx="3505200" cy="54737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xdr:cNvSpPr/>
      </xdr:nvSpPr>
      <xdr:spPr>
        <a:xfrm>
          <a:off x="16783050" y="212090"/>
          <a:ext cx="3460750" cy="49657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xdr:cNvSpPr/>
      </xdr:nvSpPr>
      <xdr:spPr>
        <a:xfrm>
          <a:off x="16808450" y="237490"/>
          <a:ext cx="3403600" cy="43307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高知県南国市</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xdr:cNvSpPr/>
      </xdr:nvSpPr>
      <xdr:spPr>
        <a:xfrm>
          <a:off x="14312900" y="186690"/>
          <a:ext cx="2340610" cy="54737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xdr:cNvSpPr/>
      </xdr:nvSpPr>
      <xdr:spPr>
        <a:xfrm>
          <a:off x="14338300" y="212090"/>
          <a:ext cx="2296160" cy="49657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xdr:cNvSpPr/>
      </xdr:nvSpPr>
      <xdr:spPr>
        <a:xfrm>
          <a:off x="14363700" y="237490"/>
          <a:ext cx="2239010" cy="44577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29</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xdr:cNvSpPr/>
      </xdr:nvSpPr>
      <xdr:spPr>
        <a:xfrm>
          <a:off x="670560" y="869950"/>
          <a:ext cx="8884920" cy="17399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xdr:cNvSpPr/>
      </xdr:nvSpPr>
      <xdr:spPr>
        <a:xfrm>
          <a:off x="797560" y="901700"/>
          <a:ext cx="1214120" cy="16764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xdr:cNvSpPr/>
      </xdr:nvSpPr>
      <xdr:spPr>
        <a:xfrm>
          <a:off x="1971040" y="901700"/>
          <a:ext cx="1173480" cy="16764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47,871
47,590
125.30
21,358,505
20,544,532
631,389
11,148,589
18,824,728</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xdr:cNvSpPr/>
      </xdr:nvSpPr>
      <xdr:spPr>
        <a:xfrm>
          <a:off x="3144520" y="901700"/>
          <a:ext cx="1341120" cy="16764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xdr:cNvSpPr/>
      </xdr:nvSpPr>
      <xdr:spPr>
        <a:xfrm>
          <a:off x="4485640" y="920750"/>
          <a:ext cx="1780540" cy="9207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xdr:cNvSpPr/>
      </xdr:nvSpPr>
      <xdr:spPr>
        <a:xfrm>
          <a:off x="6266180" y="920750"/>
          <a:ext cx="1109980" cy="9207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7.4
62.2</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xdr:cNvSpPr/>
      </xdr:nvSpPr>
      <xdr:spPr>
        <a:xfrm>
          <a:off x="7439660" y="933450"/>
          <a:ext cx="566420" cy="91694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xdr:cNvSpPr/>
      </xdr:nvSpPr>
      <xdr:spPr>
        <a:xfrm>
          <a:off x="4485640" y="1676400"/>
          <a:ext cx="1780540" cy="62357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0</xdr:colOff>
      <xdr:row>13</xdr:row>
      <xdr:rowOff>120650</xdr:rowOff>
    </xdr:to>
    <xdr:sp macro="" textlink="">
      <xdr:nvSpPr>
        <xdr:cNvPr id="17" name="正方形/長方形 16"/>
        <xdr:cNvSpPr/>
      </xdr:nvSpPr>
      <xdr:spPr>
        <a:xfrm>
          <a:off x="6329680" y="1676400"/>
          <a:ext cx="3225800" cy="62357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xdr:cNvSpPr/>
      </xdr:nvSpPr>
      <xdr:spPr>
        <a:xfrm>
          <a:off x="9748520" y="869950"/>
          <a:ext cx="1341120" cy="124333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xdr:cNvSpPr/>
      </xdr:nvSpPr>
      <xdr:spPr>
        <a:xfrm>
          <a:off x="9986010" y="933450"/>
          <a:ext cx="117348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xdr:cNvSpPr/>
      </xdr:nvSpPr>
      <xdr:spPr>
        <a:xfrm>
          <a:off x="9986010" y="1192530"/>
          <a:ext cx="117348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xdr:cNvSpPr/>
      </xdr:nvSpPr>
      <xdr:spPr>
        <a:xfrm>
          <a:off x="9986010" y="1515110"/>
          <a:ext cx="1277620" cy="62357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xdr:cNvCxnSpPr/>
      </xdr:nvCxnSpPr>
      <xdr:spPr>
        <a:xfrm flipH="1">
          <a:off x="9831070" y="1018540"/>
          <a:ext cx="18669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xdr:cNvSpPr/>
      </xdr:nvSpPr>
      <xdr:spPr>
        <a:xfrm>
          <a:off x="9885045" y="971550"/>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xdr:cNvSpPr/>
      </xdr:nvSpPr>
      <xdr:spPr>
        <a:xfrm>
          <a:off x="9885045" y="1230630"/>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xdr:cNvCxnSpPr/>
      </xdr:nvCxnSpPr>
      <xdr:spPr>
        <a:xfrm>
          <a:off x="9906635" y="1493520"/>
          <a:ext cx="0" cy="1358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xdr:cNvCxnSpPr/>
      </xdr:nvCxnSpPr>
      <xdr:spPr>
        <a:xfrm>
          <a:off x="9850120" y="1493520"/>
          <a:ext cx="14859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xdr:cNvCxnSpPr/>
      </xdr:nvCxnSpPr>
      <xdr:spPr>
        <a:xfrm flipV="1">
          <a:off x="9906635" y="1724025"/>
          <a:ext cx="0" cy="1358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xdr:cNvCxnSpPr/>
      </xdr:nvCxnSpPr>
      <xdr:spPr>
        <a:xfrm>
          <a:off x="9850120" y="1863090"/>
          <a:ext cx="14859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xdr:cNvSpPr txBox="1"/>
      </xdr:nvSpPr>
      <xdr:spPr>
        <a:xfrm>
          <a:off x="629920" y="273304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9703105" cy="259045"/>
    <xdr:sp macro="" textlink="">
      <xdr:nvSpPr>
        <xdr:cNvPr id="30" name="テキスト ボックス 29"/>
        <xdr:cNvSpPr txBox="1"/>
      </xdr:nvSpPr>
      <xdr:spPr>
        <a:xfrm>
          <a:off x="629920" y="304292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住民基本台帳人口については、住民基本台帳関係年報の調査基準日変更に伴い、平成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年度以降、調査年度の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日現在の住民基本台帳に登載されている人口を記載。</a:t>
          </a:r>
        </a:p>
      </xdr:txBody>
    </xdr:sp>
    <xdr:clientData/>
  </xdr:oneCellAnchor>
  <xdr:oneCellAnchor>
    <xdr:from>
      <xdr:col>3</xdr:col>
      <xdr:colOff>127000</xdr:colOff>
      <xdr:row>20</xdr:row>
      <xdr:rowOff>0</xdr:rowOff>
    </xdr:from>
    <xdr:ext cx="8295925" cy="259045"/>
    <xdr:sp macro="" textlink="">
      <xdr:nvSpPr>
        <xdr:cNvPr id="31" name="テキスト ボックス 30"/>
        <xdr:cNvSpPr txBox="1"/>
      </xdr:nvSpPr>
      <xdr:spPr>
        <a:xfrm>
          <a:off x="629920" y="33528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29</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2" name="正方形/長方形 31"/>
        <xdr:cNvSpPr/>
      </xdr:nvSpPr>
      <xdr:spPr>
        <a:xfrm>
          <a:off x="670560" y="4099560"/>
          <a:ext cx="417576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3" name="正方形/長方形 32"/>
        <xdr:cNvSpPr/>
      </xdr:nvSpPr>
      <xdr:spPr>
        <a:xfrm>
          <a:off x="79756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4" name="正方形/長方形 33"/>
        <xdr:cNvSpPr/>
      </xdr:nvSpPr>
      <xdr:spPr>
        <a:xfrm>
          <a:off x="79756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5" name="正方形/長方形 34"/>
        <xdr:cNvSpPr/>
      </xdr:nvSpPr>
      <xdr:spPr>
        <a:xfrm>
          <a:off x="167640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6" name="正方形/長方形 35"/>
        <xdr:cNvSpPr/>
      </xdr:nvSpPr>
      <xdr:spPr>
        <a:xfrm>
          <a:off x="167640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7" name="正方形/長方形 36"/>
        <xdr:cNvSpPr/>
      </xdr:nvSpPr>
      <xdr:spPr>
        <a:xfrm>
          <a:off x="268224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8" name="正方形/長方形 37"/>
        <xdr:cNvSpPr/>
      </xdr:nvSpPr>
      <xdr:spPr>
        <a:xfrm>
          <a:off x="268224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39" name="正方形/長方形 38"/>
        <xdr:cNvSpPr/>
      </xdr:nvSpPr>
      <xdr:spPr>
        <a:xfrm>
          <a:off x="670560" y="5215890"/>
          <a:ext cx="417576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30</xdr:row>
      <xdr:rowOff>0</xdr:rowOff>
    </xdr:from>
    <xdr:ext cx="298543" cy="225703"/>
    <xdr:sp macro="" textlink="">
      <xdr:nvSpPr>
        <xdr:cNvPr id="40" name="テキスト ボックス 39"/>
        <xdr:cNvSpPr txBox="1"/>
      </xdr:nvSpPr>
      <xdr:spPr>
        <a:xfrm>
          <a:off x="655320" y="50292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44</xdr:row>
      <xdr:rowOff>76200</xdr:rowOff>
    </xdr:from>
    <xdr:to>
      <xdr:col>28</xdr:col>
      <xdr:colOff>114300</xdr:colOff>
      <xdr:row>44</xdr:row>
      <xdr:rowOff>76200</xdr:rowOff>
    </xdr:to>
    <xdr:cxnSp macro="">
      <xdr:nvCxnSpPr>
        <xdr:cNvPr id="41" name="直線コネクタ 40"/>
        <xdr:cNvCxnSpPr/>
      </xdr:nvCxnSpPr>
      <xdr:spPr>
        <a:xfrm>
          <a:off x="670560" y="745236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43</xdr:row>
      <xdr:rowOff>105427</xdr:rowOff>
    </xdr:from>
    <xdr:ext cx="338939" cy="259045"/>
    <xdr:sp macro="" textlink="">
      <xdr:nvSpPr>
        <xdr:cNvPr id="42" name="テキスト ボックス 41"/>
        <xdr:cNvSpPr txBox="1"/>
      </xdr:nvSpPr>
      <xdr:spPr>
        <a:xfrm>
          <a:off x="377341" y="731394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42</xdr:row>
      <xdr:rowOff>38100</xdr:rowOff>
    </xdr:from>
    <xdr:to>
      <xdr:col>28</xdr:col>
      <xdr:colOff>114300</xdr:colOff>
      <xdr:row>42</xdr:row>
      <xdr:rowOff>38100</xdr:rowOff>
    </xdr:to>
    <xdr:cxnSp macro="">
      <xdr:nvCxnSpPr>
        <xdr:cNvPr id="43" name="直線コネクタ 42"/>
        <xdr:cNvCxnSpPr/>
      </xdr:nvCxnSpPr>
      <xdr:spPr>
        <a:xfrm>
          <a:off x="670560" y="707898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41</xdr:row>
      <xdr:rowOff>67327</xdr:rowOff>
    </xdr:from>
    <xdr:ext cx="403059" cy="259045"/>
    <xdr:sp macro="" textlink="">
      <xdr:nvSpPr>
        <xdr:cNvPr id="44" name="テキスト ボックス 43"/>
        <xdr:cNvSpPr txBox="1"/>
      </xdr:nvSpPr>
      <xdr:spPr>
        <a:xfrm>
          <a:off x="336081" y="694056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40</xdr:row>
      <xdr:rowOff>0</xdr:rowOff>
    </xdr:from>
    <xdr:to>
      <xdr:col>28</xdr:col>
      <xdr:colOff>114300</xdr:colOff>
      <xdr:row>40</xdr:row>
      <xdr:rowOff>0</xdr:rowOff>
    </xdr:to>
    <xdr:cxnSp macro="">
      <xdr:nvCxnSpPr>
        <xdr:cNvPr id="45" name="直線コネクタ 44"/>
        <xdr:cNvCxnSpPr/>
      </xdr:nvCxnSpPr>
      <xdr:spPr>
        <a:xfrm>
          <a:off x="670560" y="670560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39</xdr:row>
      <xdr:rowOff>29227</xdr:rowOff>
    </xdr:from>
    <xdr:ext cx="403059" cy="259045"/>
    <xdr:sp macro="" textlink="">
      <xdr:nvSpPr>
        <xdr:cNvPr id="46" name="テキスト ボックス 45"/>
        <xdr:cNvSpPr txBox="1"/>
      </xdr:nvSpPr>
      <xdr:spPr>
        <a:xfrm>
          <a:off x="336081" y="656718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133350</xdr:rowOff>
    </xdr:from>
    <xdr:to>
      <xdr:col>28</xdr:col>
      <xdr:colOff>114300</xdr:colOff>
      <xdr:row>37</xdr:row>
      <xdr:rowOff>133350</xdr:rowOff>
    </xdr:to>
    <xdr:cxnSp macro="">
      <xdr:nvCxnSpPr>
        <xdr:cNvPr id="47" name="直線コネクタ 46"/>
        <xdr:cNvCxnSpPr/>
      </xdr:nvCxnSpPr>
      <xdr:spPr>
        <a:xfrm>
          <a:off x="670560" y="633603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36</xdr:row>
      <xdr:rowOff>162577</xdr:rowOff>
    </xdr:from>
    <xdr:ext cx="403059" cy="259045"/>
    <xdr:sp macro="" textlink="">
      <xdr:nvSpPr>
        <xdr:cNvPr id="48" name="テキスト ボックス 47"/>
        <xdr:cNvSpPr txBox="1"/>
      </xdr:nvSpPr>
      <xdr:spPr>
        <a:xfrm>
          <a:off x="336081" y="619761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35</xdr:row>
      <xdr:rowOff>95250</xdr:rowOff>
    </xdr:from>
    <xdr:to>
      <xdr:col>28</xdr:col>
      <xdr:colOff>114300</xdr:colOff>
      <xdr:row>35</xdr:row>
      <xdr:rowOff>95250</xdr:rowOff>
    </xdr:to>
    <xdr:cxnSp macro="">
      <xdr:nvCxnSpPr>
        <xdr:cNvPr id="49" name="直線コネクタ 48"/>
        <xdr:cNvCxnSpPr/>
      </xdr:nvCxnSpPr>
      <xdr:spPr>
        <a:xfrm>
          <a:off x="670560" y="596265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34</xdr:row>
      <xdr:rowOff>124477</xdr:rowOff>
    </xdr:from>
    <xdr:ext cx="403059" cy="259045"/>
    <xdr:sp macro="" textlink="">
      <xdr:nvSpPr>
        <xdr:cNvPr id="50" name="テキスト ボックス 49"/>
        <xdr:cNvSpPr txBox="1"/>
      </xdr:nvSpPr>
      <xdr:spPr>
        <a:xfrm>
          <a:off x="336081" y="582423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57150</xdr:rowOff>
    </xdr:from>
    <xdr:to>
      <xdr:col>28</xdr:col>
      <xdr:colOff>114300</xdr:colOff>
      <xdr:row>33</xdr:row>
      <xdr:rowOff>57150</xdr:rowOff>
    </xdr:to>
    <xdr:cxnSp macro="">
      <xdr:nvCxnSpPr>
        <xdr:cNvPr id="51" name="直線コネクタ 50"/>
        <xdr:cNvCxnSpPr/>
      </xdr:nvCxnSpPr>
      <xdr:spPr>
        <a:xfrm>
          <a:off x="670560" y="558927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32</xdr:row>
      <xdr:rowOff>86377</xdr:rowOff>
    </xdr:from>
    <xdr:ext cx="467179" cy="259045"/>
    <xdr:sp macro="" textlink="">
      <xdr:nvSpPr>
        <xdr:cNvPr id="52" name="テキスト ボックス 51"/>
        <xdr:cNvSpPr txBox="1"/>
      </xdr:nvSpPr>
      <xdr:spPr>
        <a:xfrm>
          <a:off x="271961" y="545085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114300</xdr:colOff>
      <xdr:row>31</xdr:row>
      <xdr:rowOff>19050</xdr:rowOff>
    </xdr:to>
    <xdr:cxnSp macro="">
      <xdr:nvCxnSpPr>
        <xdr:cNvPr id="53" name="直線コネクタ 52"/>
        <xdr:cNvCxnSpPr/>
      </xdr:nvCxnSpPr>
      <xdr:spPr>
        <a:xfrm>
          <a:off x="670560" y="521589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30</xdr:row>
      <xdr:rowOff>48277</xdr:rowOff>
    </xdr:from>
    <xdr:ext cx="467179" cy="259045"/>
    <xdr:sp macro="" textlink="">
      <xdr:nvSpPr>
        <xdr:cNvPr id="54" name="テキスト ボックス 53"/>
        <xdr:cNvSpPr txBox="1"/>
      </xdr:nvSpPr>
      <xdr:spPr>
        <a:xfrm>
          <a:off x="271961" y="50774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152400</xdr:colOff>
      <xdr:row>44</xdr:row>
      <xdr:rowOff>76200</xdr:rowOff>
    </xdr:to>
    <xdr:sp macro="" textlink="">
      <xdr:nvSpPr>
        <xdr:cNvPr id="55" name="【道路】&#10;有形固定資産減価償却率グラフ枠"/>
        <xdr:cNvSpPr/>
      </xdr:nvSpPr>
      <xdr:spPr>
        <a:xfrm>
          <a:off x="670560" y="5215890"/>
          <a:ext cx="417576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33</xdr:row>
      <xdr:rowOff>131445</xdr:rowOff>
    </xdr:from>
    <xdr:to>
      <xdr:col>24</xdr:col>
      <xdr:colOff>62865</xdr:colOff>
      <xdr:row>42</xdr:row>
      <xdr:rowOff>95250</xdr:rowOff>
    </xdr:to>
    <xdr:cxnSp macro="">
      <xdr:nvCxnSpPr>
        <xdr:cNvPr id="56" name="直線コネクタ 55"/>
        <xdr:cNvCxnSpPr/>
      </xdr:nvCxnSpPr>
      <xdr:spPr>
        <a:xfrm flipV="1">
          <a:off x="4086225" y="5663565"/>
          <a:ext cx="0" cy="147256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42</xdr:row>
      <xdr:rowOff>99077</xdr:rowOff>
    </xdr:from>
    <xdr:ext cx="405111" cy="259045"/>
    <xdr:sp macro="" textlink="">
      <xdr:nvSpPr>
        <xdr:cNvPr id="57" name="【道路】&#10;有形固定資産減価償却率最小値テキスト"/>
        <xdr:cNvSpPr txBox="1"/>
      </xdr:nvSpPr>
      <xdr:spPr>
        <a:xfrm>
          <a:off x="4124960" y="71399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42</xdr:row>
      <xdr:rowOff>95250</xdr:rowOff>
    </xdr:from>
    <xdr:to>
      <xdr:col>24</xdr:col>
      <xdr:colOff>152400</xdr:colOff>
      <xdr:row>42</xdr:row>
      <xdr:rowOff>95250</xdr:rowOff>
    </xdr:to>
    <xdr:cxnSp macro="">
      <xdr:nvCxnSpPr>
        <xdr:cNvPr id="58" name="直線コネクタ 57"/>
        <xdr:cNvCxnSpPr/>
      </xdr:nvCxnSpPr>
      <xdr:spPr>
        <a:xfrm>
          <a:off x="4020820" y="713613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32</xdr:row>
      <xdr:rowOff>78122</xdr:rowOff>
    </xdr:from>
    <xdr:ext cx="405111" cy="259045"/>
    <xdr:sp macro="" textlink="">
      <xdr:nvSpPr>
        <xdr:cNvPr id="59" name="【道路】&#10;有形固定資産減価償却率最大値テキスト"/>
        <xdr:cNvSpPr txBox="1"/>
      </xdr:nvSpPr>
      <xdr:spPr>
        <a:xfrm>
          <a:off x="4124960" y="54426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33</xdr:row>
      <xdr:rowOff>131445</xdr:rowOff>
    </xdr:from>
    <xdr:to>
      <xdr:col>24</xdr:col>
      <xdr:colOff>152400</xdr:colOff>
      <xdr:row>33</xdr:row>
      <xdr:rowOff>131445</xdr:rowOff>
    </xdr:to>
    <xdr:cxnSp macro="">
      <xdr:nvCxnSpPr>
        <xdr:cNvPr id="60" name="直線コネクタ 59"/>
        <xdr:cNvCxnSpPr/>
      </xdr:nvCxnSpPr>
      <xdr:spPr>
        <a:xfrm>
          <a:off x="4020820" y="5663565"/>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36</xdr:row>
      <xdr:rowOff>114952</xdr:rowOff>
    </xdr:from>
    <xdr:ext cx="405111" cy="259045"/>
    <xdr:sp macro="" textlink="">
      <xdr:nvSpPr>
        <xdr:cNvPr id="61" name="【道路】&#10;有形固定資産減価償却率平均値テキスト"/>
        <xdr:cNvSpPr txBox="1"/>
      </xdr:nvSpPr>
      <xdr:spPr>
        <a:xfrm>
          <a:off x="4124960" y="614999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92075</xdr:rowOff>
    </xdr:from>
    <xdr:to>
      <xdr:col>24</xdr:col>
      <xdr:colOff>114300</xdr:colOff>
      <xdr:row>38</xdr:row>
      <xdr:rowOff>22225</xdr:rowOff>
    </xdr:to>
    <xdr:sp macro="" textlink="">
      <xdr:nvSpPr>
        <xdr:cNvPr id="62" name="フローチャート: 判断 61"/>
        <xdr:cNvSpPr/>
      </xdr:nvSpPr>
      <xdr:spPr>
        <a:xfrm>
          <a:off x="4036060" y="6294755"/>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37</xdr:row>
      <xdr:rowOff>99695</xdr:rowOff>
    </xdr:from>
    <xdr:to>
      <xdr:col>20</xdr:col>
      <xdr:colOff>38100</xdr:colOff>
      <xdr:row>38</xdr:row>
      <xdr:rowOff>29845</xdr:rowOff>
    </xdr:to>
    <xdr:sp macro="" textlink="">
      <xdr:nvSpPr>
        <xdr:cNvPr id="63" name="フローチャート: 判断 62"/>
        <xdr:cNvSpPr/>
      </xdr:nvSpPr>
      <xdr:spPr>
        <a:xfrm>
          <a:off x="3312160" y="6302375"/>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38</xdr:row>
      <xdr:rowOff>107315</xdr:rowOff>
    </xdr:from>
    <xdr:to>
      <xdr:col>15</xdr:col>
      <xdr:colOff>101600</xdr:colOff>
      <xdr:row>39</xdr:row>
      <xdr:rowOff>37465</xdr:rowOff>
    </xdr:to>
    <xdr:sp macro="" textlink="">
      <xdr:nvSpPr>
        <xdr:cNvPr id="64" name="フローチャート: 判断 63"/>
        <xdr:cNvSpPr/>
      </xdr:nvSpPr>
      <xdr:spPr>
        <a:xfrm>
          <a:off x="2514600" y="6477635"/>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44</xdr:row>
      <xdr:rowOff>73677</xdr:rowOff>
    </xdr:from>
    <xdr:ext cx="762000" cy="259045"/>
    <xdr:sp macro="" textlink="">
      <xdr:nvSpPr>
        <xdr:cNvPr id="65" name="テキスト ボックス 64"/>
        <xdr:cNvSpPr txBox="1"/>
      </xdr:nvSpPr>
      <xdr:spPr>
        <a:xfrm>
          <a:off x="391922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44</xdr:row>
      <xdr:rowOff>73677</xdr:rowOff>
    </xdr:from>
    <xdr:ext cx="762000" cy="259045"/>
    <xdr:sp macro="" textlink="">
      <xdr:nvSpPr>
        <xdr:cNvPr id="66" name="テキスト ボックス 65"/>
        <xdr:cNvSpPr txBox="1"/>
      </xdr:nvSpPr>
      <xdr:spPr>
        <a:xfrm>
          <a:off x="318770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44</xdr:row>
      <xdr:rowOff>73677</xdr:rowOff>
    </xdr:from>
    <xdr:ext cx="762000" cy="259045"/>
    <xdr:sp macro="" textlink="">
      <xdr:nvSpPr>
        <xdr:cNvPr id="67" name="テキスト ボックス 66"/>
        <xdr:cNvSpPr txBox="1"/>
      </xdr:nvSpPr>
      <xdr:spPr>
        <a:xfrm>
          <a:off x="239776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44</xdr:row>
      <xdr:rowOff>73677</xdr:rowOff>
    </xdr:from>
    <xdr:ext cx="762000" cy="259045"/>
    <xdr:sp macro="" textlink="">
      <xdr:nvSpPr>
        <xdr:cNvPr id="68" name="テキスト ボックス 67"/>
        <xdr:cNvSpPr txBox="1"/>
      </xdr:nvSpPr>
      <xdr:spPr>
        <a:xfrm>
          <a:off x="162306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44</xdr:row>
      <xdr:rowOff>73677</xdr:rowOff>
    </xdr:from>
    <xdr:ext cx="762000" cy="259045"/>
    <xdr:sp macro="" textlink="">
      <xdr:nvSpPr>
        <xdr:cNvPr id="69" name="テキスト ボックス 68"/>
        <xdr:cNvSpPr txBox="1"/>
      </xdr:nvSpPr>
      <xdr:spPr>
        <a:xfrm>
          <a:off x="84074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38</xdr:row>
      <xdr:rowOff>61595</xdr:rowOff>
    </xdr:from>
    <xdr:to>
      <xdr:col>24</xdr:col>
      <xdr:colOff>114300</xdr:colOff>
      <xdr:row>38</xdr:row>
      <xdr:rowOff>163195</xdr:rowOff>
    </xdr:to>
    <xdr:sp macro="" textlink="">
      <xdr:nvSpPr>
        <xdr:cNvPr id="70" name="楕円 69"/>
        <xdr:cNvSpPr/>
      </xdr:nvSpPr>
      <xdr:spPr>
        <a:xfrm>
          <a:off x="4036060" y="64319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38</xdr:row>
      <xdr:rowOff>40022</xdr:rowOff>
    </xdr:from>
    <xdr:ext cx="405111" cy="259045"/>
    <xdr:sp macro="" textlink="">
      <xdr:nvSpPr>
        <xdr:cNvPr id="71" name="【道路】&#10;有形固定資産減価償却率該当値テキスト"/>
        <xdr:cNvSpPr txBox="1"/>
      </xdr:nvSpPr>
      <xdr:spPr>
        <a:xfrm>
          <a:off x="4124960" y="64103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38</xdr:row>
      <xdr:rowOff>86360</xdr:rowOff>
    </xdr:from>
    <xdr:to>
      <xdr:col>20</xdr:col>
      <xdr:colOff>38100</xdr:colOff>
      <xdr:row>39</xdr:row>
      <xdr:rowOff>16510</xdr:rowOff>
    </xdr:to>
    <xdr:sp macro="" textlink="">
      <xdr:nvSpPr>
        <xdr:cNvPr id="72" name="楕円 71"/>
        <xdr:cNvSpPr/>
      </xdr:nvSpPr>
      <xdr:spPr>
        <a:xfrm>
          <a:off x="3312160" y="6456680"/>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38</xdr:row>
      <xdr:rowOff>112395</xdr:rowOff>
    </xdr:from>
    <xdr:to>
      <xdr:col>24</xdr:col>
      <xdr:colOff>63500</xdr:colOff>
      <xdr:row>38</xdr:row>
      <xdr:rowOff>137160</xdr:rowOff>
    </xdr:to>
    <xdr:cxnSp macro="">
      <xdr:nvCxnSpPr>
        <xdr:cNvPr id="73" name="直線コネクタ 72"/>
        <xdr:cNvCxnSpPr/>
      </xdr:nvCxnSpPr>
      <xdr:spPr>
        <a:xfrm flipV="1">
          <a:off x="3355340" y="6482715"/>
          <a:ext cx="731520" cy="247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38</xdr:row>
      <xdr:rowOff>149225</xdr:rowOff>
    </xdr:from>
    <xdr:to>
      <xdr:col>15</xdr:col>
      <xdr:colOff>101600</xdr:colOff>
      <xdr:row>39</xdr:row>
      <xdr:rowOff>79375</xdr:rowOff>
    </xdr:to>
    <xdr:sp macro="" textlink="">
      <xdr:nvSpPr>
        <xdr:cNvPr id="74" name="楕円 73"/>
        <xdr:cNvSpPr/>
      </xdr:nvSpPr>
      <xdr:spPr>
        <a:xfrm>
          <a:off x="2514600" y="6519545"/>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38</xdr:row>
      <xdr:rowOff>137160</xdr:rowOff>
    </xdr:from>
    <xdr:to>
      <xdr:col>19</xdr:col>
      <xdr:colOff>177800</xdr:colOff>
      <xdr:row>39</xdr:row>
      <xdr:rowOff>28575</xdr:rowOff>
    </xdr:to>
    <xdr:cxnSp macro="">
      <xdr:nvCxnSpPr>
        <xdr:cNvPr id="75" name="直線コネクタ 74"/>
        <xdr:cNvCxnSpPr/>
      </xdr:nvCxnSpPr>
      <xdr:spPr>
        <a:xfrm flipV="1">
          <a:off x="2565400" y="6507480"/>
          <a:ext cx="789940" cy="590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36</xdr:row>
      <xdr:rowOff>46372</xdr:rowOff>
    </xdr:from>
    <xdr:ext cx="405111" cy="259045"/>
    <xdr:sp macro="" textlink="">
      <xdr:nvSpPr>
        <xdr:cNvPr id="76" name="n_1aveValue【道路】&#10;有形固定資産減価償却率"/>
        <xdr:cNvSpPr txBox="1"/>
      </xdr:nvSpPr>
      <xdr:spPr>
        <a:xfrm>
          <a:off x="3170564" y="60814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37</xdr:row>
      <xdr:rowOff>53992</xdr:rowOff>
    </xdr:from>
    <xdr:ext cx="405111" cy="259045"/>
    <xdr:sp macro="" textlink="">
      <xdr:nvSpPr>
        <xdr:cNvPr id="77" name="n_2aveValue【道路】&#10;有形固定資産減価償却率"/>
        <xdr:cNvSpPr txBox="1"/>
      </xdr:nvSpPr>
      <xdr:spPr>
        <a:xfrm>
          <a:off x="2385704" y="62566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39</xdr:row>
      <xdr:rowOff>7637</xdr:rowOff>
    </xdr:from>
    <xdr:ext cx="405111" cy="259045"/>
    <xdr:sp macro="" textlink="">
      <xdr:nvSpPr>
        <xdr:cNvPr id="78" name="n_1mainValue【道路】&#10;有形固定資産減価償却率"/>
        <xdr:cNvSpPr txBox="1"/>
      </xdr:nvSpPr>
      <xdr:spPr>
        <a:xfrm>
          <a:off x="3170564" y="65455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39</xdr:row>
      <xdr:rowOff>70502</xdr:rowOff>
    </xdr:from>
    <xdr:ext cx="405111" cy="259045"/>
    <xdr:sp macro="" textlink="">
      <xdr:nvSpPr>
        <xdr:cNvPr id="79" name="n_2mainValue【道路】&#10;有形固定資産減価償却率"/>
        <xdr:cNvSpPr txBox="1"/>
      </xdr:nvSpPr>
      <xdr:spPr>
        <a:xfrm>
          <a:off x="2385704" y="66084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24</xdr:row>
      <xdr:rowOff>76200</xdr:rowOff>
    </xdr:from>
    <xdr:to>
      <xdr:col>59</xdr:col>
      <xdr:colOff>88900</xdr:colOff>
      <xdr:row>28</xdr:row>
      <xdr:rowOff>25400</xdr:rowOff>
    </xdr:to>
    <xdr:sp macro="" textlink="">
      <xdr:nvSpPr>
        <xdr:cNvPr id="80" name="正方形/長方形 79"/>
        <xdr:cNvSpPr/>
      </xdr:nvSpPr>
      <xdr:spPr>
        <a:xfrm>
          <a:off x="5826760" y="4099560"/>
          <a:ext cx="415290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一人当たり延長</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81" name="正方形/長方形 80"/>
        <xdr:cNvSpPr/>
      </xdr:nvSpPr>
      <xdr:spPr>
        <a:xfrm>
          <a:off x="593090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82" name="正方形/長方形 81"/>
        <xdr:cNvSpPr/>
      </xdr:nvSpPr>
      <xdr:spPr>
        <a:xfrm>
          <a:off x="593090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83" name="正方形/長方形 82"/>
        <xdr:cNvSpPr/>
      </xdr:nvSpPr>
      <xdr:spPr>
        <a:xfrm>
          <a:off x="683260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84" name="正方形/長方形 83"/>
        <xdr:cNvSpPr/>
      </xdr:nvSpPr>
      <xdr:spPr>
        <a:xfrm>
          <a:off x="683260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8.127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85" name="正方形/長方形 84"/>
        <xdr:cNvSpPr/>
      </xdr:nvSpPr>
      <xdr:spPr>
        <a:xfrm>
          <a:off x="783844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86" name="正方形/長方形 85"/>
        <xdr:cNvSpPr/>
      </xdr:nvSpPr>
      <xdr:spPr>
        <a:xfrm>
          <a:off x="783844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17.192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87" name="正方形/長方形 86"/>
        <xdr:cNvSpPr/>
      </xdr:nvSpPr>
      <xdr:spPr>
        <a:xfrm>
          <a:off x="5826760" y="5215890"/>
          <a:ext cx="415290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30</xdr:row>
      <xdr:rowOff>0</xdr:rowOff>
    </xdr:from>
    <xdr:ext cx="343427" cy="225703"/>
    <xdr:sp macro="" textlink="">
      <xdr:nvSpPr>
        <xdr:cNvPr id="88" name="テキスト ボックス 87"/>
        <xdr:cNvSpPr txBox="1"/>
      </xdr:nvSpPr>
      <xdr:spPr>
        <a:xfrm>
          <a:off x="5788660" y="5029200"/>
          <a:ext cx="34342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ｍ</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44</xdr:row>
      <xdr:rowOff>76200</xdr:rowOff>
    </xdr:from>
    <xdr:to>
      <xdr:col>59</xdr:col>
      <xdr:colOff>50800</xdr:colOff>
      <xdr:row>44</xdr:row>
      <xdr:rowOff>76200</xdr:rowOff>
    </xdr:to>
    <xdr:cxnSp macro="">
      <xdr:nvCxnSpPr>
        <xdr:cNvPr id="89" name="直線コネクタ 88"/>
        <xdr:cNvCxnSpPr/>
      </xdr:nvCxnSpPr>
      <xdr:spPr>
        <a:xfrm>
          <a:off x="5826760" y="745236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43</xdr:row>
      <xdr:rowOff>105427</xdr:rowOff>
    </xdr:from>
    <xdr:ext cx="467179" cy="259045"/>
    <xdr:sp macro="" textlink="">
      <xdr:nvSpPr>
        <xdr:cNvPr id="90" name="テキスト ボックス 89"/>
        <xdr:cNvSpPr txBox="1"/>
      </xdr:nvSpPr>
      <xdr:spPr>
        <a:xfrm>
          <a:off x="5405301" y="731394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42</xdr:row>
      <xdr:rowOff>92528</xdr:rowOff>
    </xdr:from>
    <xdr:to>
      <xdr:col>59</xdr:col>
      <xdr:colOff>50800</xdr:colOff>
      <xdr:row>42</xdr:row>
      <xdr:rowOff>92528</xdr:rowOff>
    </xdr:to>
    <xdr:cxnSp macro="">
      <xdr:nvCxnSpPr>
        <xdr:cNvPr id="91" name="直線コネクタ 90"/>
        <xdr:cNvCxnSpPr/>
      </xdr:nvCxnSpPr>
      <xdr:spPr>
        <a:xfrm>
          <a:off x="5826760" y="7133408"/>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41</xdr:row>
      <xdr:rowOff>121755</xdr:rowOff>
    </xdr:from>
    <xdr:ext cx="531299" cy="259045"/>
    <xdr:sp macro="" textlink="">
      <xdr:nvSpPr>
        <xdr:cNvPr id="92" name="テキスト ボックス 91"/>
        <xdr:cNvSpPr txBox="1"/>
      </xdr:nvSpPr>
      <xdr:spPr>
        <a:xfrm>
          <a:off x="5364041" y="6994995"/>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40</xdr:row>
      <xdr:rowOff>108857</xdr:rowOff>
    </xdr:from>
    <xdr:to>
      <xdr:col>59</xdr:col>
      <xdr:colOff>50800</xdr:colOff>
      <xdr:row>40</xdr:row>
      <xdr:rowOff>108857</xdr:rowOff>
    </xdr:to>
    <xdr:cxnSp macro="">
      <xdr:nvCxnSpPr>
        <xdr:cNvPr id="93" name="直線コネクタ 92"/>
        <xdr:cNvCxnSpPr/>
      </xdr:nvCxnSpPr>
      <xdr:spPr>
        <a:xfrm>
          <a:off x="5826760" y="6814457"/>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39</xdr:row>
      <xdr:rowOff>138084</xdr:rowOff>
    </xdr:from>
    <xdr:ext cx="531299" cy="259045"/>
    <xdr:sp macro="" textlink="">
      <xdr:nvSpPr>
        <xdr:cNvPr id="94" name="テキスト ボックス 93"/>
        <xdr:cNvSpPr txBox="1"/>
      </xdr:nvSpPr>
      <xdr:spPr>
        <a:xfrm>
          <a:off x="5364041" y="667604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38</xdr:row>
      <xdr:rowOff>125185</xdr:rowOff>
    </xdr:from>
    <xdr:to>
      <xdr:col>59</xdr:col>
      <xdr:colOff>50800</xdr:colOff>
      <xdr:row>38</xdr:row>
      <xdr:rowOff>125185</xdr:rowOff>
    </xdr:to>
    <xdr:cxnSp macro="">
      <xdr:nvCxnSpPr>
        <xdr:cNvPr id="95" name="直線コネクタ 94"/>
        <xdr:cNvCxnSpPr/>
      </xdr:nvCxnSpPr>
      <xdr:spPr>
        <a:xfrm>
          <a:off x="5826760" y="6495505"/>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37</xdr:row>
      <xdr:rowOff>154412</xdr:rowOff>
    </xdr:from>
    <xdr:ext cx="531299" cy="259045"/>
    <xdr:sp macro="" textlink="">
      <xdr:nvSpPr>
        <xdr:cNvPr id="96" name="テキスト ボックス 95"/>
        <xdr:cNvSpPr txBox="1"/>
      </xdr:nvSpPr>
      <xdr:spPr>
        <a:xfrm>
          <a:off x="5364041" y="635709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36</xdr:row>
      <xdr:rowOff>141514</xdr:rowOff>
    </xdr:from>
    <xdr:to>
      <xdr:col>59</xdr:col>
      <xdr:colOff>50800</xdr:colOff>
      <xdr:row>36</xdr:row>
      <xdr:rowOff>141514</xdr:rowOff>
    </xdr:to>
    <xdr:cxnSp macro="">
      <xdr:nvCxnSpPr>
        <xdr:cNvPr id="97" name="直線コネクタ 96"/>
        <xdr:cNvCxnSpPr/>
      </xdr:nvCxnSpPr>
      <xdr:spPr>
        <a:xfrm>
          <a:off x="5826760" y="6176554"/>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35</xdr:row>
      <xdr:rowOff>170741</xdr:rowOff>
    </xdr:from>
    <xdr:ext cx="531299" cy="259045"/>
    <xdr:sp macro="" textlink="">
      <xdr:nvSpPr>
        <xdr:cNvPr id="98" name="テキスト ボックス 97"/>
        <xdr:cNvSpPr txBox="1"/>
      </xdr:nvSpPr>
      <xdr:spPr>
        <a:xfrm>
          <a:off x="5364041" y="603814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34</xdr:row>
      <xdr:rowOff>157843</xdr:rowOff>
    </xdr:from>
    <xdr:to>
      <xdr:col>59</xdr:col>
      <xdr:colOff>50800</xdr:colOff>
      <xdr:row>34</xdr:row>
      <xdr:rowOff>157843</xdr:rowOff>
    </xdr:to>
    <xdr:cxnSp macro="">
      <xdr:nvCxnSpPr>
        <xdr:cNvPr id="99" name="直線コネクタ 98"/>
        <xdr:cNvCxnSpPr/>
      </xdr:nvCxnSpPr>
      <xdr:spPr>
        <a:xfrm>
          <a:off x="5826760" y="5857603"/>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34</xdr:row>
      <xdr:rowOff>15620</xdr:rowOff>
    </xdr:from>
    <xdr:ext cx="531299" cy="259045"/>
    <xdr:sp macro="" textlink="">
      <xdr:nvSpPr>
        <xdr:cNvPr id="100" name="テキスト ボックス 99"/>
        <xdr:cNvSpPr txBox="1"/>
      </xdr:nvSpPr>
      <xdr:spPr>
        <a:xfrm>
          <a:off x="5364041" y="571538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2722</xdr:rowOff>
    </xdr:from>
    <xdr:to>
      <xdr:col>59</xdr:col>
      <xdr:colOff>50800</xdr:colOff>
      <xdr:row>33</xdr:row>
      <xdr:rowOff>2722</xdr:rowOff>
    </xdr:to>
    <xdr:cxnSp macro="">
      <xdr:nvCxnSpPr>
        <xdr:cNvPr id="101" name="直線コネクタ 100"/>
        <xdr:cNvCxnSpPr/>
      </xdr:nvCxnSpPr>
      <xdr:spPr>
        <a:xfrm>
          <a:off x="5826760" y="5534842"/>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32</xdr:row>
      <xdr:rowOff>31949</xdr:rowOff>
    </xdr:from>
    <xdr:ext cx="531299" cy="259045"/>
    <xdr:sp macro="" textlink="">
      <xdr:nvSpPr>
        <xdr:cNvPr id="102" name="テキスト ボックス 101"/>
        <xdr:cNvSpPr txBox="1"/>
      </xdr:nvSpPr>
      <xdr:spPr>
        <a:xfrm>
          <a:off x="5364041" y="539642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50800</xdr:colOff>
      <xdr:row>31</xdr:row>
      <xdr:rowOff>19050</xdr:rowOff>
    </xdr:to>
    <xdr:cxnSp macro="">
      <xdr:nvCxnSpPr>
        <xdr:cNvPr id="103" name="直線コネクタ 102"/>
        <xdr:cNvCxnSpPr/>
      </xdr:nvCxnSpPr>
      <xdr:spPr>
        <a:xfrm>
          <a:off x="5826760" y="521589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30</xdr:row>
      <xdr:rowOff>48277</xdr:rowOff>
    </xdr:from>
    <xdr:ext cx="531299" cy="259045"/>
    <xdr:sp macro="" textlink="">
      <xdr:nvSpPr>
        <xdr:cNvPr id="104" name="テキスト ボックス 103"/>
        <xdr:cNvSpPr txBox="1"/>
      </xdr:nvSpPr>
      <xdr:spPr>
        <a:xfrm>
          <a:off x="5364041" y="50774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88900</xdr:colOff>
      <xdr:row>44</xdr:row>
      <xdr:rowOff>76200</xdr:rowOff>
    </xdr:to>
    <xdr:sp macro="" textlink="">
      <xdr:nvSpPr>
        <xdr:cNvPr id="105" name="【道路】&#10;一人当たり延長グラフ枠"/>
        <xdr:cNvSpPr/>
      </xdr:nvSpPr>
      <xdr:spPr>
        <a:xfrm>
          <a:off x="5826760" y="5215890"/>
          <a:ext cx="415290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33</xdr:row>
      <xdr:rowOff>82241</xdr:rowOff>
    </xdr:from>
    <xdr:to>
      <xdr:col>54</xdr:col>
      <xdr:colOff>189865</xdr:colOff>
      <xdr:row>42</xdr:row>
      <xdr:rowOff>167150</xdr:rowOff>
    </xdr:to>
    <xdr:cxnSp macro="">
      <xdr:nvCxnSpPr>
        <xdr:cNvPr id="106" name="直線コネクタ 105"/>
        <xdr:cNvCxnSpPr/>
      </xdr:nvCxnSpPr>
      <xdr:spPr>
        <a:xfrm flipV="1">
          <a:off x="9219565" y="5614361"/>
          <a:ext cx="0" cy="159366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42</xdr:row>
      <xdr:rowOff>170977</xdr:rowOff>
    </xdr:from>
    <xdr:ext cx="469744" cy="259045"/>
    <xdr:sp macro="" textlink="">
      <xdr:nvSpPr>
        <xdr:cNvPr id="107" name="【道路】&#10;一人当たり延長最小値テキスト"/>
        <xdr:cNvSpPr txBox="1"/>
      </xdr:nvSpPr>
      <xdr:spPr>
        <a:xfrm>
          <a:off x="9258300" y="72118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7.715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42</xdr:row>
      <xdr:rowOff>167150</xdr:rowOff>
    </xdr:from>
    <xdr:to>
      <xdr:col>55</xdr:col>
      <xdr:colOff>88900</xdr:colOff>
      <xdr:row>42</xdr:row>
      <xdr:rowOff>167150</xdr:rowOff>
    </xdr:to>
    <xdr:cxnSp macro="">
      <xdr:nvCxnSpPr>
        <xdr:cNvPr id="108" name="直線コネクタ 107"/>
        <xdr:cNvCxnSpPr/>
      </xdr:nvCxnSpPr>
      <xdr:spPr>
        <a:xfrm>
          <a:off x="9154160" y="720803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32</xdr:row>
      <xdr:rowOff>28918</xdr:rowOff>
    </xdr:from>
    <xdr:ext cx="534377" cy="259045"/>
    <xdr:sp macro="" textlink="">
      <xdr:nvSpPr>
        <xdr:cNvPr id="109" name="【道路】&#10;一人当たり延長最大値テキスト"/>
        <xdr:cNvSpPr txBox="1"/>
      </xdr:nvSpPr>
      <xdr:spPr>
        <a:xfrm>
          <a:off x="9258300" y="53933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57.565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33</xdr:row>
      <xdr:rowOff>82241</xdr:rowOff>
    </xdr:from>
    <xdr:to>
      <xdr:col>55</xdr:col>
      <xdr:colOff>88900</xdr:colOff>
      <xdr:row>33</xdr:row>
      <xdr:rowOff>82241</xdr:rowOff>
    </xdr:to>
    <xdr:cxnSp macro="">
      <xdr:nvCxnSpPr>
        <xdr:cNvPr id="110" name="直線コネクタ 109"/>
        <xdr:cNvCxnSpPr/>
      </xdr:nvCxnSpPr>
      <xdr:spPr>
        <a:xfrm>
          <a:off x="9154160" y="5614361"/>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38</xdr:row>
      <xdr:rowOff>119306</xdr:rowOff>
    </xdr:from>
    <xdr:ext cx="534377" cy="259045"/>
    <xdr:sp macro="" textlink="">
      <xdr:nvSpPr>
        <xdr:cNvPr id="111" name="【道路】&#10;一人当たり延長平均値テキスト"/>
        <xdr:cNvSpPr txBox="1"/>
      </xdr:nvSpPr>
      <xdr:spPr>
        <a:xfrm>
          <a:off x="9258300" y="648962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24.075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39</xdr:row>
      <xdr:rowOff>96429</xdr:rowOff>
    </xdr:from>
    <xdr:to>
      <xdr:col>55</xdr:col>
      <xdr:colOff>50800</xdr:colOff>
      <xdr:row>40</xdr:row>
      <xdr:rowOff>26579</xdr:rowOff>
    </xdr:to>
    <xdr:sp macro="" textlink="">
      <xdr:nvSpPr>
        <xdr:cNvPr id="112" name="フローチャート: 判断 111"/>
        <xdr:cNvSpPr/>
      </xdr:nvSpPr>
      <xdr:spPr>
        <a:xfrm>
          <a:off x="9192260" y="6634389"/>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39</xdr:row>
      <xdr:rowOff>112072</xdr:rowOff>
    </xdr:from>
    <xdr:to>
      <xdr:col>50</xdr:col>
      <xdr:colOff>165100</xdr:colOff>
      <xdr:row>40</xdr:row>
      <xdr:rowOff>42222</xdr:rowOff>
    </xdr:to>
    <xdr:sp macro="" textlink="">
      <xdr:nvSpPr>
        <xdr:cNvPr id="113" name="フローチャート: 判断 112"/>
        <xdr:cNvSpPr/>
      </xdr:nvSpPr>
      <xdr:spPr>
        <a:xfrm>
          <a:off x="8445500" y="6650032"/>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40</xdr:row>
      <xdr:rowOff>7994</xdr:rowOff>
    </xdr:from>
    <xdr:to>
      <xdr:col>46</xdr:col>
      <xdr:colOff>38100</xdr:colOff>
      <xdr:row>40</xdr:row>
      <xdr:rowOff>109594</xdr:rowOff>
    </xdr:to>
    <xdr:sp macro="" textlink="">
      <xdr:nvSpPr>
        <xdr:cNvPr id="114" name="フローチャート: 判断 113"/>
        <xdr:cNvSpPr/>
      </xdr:nvSpPr>
      <xdr:spPr>
        <a:xfrm>
          <a:off x="7670800" y="6713594"/>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44</xdr:row>
      <xdr:rowOff>73677</xdr:rowOff>
    </xdr:from>
    <xdr:ext cx="762000" cy="259045"/>
    <xdr:sp macro="" textlink="">
      <xdr:nvSpPr>
        <xdr:cNvPr id="115" name="テキスト ボックス 114"/>
        <xdr:cNvSpPr txBox="1"/>
      </xdr:nvSpPr>
      <xdr:spPr>
        <a:xfrm>
          <a:off x="905256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44</xdr:row>
      <xdr:rowOff>73677</xdr:rowOff>
    </xdr:from>
    <xdr:ext cx="762000" cy="259045"/>
    <xdr:sp macro="" textlink="">
      <xdr:nvSpPr>
        <xdr:cNvPr id="116" name="テキスト ボックス 115"/>
        <xdr:cNvSpPr txBox="1"/>
      </xdr:nvSpPr>
      <xdr:spPr>
        <a:xfrm>
          <a:off x="832866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44</xdr:row>
      <xdr:rowOff>73677</xdr:rowOff>
    </xdr:from>
    <xdr:ext cx="762000" cy="259045"/>
    <xdr:sp macro="" textlink="">
      <xdr:nvSpPr>
        <xdr:cNvPr id="117" name="テキスト ボックス 116"/>
        <xdr:cNvSpPr txBox="1"/>
      </xdr:nvSpPr>
      <xdr:spPr>
        <a:xfrm>
          <a:off x="754634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44</xdr:row>
      <xdr:rowOff>73677</xdr:rowOff>
    </xdr:from>
    <xdr:ext cx="762000" cy="259045"/>
    <xdr:sp macro="" textlink="">
      <xdr:nvSpPr>
        <xdr:cNvPr id="118" name="テキスト ボックス 117"/>
        <xdr:cNvSpPr txBox="1"/>
      </xdr:nvSpPr>
      <xdr:spPr>
        <a:xfrm>
          <a:off x="675640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44</xdr:row>
      <xdr:rowOff>73677</xdr:rowOff>
    </xdr:from>
    <xdr:ext cx="762000" cy="259045"/>
    <xdr:sp macro="" textlink="">
      <xdr:nvSpPr>
        <xdr:cNvPr id="119" name="テキスト ボックス 118"/>
        <xdr:cNvSpPr txBox="1"/>
      </xdr:nvSpPr>
      <xdr:spPr>
        <a:xfrm>
          <a:off x="598170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41</xdr:row>
      <xdr:rowOff>124971</xdr:rowOff>
    </xdr:from>
    <xdr:to>
      <xdr:col>55</xdr:col>
      <xdr:colOff>50800</xdr:colOff>
      <xdr:row>42</xdr:row>
      <xdr:rowOff>55121</xdr:rowOff>
    </xdr:to>
    <xdr:sp macro="" textlink="">
      <xdr:nvSpPr>
        <xdr:cNvPr id="120" name="楕円 119"/>
        <xdr:cNvSpPr/>
      </xdr:nvSpPr>
      <xdr:spPr>
        <a:xfrm>
          <a:off x="9192260" y="6998211"/>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41</xdr:row>
      <xdr:rowOff>103398</xdr:rowOff>
    </xdr:from>
    <xdr:ext cx="534377" cy="259045"/>
    <xdr:sp macro="" textlink="">
      <xdr:nvSpPr>
        <xdr:cNvPr id="121" name="【道路】&#10;一人当たり延長該当値テキスト"/>
        <xdr:cNvSpPr txBox="1"/>
      </xdr:nvSpPr>
      <xdr:spPr>
        <a:xfrm>
          <a:off x="9258300" y="69766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12.701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41</xdr:row>
      <xdr:rowOff>131634</xdr:rowOff>
    </xdr:from>
    <xdr:to>
      <xdr:col>50</xdr:col>
      <xdr:colOff>165100</xdr:colOff>
      <xdr:row>42</xdr:row>
      <xdr:rowOff>61784</xdr:rowOff>
    </xdr:to>
    <xdr:sp macro="" textlink="">
      <xdr:nvSpPr>
        <xdr:cNvPr id="122" name="楕円 121"/>
        <xdr:cNvSpPr/>
      </xdr:nvSpPr>
      <xdr:spPr>
        <a:xfrm>
          <a:off x="8445500" y="7004874"/>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42</xdr:row>
      <xdr:rowOff>4321</xdr:rowOff>
    </xdr:from>
    <xdr:to>
      <xdr:col>55</xdr:col>
      <xdr:colOff>0</xdr:colOff>
      <xdr:row>42</xdr:row>
      <xdr:rowOff>10984</xdr:rowOff>
    </xdr:to>
    <xdr:cxnSp macro="">
      <xdr:nvCxnSpPr>
        <xdr:cNvPr id="123" name="直線コネクタ 122"/>
        <xdr:cNvCxnSpPr/>
      </xdr:nvCxnSpPr>
      <xdr:spPr>
        <a:xfrm flipV="1">
          <a:off x="8496300" y="7045201"/>
          <a:ext cx="723900" cy="66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41</xdr:row>
      <xdr:rowOff>133659</xdr:rowOff>
    </xdr:from>
    <xdr:to>
      <xdr:col>46</xdr:col>
      <xdr:colOff>38100</xdr:colOff>
      <xdr:row>42</xdr:row>
      <xdr:rowOff>63809</xdr:rowOff>
    </xdr:to>
    <xdr:sp macro="" textlink="">
      <xdr:nvSpPr>
        <xdr:cNvPr id="124" name="楕円 123"/>
        <xdr:cNvSpPr/>
      </xdr:nvSpPr>
      <xdr:spPr>
        <a:xfrm>
          <a:off x="7670800" y="7006899"/>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42</xdr:row>
      <xdr:rowOff>10984</xdr:rowOff>
    </xdr:from>
    <xdr:to>
      <xdr:col>50</xdr:col>
      <xdr:colOff>114300</xdr:colOff>
      <xdr:row>42</xdr:row>
      <xdr:rowOff>13009</xdr:rowOff>
    </xdr:to>
    <xdr:cxnSp macro="">
      <xdr:nvCxnSpPr>
        <xdr:cNvPr id="125" name="直線コネクタ 124"/>
        <xdr:cNvCxnSpPr/>
      </xdr:nvCxnSpPr>
      <xdr:spPr>
        <a:xfrm flipV="1">
          <a:off x="7713980" y="7051864"/>
          <a:ext cx="782320" cy="20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24911</xdr:colOff>
      <xdr:row>38</xdr:row>
      <xdr:rowOff>58749</xdr:rowOff>
    </xdr:from>
    <xdr:ext cx="534377" cy="259045"/>
    <xdr:sp macro="" textlink="">
      <xdr:nvSpPr>
        <xdr:cNvPr id="126" name="n_1aveValue【道路】&#10;一人当たり延長"/>
        <xdr:cNvSpPr txBox="1"/>
      </xdr:nvSpPr>
      <xdr:spPr>
        <a:xfrm>
          <a:off x="8239271" y="64290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23.596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38</xdr:row>
      <xdr:rowOff>126121</xdr:rowOff>
    </xdr:from>
    <xdr:ext cx="534377" cy="259045"/>
    <xdr:sp macro="" textlink="">
      <xdr:nvSpPr>
        <xdr:cNvPr id="127" name="n_2aveValue【道路】&#10;一人当たり延長"/>
        <xdr:cNvSpPr txBox="1"/>
      </xdr:nvSpPr>
      <xdr:spPr>
        <a:xfrm>
          <a:off x="7477271" y="64964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21.533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24911</xdr:colOff>
      <xdr:row>42</xdr:row>
      <xdr:rowOff>52911</xdr:rowOff>
    </xdr:from>
    <xdr:ext cx="534377" cy="259045"/>
    <xdr:sp macro="" textlink="">
      <xdr:nvSpPr>
        <xdr:cNvPr id="128" name="n_1mainValue【道路】&#10;一人当たり延長"/>
        <xdr:cNvSpPr txBox="1"/>
      </xdr:nvSpPr>
      <xdr:spPr>
        <a:xfrm>
          <a:off x="8239271" y="70937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12.497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42</xdr:row>
      <xdr:rowOff>54936</xdr:rowOff>
    </xdr:from>
    <xdr:ext cx="534377" cy="259045"/>
    <xdr:sp macro="" textlink="">
      <xdr:nvSpPr>
        <xdr:cNvPr id="129" name="n_2mainValue【道路】&#10;一人当たり延長"/>
        <xdr:cNvSpPr txBox="1"/>
      </xdr:nvSpPr>
      <xdr:spPr>
        <a:xfrm>
          <a:off x="7477271" y="70958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12.435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46</xdr:row>
      <xdr:rowOff>114300</xdr:rowOff>
    </xdr:from>
    <xdr:to>
      <xdr:col>28</xdr:col>
      <xdr:colOff>152400</xdr:colOff>
      <xdr:row>50</xdr:row>
      <xdr:rowOff>63500</xdr:rowOff>
    </xdr:to>
    <xdr:sp macro="" textlink="">
      <xdr:nvSpPr>
        <xdr:cNvPr id="130" name="正方形/長方形 129"/>
        <xdr:cNvSpPr/>
      </xdr:nvSpPr>
      <xdr:spPr>
        <a:xfrm>
          <a:off x="670560" y="7825740"/>
          <a:ext cx="417576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131" name="正方形/長方形 130"/>
        <xdr:cNvSpPr/>
      </xdr:nvSpPr>
      <xdr:spPr>
        <a:xfrm>
          <a:off x="79756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132" name="正方形/長方形 131"/>
        <xdr:cNvSpPr/>
      </xdr:nvSpPr>
      <xdr:spPr>
        <a:xfrm>
          <a:off x="79756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133" name="正方形/長方形 132"/>
        <xdr:cNvSpPr/>
      </xdr:nvSpPr>
      <xdr:spPr>
        <a:xfrm>
          <a:off x="167640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134" name="正方形/長方形 133"/>
        <xdr:cNvSpPr/>
      </xdr:nvSpPr>
      <xdr:spPr>
        <a:xfrm>
          <a:off x="167640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135" name="正方形/長方形 134"/>
        <xdr:cNvSpPr/>
      </xdr:nvSpPr>
      <xdr:spPr>
        <a:xfrm>
          <a:off x="268224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136" name="正方形/長方形 135"/>
        <xdr:cNvSpPr/>
      </xdr:nvSpPr>
      <xdr:spPr>
        <a:xfrm>
          <a:off x="268224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137" name="正方形/長方形 136"/>
        <xdr:cNvSpPr/>
      </xdr:nvSpPr>
      <xdr:spPr>
        <a:xfrm>
          <a:off x="670560" y="8942070"/>
          <a:ext cx="417576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138" name="テキスト ボックス 137"/>
        <xdr:cNvSpPr txBox="1"/>
      </xdr:nvSpPr>
      <xdr:spPr>
        <a:xfrm>
          <a:off x="655320" y="875538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139" name="直線コネクタ 138"/>
        <xdr:cNvCxnSpPr/>
      </xdr:nvCxnSpPr>
      <xdr:spPr>
        <a:xfrm>
          <a:off x="670560" y="1117854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64</xdr:row>
      <xdr:rowOff>76200</xdr:rowOff>
    </xdr:from>
    <xdr:to>
      <xdr:col>28</xdr:col>
      <xdr:colOff>114300</xdr:colOff>
      <xdr:row>64</xdr:row>
      <xdr:rowOff>76200</xdr:rowOff>
    </xdr:to>
    <xdr:cxnSp macro="">
      <xdr:nvCxnSpPr>
        <xdr:cNvPr id="140" name="直線コネクタ 139"/>
        <xdr:cNvCxnSpPr/>
      </xdr:nvCxnSpPr>
      <xdr:spPr>
        <a:xfrm>
          <a:off x="670560" y="1080516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63</xdr:row>
      <xdr:rowOff>105427</xdr:rowOff>
    </xdr:from>
    <xdr:ext cx="338939" cy="259045"/>
    <xdr:sp macro="" textlink="">
      <xdr:nvSpPr>
        <xdr:cNvPr id="141" name="テキスト ボックス 140"/>
        <xdr:cNvSpPr txBox="1"/>
      </xdr:nvSpPr>
      <xdr:spPr>
        <a:xfrm>
          <a:off x="377341" y="1066674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38100</xdr:rowOff>
    </xdr:from>
    <xdr:to>
      <xdr:col>28</xdr:col>
      <xdr:colOff>114300</xdr:colOff>
      <xdr:row>62</xdr:row>
      <xdr:rowOff>38100</xdr:rowOff>
    </xdr:to>
    <xdr:cxnSp macro="">
      <xdr:nvCxnSpPr>
        <xdr:cNvPr id="142" name="直線コネクタ 141"/>
        <xdr:cNvCxnSpPr/>
      </xdr:nvCxnSpPr>
      <xdr:spPr>
        <a:xfrm>
          <a:off x="670560" y="1043178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61</xdr:row>
      <xdr:rowOff>67327</xdr:rowOff>
    </xdr:from>
    <xdr:ext cx="403059" cy="259045"/>
    <xdr:sp macro="" textlink="">
      <xdr:nvSpPr>
        <xdr:cNvPr id="143" name="テキスト ボックス 142"/>
        <xdr:cNvSpPr txBox="1"/>
      </xdr:nvSpPr>
      <xdr:spPr>
        <a:xfrm>
          <a:off x="336081" y="1029336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0</xdr:rowOff>
    </xdr:from>
    <xdr:to>
      <xdr:col>28</xdr:col>
      <xdr:colOff>114300</xdr:colOff>
      <xdr:row>60</xdr:row>
      <xdr:rowOff>0</xdr:rowOff>
    </xdr:to>
    <xdr:cxnSp macro="">
      <xdr:nvCxnSpPr>
        <xdr:cNvPr id="144" name="直線コネクタ 143"/>
        <xdr:cNvCxnSpPr/>
      </xdr:nvCxnSpPr>
      <xdr:spPr>
        <a:xfrm>
          <a:off x="670560" y="1005840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59</xdr:row>
      <xdr:rowOff>29227</xdr:rowOff>
    </xdr:from>
    <xdr:ext cx="403059" cy="259045"/>
    <xdr:sp macro="" textlink="">
      <xdr:nvSpPr>
        <xdr:cNvPr id="145" name="テキスト ボックス 144"/>
        <xdr:cNvSpPr txBox="1"/>
      </xdr:nvSpPr>
      <xdr:spPr>
        <a:xfrm>
          <a:off x="336081" y="991998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133350</xdr:rowOff>
    </xdr:from>
    <xdr:to>
      <xdr:col>28</xdr:col>
      <xdr:colOff>114300</xdr:colOff>
      <xdr:row>57</xdr:row>
      <xdr:rowOff>133350</xdr:rowOff>
    </xdr:to>
    <xdr:cxnSp macro="">
      <xdr:nvCxnSpPr>
        <xdr:cNvPr id="146" name="直線コネクタ 145"/>
        <xdr:cNvCxnSpPr/>
      </xdr:nvCxnSpPr>
      <xdr:spPr>
        <a:xfrm>
          <a:off x="670560" y="968883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162577</xdr:rowOff>
    </xdr:from>
    <xdr:ext cx="403059" cy="259045"/>
    <xdr:sp macro="" textlink="">
      <xdr:nvSpPr>
        <xdr:cNvPr id="147" name="テキスト ボックス 146"/>
        <xdr:cNvSpPr txBox="1"/>
      </xdr:nvSpPr>
      <xdr:spPr>
        <a:xfrm>
          <a:off x="336081" y="955041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95250</xdr:rowOff>
    </xdr:from>
    <xdr:to>
      <xdr:col>28</xdr:col>
      <xdr:colOff>114300</xdr:colOff>
      <xdr:row>55</xdr:row>
      <xdr:rowOff>95250</xdr:rowOff>
    </xdr:to>
    <xdr:cxnSp macro="">
      <xdr:nvCxnSpPr>
        <xdr:cNvPr id="148" name="直線コネクタ 147"/>
        <xdr:cNvCxnSpPr/>
      </xdr:nvCxnSpPr>
      <xdr:spPr>
        <a:xfrm>
          <a:off x="670560" y="931545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54</xdr:row>
      <xdr:rowOff>124477</xdr:rowOff>
    </xdr:from>
    <xdr:ext cx="403059" cy="259045"/>
    <xdr:sp macro="" textlink="">
      <xdr:nvSpPr>
        <xdr:cNvPr id="149" name="テキスト ボックス 148"/>
        <xdr:cNvSpPr txBox="1"/>
      </xdr:nvSpPr>
      <xdr:spPr>
        <a:xfrm>
          <a:off x="336081" y="917703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150" name="直線コネクタ 149"/>
        <xdr:cNvCxnSpPr/>
      </xdr:nvCxnSpPr>
      <xdr:spPr>
        <a:xfrm>
          <a:off x="670560" y="894207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52</xdr:row>
      <xdr:rowOff>86377</xdr:rowOff>
    </xdr:from>
    <xdr:ext cx="467179" cy="259045"/>
    <xdr:sp macro="" textlink="">
      <xdr:nvSpPr>
        <xdr:cNvPr id="151" name="テキスト ボックス 150"/>
        <xdr:cNvSpPr txBox="1"/>
      </xdr:nvSpPr>
      <xdr:spPr>
        <a:xfrm>
          <a:off x="271961" y="880365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152400</xdr:colOff>
      <xdr:row>66</xdr:row>
      <xdr:rowOff>114300</xdr:rowOff>
    </xdr:to>
    <xdr:sp macro="" textlink="">
      <xdr:nvSpPr>
        <xdr:cNvPr id="152" name="【橋りょう・トンネル】&#10;有形固定資産減価償却率グラフ枠"/>
        <xdr:cNvSpPr/>
      </xdr:nvSpPr>
      <xdr:spPr>
        <a:xfrm>
          <a:off x="670560" y="8942070"/>
          <a:ext cx="417576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55</xdr:row>
      <xdr:rowOff>102870</xdr:rowOff>
    </xdr:from>
    <xdr:to>
      <xdr:col>24</xdr:col>
      <xdr:colOff>62865</xdr:colOff>
      <xdr:row>63</xdr:row>
      <xdr:rowOff>156210</xdr:rowOff>
    </xdr:to>
    <xdr:cxnSp macro="">
      <xdr:nvCxnSpPr>
        <xdr:cNvPr id="153" name="直線コネクタ 152"/>
        <xdr:cNvCxnSpPr/>
      </xdr:nvCxnSpPr>
      <xdr:spPr>
        <a:xfrm flipV="1">
          <a:off x="4086225" y="9323070"/>
          <a:ext cx="0" cy="13944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63</xdr:row>
      <xdr:rowOff>160037</xdr:rowOff>
    </xdr:from>
    <xdr:ext cx="340478" cy="259045"/>
    <xdr:sp macro="" textlink="">
      <xdr:nvSpPr>
        <xdr:cNvPr id="154" name="【橋りょう・トンネル】&#10;有形固定資産減価償却率最小値テキスト"/>
        <xdr:cNvSpPr txBox="1"/>
      </xdr:nvSpPr>
      <xdr:spPr>
        <a:xfrm>
          <a:off x="4124960" y="1072135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63</xdr:row>
      <xdr:rowOff>156210</xdr:rowOff>
    </xdr:from>
    <xdr:to>
      <xdr:col>24</xdr:col>
      <xdr:colOff>152400</xdr:colOff>
      <xdr:row>63</xdr:row>
      <xdr:rowOff>156210</xdr:rowOff>
    </xdr:to>
    <xdr:cxnSp macro="">
      <xdr:nvCxnSpPr>
        <xdr:cNvPr id="155" name="直線コネクタ 154"/>
        <xdr:cNvCxnSpPr/>
      </xdr:nvCxnSpPr>
      <xdr:spPr>
        <a:xfrm>
          <a:off x="4020820" y="1071753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49547</xdr:rowOff>
    </xdr:from>
    <xdr:ext cx="405111" cy="259045"/>
    <xdr:sp macro="" textlink="">
      <xdr:nvSpPr>
        <xdr:cNvPr id="156" name="【橋りょう・トンネル】&#10;有形固定資産減価償却率最大値テキスト"/>
        <xdr:cNvSpPr txBox="1"/>
      </xdr:nvSpPr>
      <xdr:spPr>
        <a:xfrm>
          <a:off x="4124960" y="91021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79.6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55</xdr:row>
      <xdr:rowOff>102870</xdr:rowOff>
    </xdr:from>
    <xdr:to>
      <xdr:col>24</xdr:col>
      <xdr:colOff>152400</xdr:colOff>
      <xdr:row>55</xdr:row>
      <xdr:rowOff>102870</xdr:rowOff>
    </xdr:to>
    <xdr:cxnSp macro="">
      <xdr:nvCxnSpPr>
        <xdr:cNvPr id="157" name="直線コネクタ 156"/>
        <xdr:cNvCxnSpPr/>
      </xdr:nvCxnSpPr>
      <xdr:spPr>
        <a:xfrm>
          <a:off x="4020820" y="932307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56</xdr:row>
      <xdr:rowOff>154957</xdr:rowOff>
    </xdr:from>
    <xdr:ext cx="405111" cy="259045"/>
    <xdr:sp macro="" textlink="">
      <xdr:nvSpPr>
        <xdr:cNvPr id="158" name="【橋りょう・トンネル】&#10;有形固定資産減価償却率平均値テキスト"/>
        <xdr:cNvSpPr txBox="1"/>
      </xdr:nvSpPr>
      <xdr:spPr>
        <a:xfrm>
          <a:off x="4124960" y="954279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132080</xdr:rowOff>
    </xdr:from>
    <xdr:to>
      <xdr:col>24</xdr:col>
      <xdr:colOff>114300</xdr:colOff>
      <xdr:row>58</xdr:row>
      <xdr:rowOff>62230</xdr:rowOff>
    </xdr:to>
    <xdr:sp macro="" textlink="">
      <xdr:nvSpPr>
        <xdr:cNvPr id="159" name="フローチャート: 判断 158"/>
        <xdr:cNvSpPr/>
      </xdr:nvSpPr>
      <xdr:spPr>
        <a:xfrm>
          <a:off x="4036060" y="968756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57</xdr:row>
      <xdr:rowOff>156845</xdr:rowOff>
    </xdr:from>
    <xdr:to>
      <xdr:col>20</xdr:col>
      <xdr:colOff>38100</xdr:colOff>
      <xdr:row>58</xdr:row>
      <xdr:rowOff>86995</xdr:rowOff>
    </xdr:to>
    <xdr:sp macro="" textlink="">
      <xdr:nvSpPr>
        <xdr:cNvPr id="160" name="フローチャート: 判断 159"/>
        <xdr:cNvSpPr/>
      </xdr:nvSpPr>
      <xdr:spPr>
        <a:xfrm>
          <a:off x="3312160" y="9712325"/>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58</xdr:row>
      <xdr:rowOff>25400</xdr:rowOff>
    </xdr:from>
    <xdr:to>
      <xdr:col>15</xdr:col>
      <xdr:colOff>101600</xdr:colOff>
      <xdr:row>58</xdr:row>
      <xdr:rowOff>127000</xdr:rowOff>
    </xdr:to>
    <xdr:sp macro="" textlink="">
      <xdr:nvSpPr>
        <xdr:cNvPr id="161" name="フローチャート: 判断 160"/>
        <xdr:cNvSpPr/>
      </xdr:nvSpPr>
      <xdr:spPr>
        <a:xfrm>
          <a:off x="2514600" y="97485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162" name="テキスト ボックス 161"/>
        <xdr:cNvSpPr txBox="1"/>
      </xdr:nvSpPr>
      <xdr:spPr>
        <a:xfrm>
          <a:off x="391922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163" name="テキスト ボックス 162"/>
        <xdr:cNvSpPr txBox="1"/>
      </xdr:nvSpPr>
      <xdr:spPr>
        <a:xfrm>
          <a:off x="318770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164" name="テキスト ボックス 163"/>
        <xdr:cNvSpPr txBox="1"/>
      </xdr:nvSpPr>
      <xdr:spPr>
        <a:xfrm>
          <a:off x="239776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165" name="テキスト ボックス 164"/>
        <xdr:cNvSpPr txBox="1"/>
      </xdr:nvSpPr>
      <xdr:spPr>
        <a:xfrm>
          <a:off x="162306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166" name="テキスト ボックス 165"/>
        <xdr:cNvSpPr txBox="1"/>
      </xdr:nvSpPr>
      <xdr:spPr>
        <a:xfrm>
          <a:off x="84074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154940</xdr:rowOff>
    </xdr:from>
    <xdr:to>
      <xdr:col>24</xdr:col>
      <xdr:colOff>114300</xdr:colOff>
      <xdr:row>58</xdr:row>
      <xdr:rowOff>85090</xdr:rowOff>
    </xdr:to>
    <xdr:sp macro="" textlink="">
      <xdr:nvSpPr>
        <xdr:cNvPr id="167" name="楕円 166"/>
        <xdr:cNvSpPr/>
      </xdr:nvSpPr>
      <xdr:spPr>
        <a:xfrm>
          <a:off x="4036060" y="971042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57</xdr:row>
      <xdr:rowOff>133367</xdr:rowOff>
    </xdr:from>
    <xdr:ext cx="405111" cy="259045"/>
    <xdr:sp macro="" textlink="">
      <xdr:nvSpPr>
        <xdr:cNvPr id="168" name="【橋りょう・トンネル】&#10;有形固定資産減価償却率該当値テキスト"/>
        <xdr:cNvSpPr txBox="1"/>
      </xdr:nvSpPr>
      <xdr:spPr>
        <a:xfrm>
          <a:off x="4124960" y="96888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58</xdr:row>
      <xdr:rowOff>15875</xdr:rowOff>
    </xdr:from>
    <xdr:to>
      <xdr:col>20</xdr:col>
      <xdr:colOff>38100</xdr:colOff>
      <xdr:row>58</xdr:row>
      <xdr:rowOff>117475</xdr:rowOff>
    </xdr:to>
    <xdr:sp macro="" textlink="">
      <xdr:nvSpPr>
        <xdr:cNvPr id="169" name="楕円 168"/>
        <xdr:cNvSpPr/>
      </xdr:nvSpPr>
      <xdr:spPr>
        <a:xfrm>
          <a:off x="3312160" y="9738995"/>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58</xdr:row>
      <xdr:rowOff>34290</xdr:rowOff>
    </xdr:from>
    <xdr:to>
      <xdr:col>24</xdr:col>
      <xdr:colOff>63500</xdr:colOff>
      <xdr:row>58</xdr:row>
      <xdr:rowOff>66675</xdr:rowOff>
    </xdr:to>
    <xdr:cxnSp macro="">
      <xdr:nvCxnSpPr>
        <xdr:cNvPr id="170" name="直線コネクタ 169"/>
        <xdr:cNvCxnSpPr/>
      </xdr:nvCxnSpPr>
      <xdr:spPr>
        <a:xfrm flipV="1">
          <a:off x="3355340" y="9757410"/>
          <a:ext cx="731520" cy="323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58</xdr:row>
      <xdr:rowOff>130175</xdr:rowOff>
    </xdr:from>
    <xdr:to>
      <xdr:col>15</xdr:col>
      <xdr:colOff>101600</xdr:colOff>
      <xdr:row>59</xdr:row>
      <xdr:rowOff>60325</xdr:rowOff>
    </xdr:to>
    <xdr:sp macro="" textlink="">
      <xdr:nvSpPr>
        <xdr:cNvPr id="171" name="楕円 170"/>
        <xdr:cNvSpPr/>
      </xdr:nvSpPr>
      <xdr:spPr>
        <a:xfrm>
          <a:off x="2514600" y="9853295"/>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58</xdr:row>
      <xdr:rowOff>66675</xdr:rowOff>
    </xdr:from>
    <xdr:to>
      <xdr:col>19</xdr:col>
      <xdr:colOff>177800</xdr:colOff>
      <xdr:row>59</xdr:row>
      <xdr:rowOff>9525</xdr:rowOff>
    </xdr:to>
    <xdr:cxnSp macro="">
      <xdr:nvCxnSpPr>
        <xdr:cNvPr id="172" name="直線コネクタ 171"/>
        <xdr:cNvCxnSpPr/>
      </xdr:nvCxnSpPr>
      <xdr:spPr>
        <a:xfrm flipV="1">
          <a:off x="2565400" y="9789795"/>
          <a:ext cx="789940" cy="1104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56</xdr:row>
      <xdr:rowOff>103522</xdr:rowOff>
    </xdr:from>
    <xdr:ext cx="405111" cy="259045"/>
    <xdr:sp macro="" textlink="">
      <xdr:nvSpPr>
        <xdr:cNvPr id="173" name="n_1aveValue【橋りょう・トンネル】&#10;有形固定資産減価償却率"/>
        <xdr:cNvSpPr txBox="1"/>
      </xdr:nvSpPr>
      <xdr:spPr>
        <a:xfrm>
          <a:off x="3170564" y="94913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56</xdr:row>
      <xdr:rowOff>143527</xdr:rowOff>
    </xdr:from>
    <xdr:ext cx="405111" cy="259045"/>
    <xdr:sp macro="" textlink="">
      <xdr:nvSpPr>
        <xdr:cNvPr id="174" name="n_2aveValue【橋りょう・トンネル】&#10;有形固定資産減価償却率"/>
        <xdr:cNvSpPr txBox="1"/>
      </xdr:nvSpPr>
      <xdr:spPr>
        <a:xfrm>
          <a:off x="2385704" y="95313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58</xdr:row>
      <xdr:rowOff>108602</xdr:rowOff>
    </xdr:from>
    <xdr:ext cx="405111" cy="259045"/>
    <xdr:sp macro="" textlink="">
      <xdr:nvSpPr>
        <xdr:cNvPr id="175" name="n_1mainValue【橋りょう・トンネル】&#10;有形固定資産減価償却率"/>
        <xdr:cNvSpPr txBox="1"/>
      </xdr:nvSpPr>
      <xdr:spPr>
        <a:xfrm>
          <a:off x="3170564" y="98317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59</xdr:row>
      <xdr:rowOff>51452</xdr:rowOff>
    </xdr:from>
    <xdr:ext cx="405111" cy="259045"/>
    <xdr:sp macro="" textlink="">
      <xdr:nvSpPr>
        <xdr:cNvPr id="176" name="n_2mainValue【橋りょう・トンネル】&#10;有形固定資産減価償却率"/>
        <xdr:cNvSpPr txBox="1"/>
      </xdr:nvSpPr>
      <xdr:spPr>
        <a:xfrm>
          <a:off x="2385704" y="99422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177" name="正方形/長方形 176"/>
        <xdr:cNvSpPr/>
      </xdr:nvSpPr>
      <xdr:spPr>
        <a:xfrm>
          <a:off x="5826760" y="7825740"/>
          <a:ext cx="415290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178" name="正方形/長方形 177"/>
        <xdr:cNvSpPr/>
      </xdr:nvSpPr>
      <xdr:spPr>
        <a:xfrm>
          <a:off x="593090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179" name="正方形/長方形 178"/>
        <xdr:cNvSpPr/>
      </xdr:nvSpPr>
      <xdr:spPr>
        <a:xfrm>
          <a:off x="593090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180" name="正方形/長方形 179"/>
        <xdr:cNvSpPr/>
      </xdr:nvSpPr>
      <xdr:spPr>
        <a:xfrm>
          <a:off x="683260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181" name="正方形/長方形 180"/>
        <xdr:cNvSpPr/>
      </xdr:nvSpPr>
      <xdr:spPr>
        <a:xfrm>
          <a:off x="683260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141,259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182" name="正方形/長方形 181"/>
        <xdr:cNvSpPr/>
      </xdr:nvSpPr>
      <xdr:spPr>
        <a:xfrm>
          <a:off x="783844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183" name="正方形/長方形 182"/>
        <xdr:cNvSpPr/>
      </xdr:nvSpPr>
      <xdr:spPr>
        <a:xfrm>
          <a:off x="783844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292,717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184" name="正方形/長方形 183"/>
        <xdr:cNvSpPr/>
      </xdr:nvSpPr>
      <xdr:spPr>
        <a:xfrm>
          <a:off x="5826760" y="8942070"/>
          <a:ext cx="415290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185" name="テキスト ボックス 184"/>
        <xdr:cNvSpPr txBox="1"/>
      </xdr:nvSpPr>
      <xdr:spPr>
        <a:xfrm>
          <a:off x="5788660" y="875538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186" name="直線コネクタ 185"/>
        <xdr:cNvCxnSpPr/>
      </xdr:nvCxnSpPr>
      <xdr:spPr>
        <a:xfrm>
          <a:off x="5826760" y="1117854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0</xdr:rowOff>
    </xdr:from>
    <xdr:to>
      <xdr:col>59</xdr:col>
      <xdr:colOff>50800</xdr:colOff>
      <xdr:row>64</xdr:row>
      <xdr:rowOff>0</xdr:rowOff>
    </xdr:to>
    <xdr:cxnSp macro="">
      <xdr:nvCxnSpPr>
        <xdr:cNvPr id="187" name="直線コネクタ 186"/>
        <xdr:cNvCxnSpPr/>
      </xdr:nvCxnSpPr>
      <xdr:spPr>
        <a:xfrm>
          <a:off x="5826760" y="1072896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63</xdr:row>
      <xdr:rowOff>29227</xdr:rowOff>
    </xdr:from>
    <xdr:ext cx="248786" cy="259045"/>
    <xdr:sp macro="" textlink="">
      <xdr:nvSpPr>
        <xdr:cNvPr id="188" name="テキスト ボックス 187"/>
        <xdr:cNvSpPr txBox="1"/>
      </xdr:nvSpPr>
      <xdr:spPr>
        <a:xfrm>
          <a:off x="5600834" y="1059054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57150</xdr:rowOff>
    </xdr:from>
    <xdr:to>
      <xdr:col>59</xdr:col>
      <xdr:colOff>50800</xdr:colOff>
      <xdr:row>61</xdr:row>
      <xdr:rowOff>57150</xdr:rowOff>
    </xdr:to>
    <xdr:cxnSp macro="">
      <xdr:nvCxnSpPr>
        <xdr:cNvPr id="189" name="直線コネクタ 188"/>
        <xdr:cNvCxnSpPr/>
      </xdr:nvCxnSpPr>
      <xdr:spPr>
        <a:xfrm>
          <a:off x="5826760" y="1028319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60</xdr:row>
      <xdr:rowOff>86377</xdr:rowOff>
    </xdr:from>
    <xdr:ext cx="595419" cy="259045"/>
    <xdr:sp macro="" textlink="">
      <xdr:nvSpPr>
        <xdr:cNvPr id="190" name="テキスト ボックス 189"/>
        <xdr:cNvSpPr txBox="1"/>
      </xdr:nvSpPr>
      <xdr:spPr>
        <a:xfrm>
          <a:off x="5299921" y="1014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58</xdr:row>
      <xdr:rowOff>114300</xdr:rowOff>
    </xdr:from>
    <xdr:to>
      <xdr:col>59</xdr:col>
      <xdr:colOff>50800</xdr:colOff>
      <xdr:row>58</xdr:row>
      <xdr:rowOff>114300</xdr:rowOff>
    </xdr:to>
    <xdr:cxnSp macro="">
      <xdr:nvCxnSpPr>
        <xdr:cNvPr id="191" name="直線コネクタ 190"/>
        <xdr:cNvCxnSpPr/>
      </xdr:nvCxnSpPr>
      <xdr:spPr>
        <a:xfrm>
          <a:off x="5826760" y="983742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57</xdr:row>
      <xdr:rowOff>143527</xdr:rowOff>
    </xdr:from>
    <xdr:ext cx="685572" cy="259045"/>
    <xdr:sp macro="" textlink="">
      <xdr:nvSpPr>
        <xdr:cNvPr id="192" name="テキスト ボックス 191"/>
        <xdr:cNvSpPr txBox="1"/>
      </xdr:nvSpPr>
      <xdr:spPr>
        <a:xfrm>
          <a:off x="5209768" y="969900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56</xdr:row>
      <xdr:rowOff>0</xdr:rowOff>
    </xdr:from>
    <xdr:to>
      <xdr:col>59</xdr:col>
      <xdr:colOff>50800</xdr:colOff>
      <xdr:row>56</xdr:row>
      <xdr:rowOff>0</xdr:rowOff>
    </xdr:to>
    <xdr:cxnSp macro="">
      <xdr:nvCxnSpPr>
        <xdr:cNvPr id="193" name="直線コネクタ 192"/>
        <xdr:cNvCxnSpPr/>
      </xdr:nvCxnSpPr>
      <xdr:spPr>
        <a:xfrm>
          <a:off x="5826760" y="938784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55</xdr:row>
      <xdr:rowOff>29227</xdr:rowOff>
    </xdr:from>
    <xdr:ext cx="685572" cy="259045"/>
    <xdr:sp macro="" textlink="">
      <xdr:nvSpPr>
        <xdr:cNvPr id="194" name="テキスト ボックス 193"/>
        <xdr:cNvSpPr txBox="1"/>
      </xdr:nvSpPr>
      <xdr:spPr>
        <a:xfrm>
          <a:off x="5209768" y="924942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195" name="直線コネクタ 194"/>
        <xdr:cNvCxnSpPr/>
      </xdr:nvCxnSpPr>
      <xdr:spPr>
        <a:xfrm>
          <a:off x="5826760" y="894207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52</xdr:row>
      <xdr:rowOff>86377</xdr:rowOff>
    </xdr:from>
    <xdr:ext cx="685572" cy="259045"/>
    <xdr:sp macro="" textlink="">
      <xdr:nvSpPr>
        <xdr:cNvPr id="196" name="テキスト ボックス 195"/>
        <xdr:cNvSpPr txBox="1"/>
      </xdr:nvSpPr>
      <xdr:spPr>
        <a:xfrm>
          <a:off x="5209768" y="880365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197" name="【橋りょう・トンネル】&#10;一人当たり有形固定資産（償却資産）額グラフ枠"/>
        <xdr:cNvSpPr/>
      </xdr:nvSpPr>
      <xdr:spPr>
        <a:xfrm>
          <a:off x="5826760" y="8942070"/>
          <a:ext cx="415290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55</xdr:row>
      <xdr:rowOff>112097</xdr:rowOff>
    </xdr:from>
    <xdr:to>
      <xdr:col>54</xdr:col>
      <xdr:colOff>189865</xdr:colOff>
      <xdr:row>63</xdr:row>
      <xdr:rowOff>162478</xdr:rowOff>
    </xdr:to>
    <xdr:cxnSp macro="">
      <xdr:nvCxnSpPr>
        <xdr:cNvPr id="198" name="直線コネクタ 197"/>
        <xdr:cNvCxnSpPr/>
      </xdr:nvCxnSpPr>
      <xdr:spPr>
        <a:xfrm flipV="1">
          <a:off x="9219565" y="9332297"/>
          <a:ext cx="0" cy="139150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63</xdr:row>
      <xdr:rowOff>166305</xdr:rowOff>
    </xdr:from>
    <xdr:ext cx="469744" cy="259045"/>
    <xdr:sp macro="" textlink="">
      <xdr:nvSpPr>
        <xdr:cNvPr id="199" name="【橋りょう・トンネル】&#10;一人当たり有形固定資産（償却資産）額最小値テキスト"/>
        <xdr:cNvSpPr txBox="1"/>
      </xdr:nvSpPr>
      <xdr:spPr>
        <a:xfrm>
          <a:off x="9258300" y="1072762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9,811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63</xdr:row>
      <xdr:rowOff>162478</xdr:rowOff>
    </xdr:from>
    <xdr:to>
      <xdr:col>55</xdr:col>
      <xdr:colOff>88900</xdr:colOff>
      <xdr:row>63</xdr:row>
      <xdr:rowOff>162478</xdr:rowOff>
    </xdr:to>
    <xdr:cxnSp macro="">
      <xdr:nvCxnSpPr>
        <xdr:cNvPr id="200" name="直線コネクタ 199"/>
        <xdr:cNvCxnSpPr/>
      </xdr:nvCxnSpPr>
      <xdr:spPr>
        <a:xfrm>
          <a:off x="9154160" y="10723798"/>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54</xdr:row>
      <xdr:rowOff>58774</xdr:rowOff>
    </xdr:from>
    <xdr:ext cx="690189" cy="259045"/>
    <xdr:sp macro="" textlink="">
      <xdr:nvSpPr>
        <xdr:cNvPr id="201" name="【橋りょう・トンネル】&#10;一人当たり有形固定資産（償却資産）額最大値テキスト"/>
        <xdr:cNvSpPr txBox="1"/>
      </xdr:nvSpPr>
      <xdr:spPr>
        <a:xfrm>
          <a:off x="9258300" y="9111334"/>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1,564,909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55</xdr:row>
      <xdr:rowOff>112097</xdr:rowOff>
    </xdr:from>
    <xdr:to>
      <xdr:col>55</xdr:col>
      <xdr:colOff>88900</xdr:colOff>
      <xdr:row>55</xdr:row>
      <xdr:rowOff>112097</xdr:rowOff>
    </xdr:to>
    <xdr:cxnSp macro="">
      <xdr:nvCxnSpPr>
        <xdr:cNvPr id="202" name="直線コネクタ 201"/>
        <xdr:cNvCxnSpPr/>
      </xdr:nvCxnSpPr>
      <xdr:spPr>
        <a:xfrm>
          <a:off x="9154160" y="9332297"/>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60</xdr:row>
      <xdr:rowOff>152846</xdr:rowOff>
    </xdr:from>
    <xdr:ext cx="599010" cy="259045"/>
    <xdr:sp macro="" textlink="">
      <xdr:nvSpPr>
        <xdr:cNvPr id="203" name="【橋りょう・トンネル】&#10;一人当たり有形固定資産（償却資産）額平均値テキスト"/>
        <xdr:cNvSpPr txBox="1"/>
      </xdr:nvSpPr>
      <xdr:spPr>
        <a:xfrm>
          <a:off x="9258300" y="1021124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364,809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61</xdr:row>
      <xdr:rowOff>129969</xdr:rowOff>
    </xdr:from>
    <xdr:to>
      <xdr:col>55</xdr:col>
      <xdr:colOff>50800</xdr:colOff>
      <xdr:row>62</xdr:row>
      <xdr:rowOff>60119</xdr:rowOff>
    </xdr:to>
    <xdr:sp macro="" textlink="">
      <xdr:nvSpPr>
        <xdr:cNvPr id="204" name="フローチャート: 判断 203"/>
        <xdr:cNvSpPr/>
      </xdr:nvSpPr>
      <xdr:spPr>
        <a:xfrm>
          <a:off x="9192260" y="10356009"/>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61</xdr:row>
      <xdr:rowOff>147317</xdr:rowOff>
    </xdr:from>
    <xdr:to>
      <xdr:col>50</xdr:col>
      <xdr:colOff>165100</xdr:colOff>
      <xdr:row>62</xdr:row>
      <xdr:rowOff>77467</xdr:rowOff>
    </xdr:to>
    <xdr:sp macro="" textlink="">
      <xdr:nvSpPr>
        <xdr:cNvPr id="205" name="フローチャート: 判断 204"/>
        <xdr:cNvSpPr/>
      </xdr:nvSpPr>
      <xdr:spPr>
        <a:xfrm>
          <a:off x="8445500" y="10373357"/>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62</xdr:row>
      <xdr:rowOff>45409</xdr:rowOff>
    </xdr:from>
    <xdr:to>
      <xdr:col>46</xdr:col>
      <xdr:colOff>38100</xdr:colOff>
      <xdr:row>62</xdr:row>
      <xdr:rowOff>147009</xdr:rowOff>
    </xdr:to>
    <xdr:sp macro="" textlink="">
      <xdr:nvSpPr>
        <xdr:cNvPr id="206" name="フローチャート: 判断 205"/>
        <xdr:cNvSpPr/>
      </xdr:nvSpPr>
      <xdr:spPr>
        <a:xfrm>
          <a:off x="7670800" y="10439089"/>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207" name="テキスト ボックス 206"/>
        <xdr:cNvSpPr txBox="1"/>
      </xdr:nvSpPr>
      <xdr:spPr>
        <a:xfrm>
          <a:off x="905256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208" name="テキスト ボックス 207"/>
        <xdr:cNvSpPr txBox="1"/>
      </xdr:nvSpPr>
      <xdr:spPr>
        <a:xfrm>
          <a:off x="832866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209" name="テキスト ボックス 208"/>
        <xdr:cNvSpPr txBox="1"/>
      </xdr:nvSpPr>
      <xdr:spPr>
        <a:xfrm>
          <a:off x="754634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210" name="テキスト ボックス 209"/>
        <xdr:cNvSpPr txBox="1"/>
      </xdr:nvSpPr>
      <xdr:spPr>
        <a:xfrm>
          <a:off x="675640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211" name="テキスト ボックス 210"/>
        <xdr:cNvSpPr txBox="1"/>
      </xdr:nvSpPr>
      <xdr:spPr>
        <a:xfrm>
          <a:off x="598170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62</xdr:row>
      <xdr:rowOff>42490</xdr:rowOff>
    </xdr:from>
    <xdr:to>
      <xdr:col>55</xdr:col>
      <xdr:colOff>50800</xdr:colOff>
      <xdr:row>62</xdr:row>
      <xdr:rowOff>144090</xdr:rowOff>
    </xdr:to>
    <xdr:sp macro="" textlink="">
      <xdr:nvSpPr>
        <xdr:cNvPr id="212" name="楕円 211"/>
        <xdr:cNvSpPr/>
      </xdr:nvSpPr>
      <xdr:spPr>
        <a:xfrm>
          <a:off x="9192260" y="10436170"/>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62</xdr:row>
      <xdr:rowOff>20917</xdr:rowOff>
    </xdr:from>
    <xdr:ext cx="599010" cy="259045"/>
    <xdr:sp macro="" textlink="">
      <xdr:nvSpPr>
        <xdr:cNvPr id="213" name="【橋りょう・トンネル】&#10;一人当たり有形固定資産（償却資産）額該当値テキスト"/>
        <xdr:cNvSpPr txBox="1"/>
      </xdr:nvSpPr>
      <xdr:spPr>
        <a:xfrm>
          <a:off x="9258300" y="104145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272,977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62</xdr:row>
      <xdr:rowOff>43597</xdr:rowOff>
    </xdr:from>
    <xdr:to>
      <xdr:col>50</xdr:col>
      <xdr:colOff>165100</xdr:colOff>
      <xdr:row>62</xdr:row>
      <xdr:rowOff>145197</xdr:rowOff>
    </xdr:to>
    <xdr:sp macro="" textlink="">
      <xdr:nvSpPr>
        <xdr:cNvPr id="214" name="楕円 213"/>
        <xdr:cNvSpPr/>
      </xdr:nvSpPr>
      <xdr:spPr>
        <a:xfrm>
          <a:off x="8445500" y="104372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62</xdr:row>
      <xdr:rowOff>93290</xdr:rowOff>
    </xdr:from>
    <xdr:to>
      <xdr:col>55</xdr:col>
      <xdr:colOff>0</xdr:colOff>
      <xdr:row>62</xdr:row>
      <xdr:rowOff>94397</xdr:rowOff>
    </xdr:to>
    <xdr:cxnSp macro="">
      <xdr:nvCxnSpPr>
        <xdr:cNvPr id="215" name="直線コネクタ 214"/>
        <xdr:cNvCxnSpPr/>
      </xdr:nvCxnSpPr>
      <xdr:spPr>
        <a:xfrm flipV="1">
          <a:off x="8496300" y="10486970"/>
          <a:ext cx="723900" cy="11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62</xdr:row>
      <xdr:rowOff>59256</xdr:rowOff>
    </xdr:from>
    <xdr:to>
      <xdr:col>46</xdr:col>
      <xdr:colOff>38100</xdr:colOff>
      <xdr:row>62</xdr:row>
      <xdr:rowOff>160856</xdr:rowOff>
    </xdr:to>
    <xdr:sp macro="" textlink="">
      <xdr:nvSpPr>
        <xdr:cNvPr id="216" name="楕円 215"/>
        <xdr:cNvSpPr/>
      </xdr:nvSpPr>
      <xdr:spPr>
        <a:xfrm>
          <a:off x="7670800" y="10452936"/>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62</xdr:row>
      <xdr:rowOff>94397</xdr:rowOff>
    </xdr:from>
    <xdr:to>
      <xdr:col>50</xdr:col>
      <xdr:colOff>114300</xdr:colOff>
      <xdr:row>62</xdr:row>
      <xdr:rowOff>110056</xdr:rowOff>
    </xdr:to>
    <xdr:cxnSp macro="">
      <xdr:nvCxnSpPr>
        <xdr:cNvPr id="217" name="直線コネクタ 216"/>
        <xdr:cNvCxnSpPr/>
      </xdr:nvCxnSpPr>
      <xdr:spPr>
        <a:xfrm flipV="1">
          <a:off x="7713980" y="10488077"/>
          <a:ext cx="782320" cy="156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48</xdr:col>
      <xdr:colOff>183095</xdr:colOff>
      <xdr:row>60</xdr:row>
      <xdr:rowOff>93994</xdr:rowOff>
    </xdr:from>
    <xdr:ext cx="599010" cy="259045"/>
    <xdr:sp macro="" textlink="">
      <xdr:nvSpPr>
        <xdr:cNvPr id="218" name="n_1aveValue【橋りょう・トンネル】&#10;一人当たり有形固定資産（償却資産）額"/>
        <xdr:cNvSpPr txBox="1"/>
      </xdr:nvSpPr>
      <xdr:spPr>
        <a:xfrm>
          <a:off x="8214575" y="101523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345,836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60</xdr:row>
      <xdr:rowOff>163536</xdr:rowOff>
    </xdr:from>
    <xdr:ext cx="599010" cy="259045"/>
    <xdr:sp macro="" textlink="">
      <xdr:nvSpPr>
        <xdr:cNvPr id="219" name="n_2aveValue【橋りょう・トンネル】&#10;一人当たり有形固定資産（償却資産）額"/>
        <xdr:cNvSpPr txBox="1"/>
      </xdr:nvSpPr>
      <xdr:spPr>
        <a:xfrm>
          <a:off x="7444955" y="102219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269,785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48</xdr:col>
      <xdr:colOff>183095</xdr:colOff>
      <xdr:row>62</xdr:row>
      <xdr:rowOff>136324</xdr:rowOff>
    </xdr:from>
    <xdr:ext cx="599010" cy="259045"/>
    <xdr:sp macro="" textlink="">
      <xdr:nvSpPr>
        <xdr:cNvPr id="220" name="n_1mainValue【橋りょう・トンネル】&#10;一人当たり有形固定資産（償却資産）額"/>
        <xdr:cNvSpPr txBox="1"/>
      </xdr:nvSpPr>
      <xdr:spPr>
        <a:xfrm>
          <a:off x="8214575" y="1053000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271,767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62</xdr:row>
      <xdr:rowOff>151983</xdr:rowOff>
    </xdr:from>
    <xdr:ext cx="599010" cy="259045"/>
    <xdr:sp macro="" textlink="">
      <xdr:nvSpPr>
        <xdr:cNvPr id="221" name="n_2mainValue【橋りょう・トンネル】&#10;一人当たり有形固定資産（償却資産）額"/>
        <xdr:cNvSpPr txBox="1"/>
      </xdr:nvSpPr>
      <xdr:spPr>
        <a:xfrm>
          <a:off x="7444955" y="105456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254,641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222" name="正方形/長方形 221"/>
        <xdr:cNvSpPr/>
      </xdr:nvSpPr>
      <xdr:spPr>
        <a:xfrm>
          <a:off x="670560" y="11551920"/>
          <a:ext cx="417576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223" name="正方形/長方形 222"/>
        <xdr:cNvSpPr/>
      </xdr:nvSpPr>
      <xdr:spPr>
        <a:xfrm>
          <a:off x="79756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224" name="正方形/長方形 223"/>
        <xdr:cNvSpPr/>
      </xdr:nvSpPr>
      <xdr:spPr>
        <a:xfrm>
          <a:off x="79756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225" name="正方形/長方形 224"/>
        <xdr:cNvSpPr/>
      </xdr:nvSpPr>
      <xdr:spPr>
        <a:xfrm>
          <a:off x="167640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226" name="正方形/長方形 225"/>
        <xdr:cNvSpPr/>
      </xdr:nvSpPr>
      <xdr:spPr>
        <a:xfrm>
          <a:off x="167640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227" name="正方形/長方形 226"/>
        <xdr:cNvSpPr/>
      </xdr:nvSpPr>
      <xdr:spPr>
        <a:xfrm>
          <a:off x="268224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228" name="正方形/長方形 227"/>
        <xdr:cNvSpPr/>
      </xdr:nvSpPr>
      <xdr:spPr>
        <a:xfrm>
          <a:off x="268224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229" name="正方形/長方形 228"/>
        <xdr:cNvSpPr/>
      </xdr:nvSpPr>
      <xdr:spPr>
        <a:xfrm>
          <a:off x="670560" y="12668250"/>
          <a:ext cx="417576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230" name="テキスト ボックス 229"/>
        <xdr:cNvSpPr txBox="1"/>
      </xdr:nvSpPr>
      <xdr:spPr>
        <a:xfrm>
          <a:off x="655320" y="1248156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231" name="直線コネクタ 230"/>
        <xdr:cNvCxnSpPr/>
      </xdr:nvCxnSpPr>
      <xdr:spPr>
        <a:xfrm>
          <a:off x="670560" y="1490472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88</xdr:row>
      <xdr:rowOff>10177</xdr:rowOff>
    </xdr:from>
    <xdr:ext cx="338939" cy="259045"/>
    <xdr:sp macro="" textlink="">
      <xdr:nvSpPr>
        <xdr:cNvPr id="232" name="テキスト ボックス 231"/>
        <xdr:cNvSpPr txBox="1"/>
      </xdr:nvSpPr>
      <xdr:spPr>
        <a:xfrm>
          <a:off x="377341" y="1476249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114300</xdr:rowOff>
    </xdr:from>
    <xdr:to>
      <xdr:col>28</xdr:col>
      <xdr:colOff>114300</xdr:colOff>
      <xdr:row>86</xdr:row>
      <xdr:rowOff>114300</xdr:rowOff>
    </xdr:to>
    <xdr:cxnSp macro="">
      <xdr:nvCxnSpPr>
        <xdr:cNvPr id="233" name="直線コネクタ 232"/>
        <xdr:cNvCxnSpPr/>
      </xdr:nvCxnSpPr>
      <xdr:spPr>
        <a:xfrm>
          <a:off x="670560" y="1453134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85</xdr:row>
      <xdr:rowOff>143527</xdr:rowOff>
    </xdr:from>
    <xdr:ext cx="403059" cy="259045"/>
    <xdr:sp macro="" textlink="">
      <xdr:nvSpPr>
        <xdr:cNvPr id="234" name="テキスト ボックス 233"/>
        <xdr:cNvSpPr txBox="1"/>
      </xdr:nvSpPr>
      <xdr:spPr>
        <a:xfrm>
          <a:off x="336081" y="1439292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84</xdr:row>
      <xdr:rowOff>76200</xdr:rowOff>
    </xdr:from>
    <xdr:to>
      <xdr:col>28</xdr:col>
      <xdr:colOff>114300</xdr:colOff>
      <xdr:row>84</xdr:row>
      <xdr:rowOff>76200</xdr:rowOff>
    </xdr:to>
    <xdr:cxnSp macro="">
      <xdr:nvCxnSpPr>
        <xdr:cNvPr id="235" name="直線コネクタ 234"/>
        <xdr:cNvCxnSpPr/>
      </xdr:nvCxnSpPr>
      <xdr:spPr>
        <a:xfrm>
          <a:off x="670560" y="1415796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83</xdr:row>
      <xdr:rowOff>105427</xdr:rowOff>
    </xdr:from>
    <xdr:ext cx="403059" cy="259045"/>
    <xdr:sp macro="" textlink="">
      <xdr:nvSpPr>
        <xdr:cNvPr id="236" name="テキスト ボックス 235"/>
        <xdr:cNvSpPr txBox="1"/>
      </xdr:nvSpPr>
      <xdr:spPr>
        <a:xfrm>
          <a:off x="336081" y="1401954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82</xdr:row>
      <xdr:rowOff>38100</xdr:rowOff>
    </xdr:from>
    <xdr:to>
      <xdr:col>28</xdr:col>
      <xdr:colOff>114300</xdr:colOff>
      <xdr:row>82</xdr:row>
      <xdr:rowOff>38100</xdr:rowOff>
    </xdr:to>
    <xdr:cxnSp macro="">
      <xdr:nvCxnSpPr>
        <xdr:cNvPr id="237" name="直線コネクタ 236"/>
        <xdr:cNvCxnSpPr/>
      </xdr:nvCxnSpPr>
      <xdr:spPr>
        <a:xfrm>
          <a:off x="670560" y="1378458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81</xdr:row>
      <xdr:rowOff>67327</xdr:rowOff>
    </xdr:from>
    <xdr:ext cx="403059" cy="259045"/>
    <xdr:sp macro="" textlink="">
      <xdr:nvSpPr>
        <xdr:cNvPr id="238" name="テキスト ボックス 237"/>
        <xdr:cNvSpPr txBox="1"/>
      </xdr:nvSpPr>
      <xdr:spPr>
        <a:xfrm>
          <a:off x="336081" y="1364616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80</xdr:row>
      <xdr:rowOff>0</xdr:rowOff>
    </xdr:from>
    <xdr:to>
      <xdr:col>28</xdr:col>
      <xdr:colOff>114300</xdr:colOff>
      <xdr:row>80</xdr:row>
      <xdr:rowOff>0</xdr:rowOff>
    </xdr:to>
    <xdr:cxnSp macro="">
      <xdr:nvCxnSpPr>
        <xdr:cNvPr id="239" name="直線コネクタ 238"/>
        <xdr:cNvCxnSpPr/>
      </xdr:nvCxnSpPr>
      <xdr:spPr>
        <a:xfrm>
          <a:off x="670560" y="1341120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79</xdr:row>
      <xdr:rowOff>29227</xdr:rowOff>
    </xdr:from>
    <xdr:ext cx="403059" cy="259045"/>
    <xdr:sp macro="" textlink="">
      <xdr:nvSpPr>
        <xdr:cNvPr id="240" name="テキスト ボックス 239"/>
        <xdr:cNvSpPr txBox="1"/>
      </xdr:nvSpPr>
      <xdr:spPr>
        <a:xfrm>
          <a:off x="336081" y="1327278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133350</xdr:rowOff>
    </xdr:from>
    <xdr:to>
      <xdr:col>28</xdr:col>
      <xdr:colOff>114300</xdr:colOff>
      <xdr:row>77</xdr:row>
      <xdr:rowOff>133350</xdr:rowOff>
    </xdr:to>
    <xdr:cxnSp macro="">
      <xdr:nvCxnSpPr>
        <xdr:cNvPr id="241" name="直線コネクタ 240"/>
        <xdr:cNvCxnSpPr/>
      </xdr:nvCxnSpPr>
      <xdr:spPr>
        <a:xfrm>
          <a:off x="670560" y="1304163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76</xdr:row>
      <xdr:rowOff>162577</xdr:rowOff>
    </xdr:from>
    <xdr:ext cx="467179" cy="259045"/>
    <xdr:sp macro="" textlink="">
      <xdr:nvSpPr>
        <xdr:cNvPr id="242" name="テキスト ボックス 241"/>
        <xdr:cNvSpPr txBox="1"/>
      </xdr:nvSpPr>
      <xdr:spPr>
        <a:xfrm>
          <a:off x="271961" y="1290321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243" name="直線コネクタ 242"/>
        <xdr:cNvCxnSpPr/>
      </xdr:nvCxnSpPr>
      <xdr:spPr>
        <a:xfrm>
          <a:off x="670560" y="1266825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74</xdr:row>
      <xdr:rowOff>124477</xdr:rowOff>
    </xdr:from>
    <xdr:ext cx="467179" cy="259045"/>
    <xdr:sp macro="" textlink="">
      <xdr:nvSpPr>
        <xdr:cNvPr id="244" name="テキスト ボックス 243"/>
        <xdr:cNvSpPr txBox="1"/>
      </xdr:nvSpPr>
      <xdr:spPr>
        <a:xfrm>
          <a:off x="271961" y="1252983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152400</xdr:colOff>
      <xdr:row>88</xdr:row>
      <xdr:rowOff>152400</xdr:rowOff>
    </xdr:to>
    <xdr:sp macro="" textlink="">
      <xdr:nvSpPr>
        <xdr:cNvPr id="245" name="【公営住宅】&#10;有形固定資産減価償却率グラフ枠"/>
        <xdr:cNvSpPr/>
      </xdr:nvSpPr>
      <xdr:spPr>
        <a:xfrm>
          <a:off x="670560" y="12668250"/>
          <a:ext cx="417576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77</xdr:row>
      <xdr:rowOff>137161</xdr:rowOff>
    </xdr:from>
    <xdr:to>
      <xdr:col>24</xdr:col>
      <xdr:colOff>62865</xdr:colOff>
      <xdr:row>85</xdr:row>
      <xdr:rowOff>13336</xdr:rowOff>
    </xdr:to>
    <xdr:cxnSp macro="">
      <xdr:nvCxnSpPr>
        <xdr:cNvPr id="246" name="直線コネクタ 245"/>
        <xdr:cNvCxnSpPr/>
      </xdr:nvCxnSpPr>
      <xdr:spPr>
        <a:xfrm flipV="1">
          <a:off x="4086225" y="13045441"/>
          <a:ext cx="0" cy="121729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85</xdr:row>
      <xdr:rowOff>17163</xdr:rowOff>
    </xdr:from>
    <xdr:ext cx="405111" cy="259045"/>
    <xdr:sp macro="" textlink="">
      <xdr:nvSpPr>
        <xdr:cNvPr id="247" name="【公営住宅】&#10;有形固定資産減価償却率最小値テキスト"/>
        <xdr:cNvSpPr txBox="1"/>
      </xdr:nvSpPr>
      <xdr:spPr>
        <a:xfrm>
          <a:off x="4124960" y="142665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85</xdr:row>
      <xdr:rowOff>13336</xdr:rowOff>
    </xdr:from>
    <xdr:to>
      <xdr:col>24</xdr:col>
      <xdr:colOff>152400</xdr:colOff>
      <xdr:row>85</xdr:row>
      <xdr:rowOff>13336</xdr:rowOff>
    </xdr:to>
    <xdr:cxnSp macro="">
      <xdr:nvCxnSpPr>
        <xdr:cNvPr id="248" name="直線コネクタ 247"/>
        <xdr:cNvCxnSpPr/>
      </xdr:nvCxnSpPr>
      <xdr:spPr>
        <a:xfrm>
          <a:off x="4020820" y="14262736"/>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76</xdr:row>
      <xdr:rowOff>83838</xdr:rowOff>
    </xdr:from>
    <xdr:ext cx="405111" cy="259045"/>
    <xdr:sp macro="" textlink="">
      <xdr:nvSpPr>
        <xdr:cNvPr id="249" name="【公営住宅】&#10;有形固定資産減価償却率最大値テキスト"/>
        <xdr:cNvSpPr txBox="1"/>
      </xdr:nvSpPr>
      <xdr:spPr>
        <a:xfrm>
          <a:off x="4124960" y="1282447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77</xdr:row>
      <xdr:rowOff>137161</xdr:rowOff>
    </xdr:from>
    <xdr:to>
      <xdr:col>24</xdr:col>
      <xdr:colOff>152400</xdr:colOff>
      <xdr:row>77</xdr:row>
      <xdr:rowOff>137161</xdr:rowOff>
    </xdr:to>
    <xdr:cxnSp macro="">
      <xdr:nvCxnSpPr>
        <xdr:cNvPr id="250" name="直線コネクタ 249"/>
        <xdr:cNvCxnSpPr/>
      </xdr:nvCxnSpPr>
      <xdr:spPr>
        <a:xfrm>
          <a:off x="4020820" y="13045441"/>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80</xdr:row>
      <xdr:rowOff>103522</xdr:rowOff>
    </xdr:from>
    <xdr:ext cx="405111" cy="259045"/>
    <xdr:sp macro="" textlink="">
      <xdr:nvSpPr>
        <xdr:cNvPr id="251" name="【公営住宅】&#10;有形固定資産減価償却率平均値テキスト"/>
        <xdr:cNvSpPr txBox="1"/>
      </xdr:nvSpPr>
      <xdr:spPr>
        <a:xfrm>
          <a:off x="4124960" y="1351472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81</xdr:row>
      <xdr:rowOff>80645</xdr:rowOff>
    </xdr:from>
    <xdr:to>
      <xdr:col>24</xdr:col>
      <xdr:colOff>114300</xdr:colOff>
      <xdr:row>82</xdr:row>
      <xdr:rowOff>10795</xdr:rowOff>
    </xdr:to>
    <xdr:sp macro="" textlink="">
      <xdr:nvSpPr>
        <xdr:cNvPr id="252" name="フローチャート: 判断 251"/>
        <xdr:cNvSpPr/>
      </xdr:nvSpPr>
      <xdr:spPr>
        <a:xfrm>
          <a:off x="4036060" y="13659485"/>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81</xdr:row>
      <xdr:rowOff>90170</xdr:rowOff>
    </xdr:from>
    <xdr:to>
      <xdr:col>20</xdr:col>
      <xdr:colOff>38100</xdr:colOff>
      <xdr:row>82</xdr:row>
      <xdr:rowOff>20320</xdr:rowOff>
    </xdr:to>
    <xdr:sp macro="" textlink="">
      <xdr:nvSpPr>
        <xdr:cNvPr id="253" name="フローチャート: 判断 252"/>
        <xdr:cNvSpPr/>
      </xdr:nvSpPr>
      <xdr:spPr>
        <a:xfrm>
          <a:off x="3312160" y="13669010"/>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81</xdr:row>
      <xdr:rowOff>116839</xdr:rowOff>
    </xdr:from>
    <xdr:to>
      <xdr:col>15</xdr:col>
      <xdr:colOff>101600</xdr:colOff>
      <xdr:row>82</xdr:row>
      <xdr:rowOff>46989</xdr:rowOff>
    </xdr:to>
    <xdr:sp macro="" textlink="">
      <xdr:nvSpPr>
        <xdr:cNvPr id="254" name="フローチャート: 判断 253"/>
        <xdr:cNvSpPr/>
      </xdr:nvSpPr>
      <xdr:spPr>
        <a:xfrm>
          <a:off x="2514600" y="13695679"/>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255" name="テキスト ボックス 254"/>
        <xdr:cNvSpPr txBox="1"/>
      </xdr:nvSpPr>
      <xdr:spPr>
        <a:xfrm>
          <a:off x="391922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256" name="テキスト ボックス 255"/>
        <xdr:cNvSpPr txBox="1"/>
      </xdr:nvSpPr>
      <xdr:spPr>
        <a:xfrm>
          <a:off x="318770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257" name="テキスト ボックス 256"/>
        <xdr:cNvSpPr txBox="1"/>
      </xdr:nvSpPr>
      <xdr:spPr>
        <a:xfrm>
          <a:off x="239776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258" name="テキスト ボックス 257"/>
        <xdr:cNvSpPr txBox="1"/>
      </xdr:nvSpPr>
      <xdr:spPr>
        <a:xfrm>
          <a:off x="162306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259" name="テキスト ボックス 258"/>
        <xdr:cNvSpPr txBox="1"/>
      </xdr:nvSpPr>
      <xdr:spPr>
        <a:xfrm>
          <a:off x="84074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81</xdr:row>
      <xdr:rowOff>120650</xdr:rowOff>
    </xdr:from>
    <xdr:to>
      <xdr:col>24</xdr:col>
      <xdr:colOff>114300</xdr:colOff>
      <xdr:row>82</xdr:row>
      <xdr:rowOff>50800</xdr:rowOff>
    </xdr:to>
    <xdr:sp macro="" textlink="">
      <xdr:nvSpPr>
        <xdr:cNvPr id="260" name="楕円 259"/>
        <xdr:cNvSpPr/>
      </xdr:nvSpPr>
      <xdr:spPr>
        <a:xfrm>
          <a:off x="4036060" y="1369949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81</xdr:row>
      <xdr:rowOff>99077</xdr:rowOff>
    </xdr:from>
    <xdr:ext cx="405111" cy="259045"/>
    <xdr:sp macro="" textlink="">
      <xdr:nvSpPr>
        <xdr:cNvPr id="261" name="【公営住宅】&#10;有形固定資産減価償却率該当値テキスト"/>
        <xdr:cNvSpPr txBox="1"/>
      </xdr:nvSpPr>
      <xdr:spPr>
        <a:xfrm>
          <a:off x="4124960" y="136779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81</xdr:row>
      <xdr:rowOff>164464</xdr:rowOff>
    </xdr:from>
    <xdr:to>
      <xdr:col>20</xdr:col>
      <xdr:colOff>38100</xdr:colOff>
      <xdr:row>82</xdr:row>
      <xdr:rowOff>94614</xdr:rowOff>
    </xdr:to>
    <xdr:sp macro="" textlink="">
      <xdr:nvSpPr>
        <xdr:cNvPr id="262" name="楕円 261"/>
        <xdr:cNvSpPr/>
      </xdr:nvSpPr>
      <xdr:spPr>
        <a:xfrm>
          <a:off x="3312160" y="13743304"/>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82</xdr:row>
      <xdr:rowOff>0</xdr:rowOff>
    </xdr:from>
    <xdr:to>
      <xdr:col>24</xdr:col>
      <xdr:colOff>63500</xdr:colOff>
      <xdr:row>82</xdr:row>
      <xdr:rowOff>43814</xdr:rowOff>
    </xdr:to>
    <xdr:cxnSp macro="">
      <xdr:nvCxnSpPr>
        <xdr:cNvPr id="263" name="直線コネクタ 262"/>
        <xdr:cNvCxnSpPr/>
      </xdr:nvCxnSpPr>
      <xdr:spPr>
        <a:xfrm flipV="1">
          <a:off x="3355340" y="13746480"/>
          <a:ext cx="731520" cy="438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82</xdr:row>
      <xdr:rowOff>80645</xdr:rowOff>
    </xdr:from>
    <xdr:to>
      <xdr:col>15</xdr:col>
      <xdr:colOff>101600</xdr:colOff>
      <xdr:row>83</xdr:row>
      <xdr:rowOff>10795</xdr:rowOff>
    </xdr:to>
    <xdr:sp macro="" textlink="">
      <xdr:nvSpPr>
        <xdr:cNvPr id="264" name="楕円 263"/>
        <xdr:cNvSpPr/>
      </xdr:nvSpPr>
      <xdr:spPr>
        <a:xfrm>
          <a:off x="2514600" y="13827125"/>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82</xdr:row>
      <xdr:rowOff>43814</xdr:rowOff>
    </xdr:from>
    <xdr:to>
      <xdr:col>19</xdr:col>
      <xdr:colOff>177800</xdr:colOff>
      <xdr:row>82</xdr:row>
      <xdr:rowOff>131445</xdr:rowOff>
    </xdr:to>
    <xdr:cxnSp macro="">
      <xdr:nvCxnSpPr>
        <xdr:cNvPr id="265" name="直線コネクタ 264"/>
        <xdr:cNvCxnSpPr/>
      </xdr:nvCxnSpPr>
      <xdr:spPr>
        <a:xfrm flipV="1">
          <a:off x="2565400" y="13790294"/>
          <a:ext cx="789940" cy="876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80</xdr:row>
      <xdr:rowOff>36847</xdr:rowOff>
    </xdr:from>
    <xdr:ext cx="405111" cy="259045"/>
    <xdr:sp macro="" textlink="">
      <xdr:nvSpPr>
        <xdr:cNvPr id="266" name="n_1aveValue【公営住宅】&#10;有形固定資産減価償却率"/>
        <xdr:cNvSpPr txBox="1"/>
      </xdr:nvSpPr>
      <xdr:spPr>
        <a:xfrm>
          <a:off x="3170564" y="134480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80</xdr:row>
      <xdr:rowOff>63516</xdr:rowOff>
    </xdr:from>
    <xdr:ext cx="405111" cy="259045"/>
    <xdr:sp macro="" textlink="">
      <xdr:nvSpPr>
        <xdr:cNvPr id="267" name="n_2aveValue【公営住宅】&#10;有形固定資産減価償却率"/>
        <xdr:cNvSpPr txBox="1"/>
      </xdr:nvSpPr>
      <xdr:spPr>
        <a:xfrm>
          <a:off x="2385704" y="134747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82</xdr:row>
      <xdr:rowOff>85741</xdr:rowOff>
    </xdr:from>
    <xdr:ext cx="405111" cy="259045"/>
    <xdr:sp macro="" textlink="">
      <xdr:nvSpPr>
        <xdr:cNvPr id="268" name="n_1mainValue【公営住宅】&#10;有形固定資産減価償却率"/>
        <xdr:cNvSpPr txBox="1"/>
      </xdr:nvSpPr>
      <xdr:spPr>
        <a:xfrm>
          <a:off x="3170564" y="138322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83</xdr:row>
      <xdr:rowOff>1922</xdr:rowOff>
    </xdr:from>
    <xdr:ext cx="405111" cy="259045"/>
    <xdr:sp macro="" textlink="">
      <xdr:nvSpPr>
        <xdr:cNvPr id="269" name="n_2mainValue【公営住宅】&#10;有形固定資産減価償却率"/>
        <xdr:cNvSpPr txBox="1"/>
      </xdr:nvSpPr>
      <xdr:spPr>
        <a:xfrm>
          <a:off x="2385704" y="139160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270" name="正方形/長方形 269"/>
        <xdr:cNvSpPr/>
      </xdr:nvSpPr>
      <xdr:spPr>
        <a:xfrm>
          <a:off x="5826760" y="11551920"/>
          <a:ext cx="415290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271" name="正方形/長方形 270"/>
        <xdr:cNvSpPr/>
      </xdr:nvSpPr>
      <xdr:spPr>
        <a:xfrm>
          <a:off x="593090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272" name="正方形/長方形 271"/>
        <xdr:cNvSpPr/>
      </xdr:nvSpPr>
      <xdr:spPr>
        <a:xfrm>
          <a:off x="593090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22/70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273" name="正方形/長方形 272"/>
        <xdr:cNvSpPr/>
      </xdr:nvSpPr>
      <xdr:spPr>
        <a:xfrm>
          <a:off x="683260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274" name="正方形/長方形 273"/>
        <xdr:cNvSpPr/>
      </xdr:nvSpPr>
      <xdr:spPr>
        <a:xfrm>
          <a:off x="683260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0.766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275" name="正方形/長方形 274"/>
        <xdr:cNvSpPr/>
      </xdr:nvSpPr>
      <xdr:spPr>
        <a:xfrm>
          <a:off x="783844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276" name="正方形/長方形 275"/>
        <xdr:cNvSpPr/>
      </xdr:nvSpPr>
      <xdr:spPr>
        <a:xfrm>
          <a:off x="783844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277" name="正方形/長方形 276"/>
        <xdr:cNvSpPr/>
      </xdr:nvSpPr>
      <xdr:spPr>
        <a:xfrm>
          <a:off x="5826760" y="12668250"/>
          <a:ext cx="415290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278" name="テキスト ボックス 277"/>
        <xdr:cNvSpPr txBox="1"/>
      </xdr:nvSpPr>
      <xdr:spPr>
        <a:xfrm>
          <a:off x="5788660" y="1248156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279" name="直線コネクタ 278"/>
        <xdr:cNvCxnSpPr/>
      </xdr:nvCxnSpPr>
      <xdr:spPr>
        <a:xfrm>
          <a:off x="5826760" y="1490472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114300</xdr:rowOff>
    </xdr:from>
    <xdr:to>
      <xdr:col>59</xdr:col>
      <xdr:colOff>50800</xdr:colOff>
      <xdr:row>86</xdr:row>
      <xdr:rowOff>114300</xdr:rowOff>
    </xdr:to>
    <xdr:cxnSp macro="">
      <xdr:nvCxnSpPr>
        <xdr:cNvPr id="280" name="直線コネクタ 279"/>
        <xdr:cNvCxnSpPr/>
      </xdr:nvCxnSpPr>
      <xdr:spPr>
        <a:xfrm>
          <a:off x="5826760" y="1453134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85</xdr:row>
      <xdr:rowOff>143527</xdr:rowOff>
    </xdr:from>
    <xdr:ext cx="467179" cy="259045"/>
    <xdr:sp macro="" textlink="">
      <xdr:nvSpPr>
        <xdr:cNvPr id="281" name="テキスト ボックス 280"/>
        <xdr:cNvSpPr txBox="1"/>
      </xdr:nvSpPr>
      <xdr:spPr>
        <a:xfrm>
          <a:off x="5405301" y="143929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84</xdr:row>
      <xdr:rowOff>76200</xdr:rowOff>
    </xdr:from>
    <xdr:to>
      <xdr:col>59</xdr:col>
      <xdr:colOff>50800</xdr:colOff>
      <xdr:row>84</xdr:row>
      <xdr:rowOff>76200</xdr:rowOff>
    </xdr:to>
    <xdr:cxnSp macro="">
      <xdr:nvCxnSpPr>
        <xdr:cNvPr id="282" name="直線コネクタ 281"/>
        <xdr:cNvCxnSpPr/>
      </xdr:nvCxnSpPr>
      <xdr:spPr>
        <a:xfrm>
          <a:off x="5826760" y="1415796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83</xdr:row>
      <xdr:rowOff>105427</xdr:rowOff>
    </xdr:from>
    <xdr:ext cx="467179" cy="259045"/>
    <xdr:sp macro="" textlink="">
      <xdr:nvSpPr>
        <xdr:cNvPr id="283" name="テキスト ボックス 282"/>
        <xdr:cNvSpPr txBox="1"/>
      </xdr:nvSpPr>
      <xdr:spPr>
        <a:xfrm>
          <a:off x="5405301" y="1401954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82</xdr:row>
      <xdr:rowOff>38100</xdr:rowOff>
    </xdr:from>
    <xdr:to>
      <xdr:col>59</xdr:col>
      <xdr:colOff>50800</xdr:colOff>
      <xdr:row>82</xdr:row>
      <xdr:rowOff>38100</xdr:rowOff>
    </xdr:to>
    <xdr:cxnSp macro="">
      <xdr:nvCxnSpPr>
        <xdr:cNvPr id="284" name="直線コネクタ 283"/>
        <xdr:cNvCxnSpPr/>
      </xdr:nvCxnSpPr>
      <xdr:spPr>
        <a:xfrm>
          <a:off x="5826760" y="1378458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81</xdr:row>
      <xdr:rowOff>67327</xdr:rowOff>
    </xdr:from>
    <xdr:ext cx="467179" cy="259045"/>
    <xdr:sp macro="" textlink="">
      <xdr:nvSpPr>
        <xdr:cNvPr id="285" name="テキスト ボックス 284"/>
        <xdr:cNvSpPr txBox="1"/>
      </xdr:nvSpPr>
      <xdr:spPr>
        <a:xfrm>
          <a:off x="5405301" y="1364616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80</xdr:row>
      <xdr:rowOff>0</xdr:rowOff>
    </xdr:from>
    <xdr:to>
      <xdr:col>59</xdr:col>
      <xdr:colOff>50800</xdr:colOff>
      <xdr:row>80</xdr:row>
      <xdr:rowOff>0</xdr:rowOff>
    </xdr:to>
    <xdr:cxnSp macro="">
      <xdr:nvCxnSpPr>
        <xdr:cNvPr id="286" name="直線コネクタ 285"/>
        <xdr:cNvCxnSpPr/>
      </xdr:nvCxnSpPr>
      <xdr:spPr>
        <a:xfrm>
          <a:off x="5826760" y="1341120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79</xdr:row>
      <xdr:rowOff>29227</xdr:rowOff>
    </xdr:from>
    <xdr:ext cx="467179" cy="259045"/>
    <xdr:sp macro="" textlink="">
      <xdr:nvSpPr>
        <xdr:cNvPr id="287" name="テキスト ボックス 286"/>
        <xdr:cNvSpPr txBox="1"/>
      </xdr:nvSpPr>
      <xdr:spPr>
        <a:xfrm>
          <a:off x="5405301" y="1327278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133350</xdr:rowOff>
    </xdr:from>
    <xdr:to>
      <xdr:col>59</xdr:col>
      <xdr:colOff>50800</xdr:colOff>
      <xdr:row>77</xdr:row>
      <xdr:rowOff>133350</xdr:rowOff>
    </xdr:to>
    <xdr:cxnSp macro="">
      <xdr:nvCxnSpPr>
        <xdr:cNvPr id="288" name="直線コネクタ 287"/>
        <xdr:cNvCxnSpPr/>
      </xdr:nvCxnSpPr>
      <xdr:spPr>
        <a:xfrm>
          <a:off x="5826760" y="1304163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76</xdr:row>
      <xdr:rowOff>162577</xdr:rowOff>
    </xdr:from>
    <xdr:ext cx="467179" cy="259045"/>
    <xdr:sp macro="" textlink="">
      <xdr:nvSpPr>
        <xdr:cNvPr id="289" name="テキスト ボックス 288"/>
        <xdr:cNvSpPr txBox="1"/>
      </xdr:nvSpPr>
      <xdr:spPr>
        <a:xfrm>
          <a:off x="5405301" y="1290321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290" name="直線コネクタ 289"/>
        <xdr:cNvCxnSpPr/>
      </xdr:nvCxnSpPr>
      <xdr:spPr>
        <a:xfrm>
          <a:off x="5826760" y="1266825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74</xdr:row>
      <xdr:rowOff>124477</xdr:rowOff>
    </xdr:from>
    <xdr:ext cx="467179" cy="259045"/>
    <xdr:sp macro="" textlink="">
      <xdr:nvSpPr>
        <xdr:cNvPr id="291" name="テキスト ボックス 290"/>
        <xdr:cNvSpPr txBox="1"/>
      </xdr:nvSpPr>
      <xdr:spPr>
        <a:xfrm>
          <a:off x="5405301" y="1252983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292" name="【公営住宅】&#10;一人当たり面積グラフ枠"/>
        <xdr:cNvSpPr/>
      </xdr:nvSpPr>
      <xdr:spPr>
        <a:xfrm>
          <a:off x="5826760" y="12668250"/>
          <a:ext cx="415290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77</xdr:row>
      <xdr:rowOff>32386</xdr:rowOff>
    </xdr:from>
    <xdr:to>
      <xdr:col>54</xdr:col>
      <xdr:colOff>189865</xdr:colOff>
      <xdr:row>86</xdr:row>
      <xdr:rowOff>51815</xdr:rowOff>
    </xdr:to>
    <xdr:cxnSp macro="">
      <xdr:nvCxnSpPr>
        <xdr:cNvPr id="293" name="直線コネクタ 292"/>
        <xdr:cNvCxnSpPr/>
      </xdr:nvCxnSpPr>
      <xdr:spPr>
        <a:xfrm flipV="1">
          <a:off x="9219565" y="12940666"/>
          <a:ext cx="0" cy="152818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55642</xdr:rowOff>
    </xdr:from>
    <xdr:ext cx="469744" cy="259045"/>
    <xdr:sp macro="" textlink="">
      <xdr:nvSpPr>
        <xdr:cNvPr id="294" name="【公営住宅】&#10;一人当たり面積最小値テキスト"/>
        <xdr:cNvSpPr txBox="1"/>
      </xdr:nvSpPr>
      <xdr:spPr>
        <a:xfrm>
          <a:off x="9258300" y="144726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0.164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51815</xdr:rowOff>
    </xdr:from>
    <xdr:to>
      <xdr:col>55</xdr:col>
      <xdr:colOff>88900</xdr:colOff>
      <xdr:row>86</xdr:row>
      <xdr:rowOff>51815</xdr:rowOff>
    </xdr:to>
    <xdr:cxnSp macro="">
      <xdr:nvCxnSpPr>
        <xdr:cNvPr id="295" name="直線コネクタ 294"/>
        <xdr:cNvCxnSpPr/>
      </xdr:nvCxnSpPr>
      <xdr:spPr>
        <a:xfrm>
          <a:off x="9154160" y="14468855"/>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75</xdr:row>
      <xdr:rowOff>150513</xdr:rowOff>
    </xdr:from>
    <xdr:ext cx="469744" cy="259045"/>
    <xdr:sp macro="" textlink="">
      <xdr:nvSpPr>
        <xdr:cNvPr id="296" name="【公営住宅】&#10;一人当たり面積最大値テキスト"/>
        <xdr:cNvSpPr txBox="1"/>
      </xdr:nvSpPr>
      <xdr:spPr>
        <a:xfrm>
          <a:off x="9258300" y="1272351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4.265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77</xdr:row>
      <xdr:rowOff>32386</xdr:rowOff>
    </xdr:from>
    <xdr:to>
      <xdr:col>55</xdr:col>
      <xdr:colOff>88900</xdr:colOff>
      <xdr:row>77</xdr:row>
      <xdr:rowOff>32386</xdr:rowOff>
    </xdr:to>
    <xdr:cxnSp macro="">
      <xdr:nvCxnSpPr>
        <xdr:cNvPr id="297" name="直線コネクタ 296"/>
        <xdr:cNvCxnSpPr/>
      </xdr:nvCxnSpPr>
      <xdr:spPr>
        <a:xfrm>
          <a:off x="9154160" y="12940666"/>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83</xdr:row>
      <xdr:rowOff>120794</xdr:rowOff>
    </xdr:from>
    <xdr:ext cx="469744" cy="259045"/>
    <xdr:sp macro="" textlink="">
      <xdr:nvSpPr>
        <xdr:cNvPr id="298" name="【公営住宅】&#10;一人当たり面積平均値テキスト"/>
        <xdr:cNvSpPr txBox="1"/>
      </xdr:nvSpPr>
      <xdr:spPr>
        <a:xfrm>
          <a:off x="9258300" y="14034914"/>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83</xdr:row>
      <xdr:rowOff>142367</xdr:rowOff>
    </xdr:from>
    <xdr:to>
      <xdr:col>55</xdr:col>
      <xdr:colOff>50800</xdr:colOff>
      <xdr:row>84</xdr:row>
      <xdr:rowOff>72517</xdr:rowOff>
    </xdr:to>
    <xdr:sp macro="" textlink="">
      <xdr:nvSpPr>
        <xdr:cNvPr id="299" name="フローチャート: 判断 298"/>
        <xdr:cNvSpPr/>
      </xdr:nvSpPr>
      <xdr:spPr>
        <a:xfrm>
          <a:off x="9192260" y="14056487"/>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83</xdr:row>
      <xdr:rowOff>127508</xdr:rowOff>
    </xdr:from>
    <xdr:to>
      <xdr:col>50</xdr:col>
      <xdr:colOff>165100</xdr:colOff>
      <xdr:row>84</xdr:row>
      <xdr:rowOff>57658</xdr:rowOff>
    </xdr:to>
    <xdr:sp macro="" textlink="">
      <xdr:nvSpPr>
        <xdr:cNvPr id="300" name="フローチャート: 判断 299"/>
        <xdr:cNvSpPr/>
      </xdr:nvSpPr>
      <xdr:spPr>
        <a:xfrm>
          <a:off x="8445500" y="14041628"/>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83</xdr:row>
      <xdr:rowOff>151892</xdr:rowOff>
    </xdr:from>
    <xdr:to>
      <xdr:col>46</xdr:col>
      <xdr:colOff>38100</xdr:colOff>
      <xdr:row>84</xdr:row>
      <xdr:rowOff>82042</xdr:rowOff>
    </xdr:to>
    <xdr:sp macro="" textlink="">
      <xdr:nvSpPr>
        <xdr:cNvPr id="301" name="フローチャート: 判断 300"/>
        <xdr:cNvSpPr/>
      </xdr:nvSpPr>
      <xdr:spPr>
        <a:xfrm>
          <a:off x="7670800" y="14066012"/>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302" name="テキスト ボックス 301"/>
        <xdr:cNvSpPr txBox="1"/>
      </xdr:nvSpPr>
      <xdr:spPr>
        <a:xfrm>
          <a:off x="905256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303" name="テキスト ボックス 302"/>
        <xdr:cNvSpPr txBox="1"/>
      </xdr:nvSpPr>
      <xdr:spPr>
        <a:xfrm>
          <a:off x="832866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304" name="テキスト ボックス 303"/>
        <xdr:cNvSpPr txBox="1"/>
      </xdr:nvSpPr>
      <xdr:spPr>
        <a:xfrm>
          <a:off x="754634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305" name="テキスト ボックス 304"/>
        <xdr:cNvSpPr txBox="1"/>
      </xdr:nvSpPr>
      <xdr:spPr>
        <a:xfrm>
          <a:off x="675640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306" name="テキスト ボックス 305"/>
        <xdr:cNvSpPr txBox="1"/>
      </xdr:nvSpPr>
      <xdr:spPr>
        <a:xfrm>
          <a:off x="598170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83</xdr:row>
      <xdr:rowOff>18542</xdr:rowOff>
    </xdr:from>
    <xdr:to>
      <xdr:col>55</xdr:col>
      <xdr:colOff>50800</xdr:colOff>
      <xdr:row>83</xdr:row>
      <xdr:rowOff>120142</xdr:rowOff>
    </xdr:to>
    <xdr:sp macro="" textlink="">
      <xdr:nvSpPr>
        <xdr:cNvPr id="307" name="楕円 306"/>
        <xdr:cNvSpPr/>
      </xdr:nvSpPr>
      <xdr:spPr>
        <a:xfrm>
          <a:off x="9192260" y="13932662"/>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82</xdr:row>
      <xdr:rowOff>41419</xdr:rowOff>
    </xdr:from>
    <xdr:ext cx="469744" cy="259045"/>
    <xdr:sp macro="" textlink="">
      <xdr:nvSpPr>
        <xdr:cNvPr id="308" name="【公営住宅】&#10;一人当たり面積該当値テキスト"/>
        <xdr:cNvSpPr txBox="1"/>
      </xdr:nvSpPr>
      <xdr:spPr>
        <a:xfrm>
          <a:off x="9258300" y="137878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83</xdr:row>
      <xdr:rowOff>20447</xdr:rowOff>
    </xdr:from>
    <xdr:to>
      <xdr:col>50</xdr:col>
      <xdr:colOff>165100</xdr:colOff>
      <xdr:row>83</xdr:row>
      <xdr:rowOff>122047</xdr:rowOff>
    </xdr:to>
    <xdr:sp macro="" textlink="">
      <xdr:nvSpPr>
        <xdr:cNvPr id="309" name="楕円 308"/>
        <xdr:cNvSpPr/>
      </xdr:nvSpPr>
      <xdr:spPr>
        <a:xfrm>
          <a:off x="8445500" y="139345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83</xdr:row>
      <xdr:rowOff>69342</xdr:rowOff>
    </xdr:from>
    <xdr:to>
      <xdr:col>55</xdr:col>
      <xdr:colOff>0</xdr:colOff>
      <xdr:row>83</xdr:row>
      <xdr:rowOff>71247</xdr:rowOff>
    </xdr:to>
    <xdr:cxnSp macro="">
      <xdr:nvCxnSpPr>
        <xdr:cNvPr id="310" name="直線コネクタ 309"/>
        <xdr:cNvCxnSpPr/>
      </xdr:nvCxnSpPr>
      <xdr:spPr>
        <a:xfrm flipV="1">
          <a:off x="8496300" y="13983462"/>
          <a:ext cx="723900" cy="19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83</xdr:row>
      <xdr:rowOff>25400</xdr:rowOff>
    </xdr:from>
    <xdr:to>
      <xdr:col>46</xdr:col>
      <xdr:colOff>38100</xdr:colOff>
      <xdr:row>83</xdr:row>
      <xdr:rowOff>127000</xdr:rowOff>
    </xdr:to>
    <xdr:sp macro="" textlink="">
      <xdr:nvSpPr>
        <xdr:cNvPr id="311" name="楕円 310"/>
        <xdr:cNvSpPr/>
      </xdr:nvSpPr>
      <xdr:spPr>
        <a:xfrm>
          <a:off x="7670800" y="13939520"/>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83</xdr:row>
      <xdr:rowOff>71247</xdr:rowOff>
    </xdr:from>
    <xdr:to>
      <xdr:col>50</xdr:col>
      <xdr:colOff>114300</xdr:colOff>
      <xdr:row>83</xdr:row>
      <xdr:rowOff>76200</xdr:rowOff>
    </xdr:to>
    <xdr:cxnSp macro="">
      <xdr:nvCxnSpPr>
        <xdr:cNvPr id="312" name="直線コネクタ 311"/>
        <xdr:cNvCxnSpPr/>
      </xdr:nvCxnSpPr>
      <xdr:spPr>
        <a:xfrm flipV="1">
          <a:off x="7713980" y="13985367"/>
          <a:ext cx="782320" cy="49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84</xdr:row>
      <xdr:rowOff>48785</xdr:rowOff>
    </xdr:from>
    <xdr:ext cx="469744" cy="259045"/>
    <xdr:sp macro="" textlink="">
      <xdr:nvSpPr>
        <xdr:cNvPr id="313" name="n_1aveValue【公営住宅】&#10;一人当たり面積"/>
        <xdr:cNvSpPr txBox="1"/>
      </xdr:nvSpPr>
      <xdr:spPr>
        <a:xfrm>
          <a:off x="8271587" y="141305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84</xdr:row>
      <xdr:rowOff>73169</xdr:rowOff>
    </xdr:from>
    <xdr:ext cx="469744" cy="259045"/>
    <xdr:sp macro="" textlink="">
      <xdr:nvSpPr>
        <xdr:cNvPr id="314" name="n_2aveValue【公営住宅】&#10;一人当たり面積"/>
        <xdr:cNvSpPr txBox="1"/>
      </xdr:nvSpPr>
      <xdr:spPr>
        <a:xfrm>
          <a:off x="7509587" y="141549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81</xdr:row>
      <xdr:rowOff>138574</xdr:rowOff>
    </xdr:from>
    <xdr:ext cx="469744" cy="259045"/>
    <xdr:sp macro="" textlink="">
      <xdr:nvSpPr>
        <xdr:cNvPr id="315" name="n_1mainValue【公営住宅】&#10;一人当たり面積"/>
        <xdr:cNvSpPr txBox="1"/>
      </xdr:nvSpPr>
      <xdr:spPr>
        <a:xfrm>
          <a:off x="8271587" y="1371741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81</xdr:row>
      <xdr:rowOff>143527</xdr:rowOff>
    </xdr:from>
    <xdr:ext cx="469744" cy="259045"/>
    <xdr:sp macro="" textlink="">
      <xdr:nvSpPr>
        <xdr:cNvPr id="316" name="n_2mainValue【公営住宅】&#10;一人当たり面積"/>
        <xdr:cNvSpPr txBox="1"/>
      </xdr:nvSpPr>
      <xdr:spPr>
        <a:xfrm>
          <a:off x="7509587" y="137223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317" name="正方形/長方形 316"/>
        <xdr:cNvSpPr/>
      </xdr:nvSpPr>
      <xdr:spPr>
        <a:xfrm>
          <a:off x="670560" y="15274290"/>
          <a:ext cx="4175760" cy="62357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318" name="正方形/長方形 317"/>
        <xdr:cNvSpPr/>
      </xdr:nvSpPr>
      <xdr:spPr>
        <a:xfrm>
          <a:off x="79756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319" name="正方形/長方形 318"/>
        <xdr:cNvSpPr/>
      </xdr:nvSpPr>
      <xdr:spPr>
        <a:xfrm>
          <a:off x="79756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320" name="正方形/長方形 319"/>
        <xdr:cNvSpPr/>
      </xdr:nvSpPr>
      <xdr:spPr>
        <a:xfrm>
          <a:off x="167640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321" name="正方形/長方形 320"/>
        <xdr:cNvSpPr/>
      </xdr:nvSpPr>
      <xdr:spPr>
        <a:xfrm>
          <a:off x="167640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322" name="正方形/長方形 321"/>
        <xdr:cNvSpPr/>
      </xdr:nvSpPr>
      <xdr:spPr>
        <a:xfrm>
          <a:off x="268224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323" name="正方形/長方形 322"/>
        <xdr:cNvSpPr/>
      </xdr:nvSpPr>
      <xdr:spPr>
        <a:xfrm>
          <a:off x="268224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324" name="正方形/長方形 323"/>
        <xdr:cNvSpPr/>
      </xdr:nvSpPr>
      <xdr:spPr>
        <a:xfrm>
          <a:off x="670560" y="16394430"/>
          <a:ext cx="4175760" cy="22326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91</xdr:row>
      <xdr:rowOff>19050</xdr:rowOff>
    </xdr:from>
    <xdr:to>
      <xdr:col>59</xdr:col>
      <xdr:colOff>88900</xdr:colOff>
      <xdr:row>94</xdr:row>
      <xdr:rowOff>139700</xdr:rowOff>
    </xdr:to>
    <xdr:sp macro="" textlink="">
      <xdr:nvSpPr>
        <xdr:cNvPr id="325" name="正方形/長方形 324"/>
        <xdr:cNvSpPr/>
      </xdr:nvSpPr>
      <xdr:spPr>
        <a:xfrm>
          <a:off x="5826760" y="15274290"/>
          <a:ext cx="4152900" cy="62357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326" name="正方形/長方形 325"/>
        <xdr:cNvSpPr/>
      </xdr:nvSpPr>
      <xdr:spPr>
        <a:xfrm>
          <a:off x="593090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327" name="正方形/長方形 326"/>
        <xdr:cNvSpPr/>
      </xdr:nvSpPr>
      <xdr:spPr>
        <a:xfrm>
          <a:off x="593090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328" name="正方形/長方形 327"/>
        <xdr:cNvSpPr/>
      </xdr:nvSpPr>
      <xdr:spPr>
        <a:xfrm>
          <a:off x="683260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329" name="正方形/長方形 328"/>
        <xdr:cNvSpPr/>
      </xdr:nvSpPr>
      <xdr:spPr>
        <a:xfrm>
          <a:off x="683260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89,956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330" name="正方形/長方形 329"/>
        <xdr:cNvSpPr/>
      </xdr:nvSpPr>
      <xdr:spPr>
        <a:xfrm>
          <a:off x="783844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331" name="正方形/長方形 330"/>
        <xdr:cNvSpPr/>
      </xdr:nvSpPr>
      <xdr:spPr>
        <a:xfrm>
          <a:off x="783844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173,171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332" name="正方形/長方形 331"/>
        <xdr:cNvSpPr/>
      </xdr:nvSpPr>
      <xdr:spPr>
        <a:xfrm>
          <a:off x="5826760" y="16394430"/>
          <a:ext cx="4152900" cy="22326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24</xdr:row>
      <xdr:rowOff>76200</xdr:rowOff>
    </xdr:from>
    <xdr:to>
      <xdr:col>90</xdr:col>
      <xdr:colOff>25400</xdr:colOff>
      <xdr:row>28</xdr:row>
      <xdr:rowOff>25400</xdr:rowOff>
    </xdr:to>
    <xdr:sp macro="" textlink="">
      <xdr:nvSpPr>
        <xdr:cNvPr id="333" name="正方形/長方形 332"/>
        <xdr:cNvSpPr/>
      </xdr:nvSpPr>
      <xdr:spPr>
        <a:xfrm>
          <a:off x="10960100" y="4099560"/>
          <a:ext cx="415290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334" name="正方形/長方形 333"/>
        <xdr:cNvSpPr/>
      </xdr:nvSpPr>
      <xdr:spPr>
        <a:xfrm>
          <a:off x="1106424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335" name="正方形/長方形 334"/>
        <xdr:cNvSpPr/>
      </xdr:nvSpPr>
      <xdr:spPr>
        <a:xfrm>
          <a:off x="1106424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336" name="正方形/長方形 335"/>
        <xdr:cNvSpPr/>
      </xdr:nvSpPr>
      <xdr:spPr>
        <a:xfrm>
          <a:off x="1196594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337" name="正方形/長方形 336"/>
        <xdr:cNvSpPr/>
      </xdr:nvSpPr>
      <xdr:spPr>
        <a:xfrm>
          <a:off x="1196594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338" name="正方形/長方形 337"/>
        <xdr:cNvSpPr/>
      </xdr:nvSpPr>
      <xdr:spPr>
        <a:xfrm>
          <a:off x="1297178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339" name="正方形/長方形 338"/>
        <xdr:cNvSpPr/>
      </xdr:nvSpPr>
      <xdr:spPr>
        <a:xfrm>
          <a:off x="1297178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340" name="正方形/長方形 339"/>
        <xdr:cNvSpPr/>
      </xdr:nvSpPr>
      <xdr:spPr>
        <a:xfrm>
          <a:off x="10960100" y="5215890"/>
          <a:ext cx="415290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341" name="テキスト ボックス 340"/>
        <xdr:cNvSpPr txBox="1"/>
      </xdr:nvSpPr>
      <xdr:spPr>
        <a:xfrm>
          <a:off x="10922000" y="50292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342" name="直線コネクタ 341"/>
        <xdr:cNvCxnSpPr/>
      </xdr:nvCxnSpPr>
      <xdr:spPr>
        <a:xfrm>
          <a:off x="10960100" y="745236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43</xdr:row>
      <xdr:rowOff>105427</xdr:rowOff>
    </xdr:from>
    <xdr:ext cx="338939" cy="259045"/>
    <xdr:sp macro="" textlink="">
      <xdr:nvSpPr>
        <xdr:cNvPr id="343" name="テキスト ボックス 342"/>
        <xdr:cNvSpPr txBox="1"/>
      </xdr:nvSpPr>
      <xdr:spPr>
        <a:xfrm>
          <a:off x="10666881" y="731394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42</xdr:row>
      <xdr:rowOff>38100</xdr:rowOff>
    </xdr:from>
    <xdr:to>
      <xdr:col>89</xdr:col>
      <xdr:colOff>177800</xdr:colOff>
      <xdr:row>42</xdr:row>
      <xdr:rowOff>38100</xdr:rowOff>
    </xdr:to>
    <xdr:cxnSp macro="">
      <xdr:nvCxnSpPr>
        <xdr:cNvPr id="344" name="直線コネクタ 343"/>
        <xdr:cNvCxnSpPr/>
      </xdr:nvCxnSpPr>
      <xdr:spPr>
        <a:xfrm>
          <a:off x="10960100" y="707898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41</xdr:row>
      <xdr:rowOff>67327</xdr:rowOff>
    </xdr:from>
    <xdr:ext cx="403059" cy="259045"/>
    <xdr:sp macro="" textlink="">
      <xdr:nvSpPr>
        <xdr:cNvPr id="345" name="テキスト ボックス 344"/>
        <xdr:cNvSpPr txBox="1"/>
      </xdr:nvSpPr>
      <xdr:spPr>
        <a:xfrm>
          <a:off x="10602761" y="694056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0</xdr:rowOff>
    </xdr:from>
    <xdr:to>
      <xdr:col>89</xdr:col>
      <xdr:colOff>177800</xdr:colOff>
      <xdr:row>40</xdr:row>
      <xdr:rowOff>0</xdr:rowOff>
    </xdr:to>
    <xdr:cxnSp macro="">
      <xdr:nvCxnSpPr>
        <xdr:cNvPr id="346" name="直線コネクタ 345"/>
        <xdr:cNvCxnSpPr/>
      </xdr:nvCxnSpPr>
      <xdr:spPr>
        <a:xfrm>
          <a:off x="10960100" y="670560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29227</xdr:rowOff>
    </xdr:from>
    <xdr:ext cx="403059" cy="259045"/>
    <xdr:sp macro="" textlink="">
      <xdr:nvSpPr>
        <xdr:cNvPr id="347" name="テキスト ボックス 346"/>
        <xdr:cNvSpPr txBox="1"/>
      </xdr:nvSpPr>
      <xdr:spPr>
        <a:xfrm>
          <a:off x="10602761" y="656718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133350</xdr:rowOff>
    </xdr:from>
    <xdr:to>
      <xdr:col>89</xdr:col>
      <xdr:colOff>177800</xdr:colOff>
      <xdr:row>37</xdr:row>
      <xdr:rowOff>133350</xdr:rowOff>
    </xdr:to>
    <xdr:cxnSp macro="">
      <xdr:nvCxnSpPr>
        <xdr:cNvPr id="348" name="直線コネクタ 347"/>
        <xdr:cNvCxnSpPr/>
      </xdr:nvCxnSpPr>
      <xdr:spPr>
        <a:xfrm>
          <a:off x="10960100" y="633603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36</xdr:row>
      <xdr:rowOff>162577</xdr:rowOff>
    </xdr:from>
    <xdr:ext cx="403059" cy="259045"/>
    <xdr:sp macro="" textlink="">
      <xdr:nvSpPr>
        <xdr:cNvPr id="349" name="テキスト ボックス 348"/>
        <xdr:cNvSpPr txBox="1"/>
      </xdr:nvSpPr>
      <xdr:spPr>
        <a:xfrm>
          <a:off x="10602761" y="619761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35</xdr:row>
      <xdr:rowOff>95250</xdr:rowOff>
    </xdr:from>
    <xdr:to>
      <xdr:col>89</xdr:col>
      <xdr:colOff>177800</xdr:colOff>
      <xdr:row>35</xdr:row>
      <xdr:rowOff>95250</xdr:rowOff>
    </xdr:to>
    <xdr:cxnSp macro="">
      <xdr:nvCxnSpPr>
        <xdr:cNvPr id="350" name="直線コネクタ 349"/>
        <xdr:cNvCxnSpPr/>
      </xdr:nvCxnSpPr>
      <xdr:spPr>
        <a:xfrm>
          <a:off x="10960100" y="596265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124477</xdr:rowOff>
    </xdr:from>
    <xdr:ext cx="403059" cy="259045"/>
    <xdr:sp macro="" textlink="">
      <xdr:nvSpPr>
        <xdr:cNvPr id="351" name="テキスト ボックス 350"/>
        <xdr:cNvSpPr txBox="1"/>
      </xdr:nvSpPr>
      <xdr:spPr>
        <a:xfrm>
          <a:off x="10602761" y="582423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57150</xdr:rowOff>
    </xdr:from>
    <xdr:to>
      <xdr:col>89</xdr:col>
      <xdr:colOff>177800</xdr:colOff>
      <xdr:row>33</xdr:row>
      <xdr:rowOff>57150</xdr:rowOff>
    </xdr:to>
    <xdr:cxnSp macro="">
      <xdr:nvCxnSpPr>
        <xdr:cNvPr id="352" name="直線コネクタ 351"/>
        <xdr:cNvCxnSpPr/>
      </xdr:nvCxnSpPr>
      <xdr:spPr>
        <a:xfrm>
          <a:off x="10960100" y="558927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32</xdr:row>
      <xdr:rowOff>86377</xdr:rowOff>
    </xdr:from>
    <xdr:ext cx="467179" cy="259045"/>
    <xdr:sp macro="" textlink="">
      <xdr:nvSpPr>
        <xdr:cNvPr id="353" name="テキスト ボックス 352"/>
        <xdr:cNvSpPr txBox="1"/>
      </xdr:nvSpPr>
      <xdr:spPr>
        <a:xfrm>
          <a:off x="10561501" y="545085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354" name="直線コネクタ 353"/>
        <xdr:cNvCxnSpPr/>
      </xdr:nvCxnSpPr>
      <xdr:spPr>
        <a:xfrm>
          <a:off x="10960100" y="521589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30</xdr:row>
      <xdr:rowOff>48277</xdr:rowOff>
    </xdr:from>
    <xdr:ext cx="467179" cy="259045"/>
    <xdr:sp macro="" textlink="">
      <xdr:nvSpPr>
        <xdr:cNvPr id="355" name="テキスト ボックス 354"/>
        <xdr:cNvSpPr txBox="1"/>
      </xdr:nvSpPr>
      <xdr:spPr>
        <a:xfrm>
          <a:off x="10561501" y="50774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90</xdr:col>
      <xdr:colOff>25400</xdr:colOff>
      <xdr:row>44</xdr:row>
      <xdr:rowOff>76200</xdr:rowOff>
    </xdr:to>
    <xdr:sp macro="" textlink="">
      <xdr:nvSpPr>
        <xdr:cNvPr id="356" name="【認定こども園・幼稚園・保育所】&#10;有形固定資産減価償却率グラフ枠"/>
        <xdr:cNvSpPr/>
      </xdr:nvSpPr>
      <xdr:spPr>
        <a:xfrm>
          <a:off x="10960100" y="5215890"/>
          <a:ext cx="415290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33</xdr:row>
      <xdr:rowOff>57150</xdr:rowOff>
    </xdr:from>
    <xdr:to>
      <xdr:col>85</xdr:col>
      <xdr:colOff>126364</xdr:colOff>
      <xdr:row>42</xdr:row>
      <xdr:rowOff>70485</xdr:rowOff>
    </xdr:to>
    <xdr:cxnSp macro="">
      <xdr:nvCxnSpPr>
        <xdr:cNvPr id="357" name="直線コネクタ 356"/>
        <xdr:cNvCxnSpPr/>
      </xdr:nvCxnSpPr>
      <xdr:spPr>
        <a:xfrm flipV="1">
          <a:off x="14375764" y="5589270"/>
          <a:ext cx="0" cy="152209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42</xdr:row>
      <xdr:rowOff>74312</xdr:rowOff>
    </xdr:from>
    <xdr:ext cx="405111" cy="259045"/>
    <xdr:sp macro="" textlink="">
      <xdr:nvSpPr>
        <xdr:cNvPr id="358" name="【認定こども園・幼稚園・保育所】&#10;有形固定資産減価償却率最小値テキスト"/>
        <xdr:cNvSpPr txBox="1"/>
      </xdr:nvSpPr>
      <xdr:spPr>
        <a:xfrm>
          <a:off x="14414500" y="71151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42</xdr:row>
      <xdr:rowOff>70485</xdr:rowOff>
    </xdr:from>
    <xdr:to>
      <xdr:col>86</xdr:col>
      <xdr:colOff>25400</xdr:colOff>
      <xdr:row>42</xdr:row>
      <xdr:rowOff>70485</xdr:rowOff>
    </xdr:to>
    <xdr:cxnSp macro="">
      <xdr:nvCxnSpPr>
        <xdr:cNvPr id="359" name="直線コネクタ 358"/>
        <xdr:cNvCxnSpPr/>
      </xdr:nvCxnSpPr>
      <xdr:spPr>
        <a:xfrm>
          <a:off x="14287500" y="7111365"/>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32</xdr:row>
      <xdr:rowOff>3827</xdr:rowOff>
    </xdr:from>
    <xdr:ext cx="469744" cy="259045"/>
    <xdr:sp macro="" textlink="">
      <xdr:nvSpPr>
        <xdr:cNvPr id="360" name="【認定こども園・幼稚園・保育所】&#10;有形固定資産減価償却率最大値テキスト"/>
        <xdr:cNvSpPr txBox="1"/>
      </xdr:nvSpPr>
      <xdr:spPr>
        <a:xfrm>
          <a:off x="14414500" y="53683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33</xdr:row>
      <xdr:rowOff>57150</xdr:rowOff>
    </xdr:from>
    <xdr:to>
      <xdr:col>86</xdr:col>
      <xdr:colOff>25400</xdr:colOff>
      <xdr:row>33</xdr:row>
      <xdr:rowOff>57150</xdr:rowOff>
    </xdr:to>
    <xdr:cxnSp macro="">
      <xdr:nvCxnSpPr>
        <xdr:cNvPr id="361" name="直線コネクタ 360"/>
        <xdr:cNvCxnSpPr/>
      </xdr:nvCxnSpPr>
      <xdr:spPr>
        <a:xfrm>
          <a:off x="14287500" y="558927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37</xdr:row>
      <xdr:rowOff>112412</xdr:rowOff>
    </xdr:from>
    <xdr:ext cx="405111" cy="259045"/>
    <xdr:sp macro="" textlink="">
      <xdr:nvSpPr>
        <xdr:cNvPr id="362" name="【認定こども園・幼稚園・保育所】&#10;有形固定資産減価償却率平均値テキスト"/>
        <xdr:cNvSpPr txBox="1"/>
      </xdr:nvSpPr>
      <xdr:spPr>
        <a:xfrm>
          <a:off x="14414500" y="631509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133985</xdr:rowOff>
    </xdr:from>
    <xdr:to>
      <xdr:col>85</xdr:col>
      <xdr:colOff>177800</xdr:colOff>
      <xdr:row>38</xdr:row>
      <xdr:rowOff>64135</xdr:rowOff>
    </xdr:to>
    <xdr:sp macro="" textlink="">
      <xdr:nvSpPr>
        <xdr:cNvPr id="363" name="フローチャート: 判断 362"/>
        <xdr:cNvSpPr/>
      </xdr:nvSpPr>
      <xdr:spPr>
        <a:xfrm>
          <a:off x="14325600" y="6336665"/>
          <a:ext cx="9398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37</xdr:row>
      <xdr:rowOff>84455</xdr:rowOff>
    </xdr:from>
    <xdr:to>
      <xdr:col>81</xdr:col>
      <xdr:colOff>101600</xdr:colOff>
      <xdr:row>38</xdr:row>
      <xdr:rowOff>14605</xdr:rowOff>
    </xdr:to>
    <xdr:sp macro="" textlink="">
      <xdr:nvSpPr>
        <xdr:cNvPr id="364" name="フローチャート: 判断 363"/>
        <xdr:cNvSpPr/>
      </xdr:nvSpPr>
      <xdr:spPr>
        <a:xfrm>
          <a:off x="13578840" y="6287135"/>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37</xdr:row>
      <xdr:rowOff>63500</xdr:rowOff>
    </xdr:from>
    <xdr:to>
      <xdr:col>76</xdr:col>
      <xdr:colOff>165100</xdr:colOff>
      <xdr:row>37</xdr:row>
      <xdr:rowOff>165100</xdr:rowOff>
    </xdr:to>
    <xdr:sp macro="" textlink="">
      <xdr:nvSpPr>
        <xdr:cNvPr id="365" name="フローチャート: 判断 364"/>
        <xdr:cNvSpPr/>
      </xdr:nvSpPr>
      <xdr:spPr>
        <a:xfrm>
          <a:off x="12804140" y="62661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366" name="テキスト ボックス 365"/>
        <xdr:cNvSpPr txBox="1"/>
      </xdr:nvSpPr>
      <xdr:spPr>
        <a:xfrm>
          <a:off x="1420876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367" name="テキスト ボックス 366"/>
        <xdr:cNvSpPr txBox="1"/>
      </xdr:nvSpPr>
      <xdr:spPr>
        <a:xfrm>
          <a:off x="1346200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368" name="テキスト ボックス 367"/>
        <xdr:cNvSpPr txBox="1"/>
      </xdr:nvSpPr>
      <xdr:spPr>
        <a:xfrm>
          <a:off x="1268730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369" name="テキスト ボックス 368"/>
        <xdr:cNvSpPr txBox="1"/>
      </xdr:nvSpPr>
      <xdr:spPr>
        <a:xfrm>
          <a:off x="1190498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370" name="テキスト ボックス 369"/>
        <xdr:cNvSpPr txBox="1"/>
      </xdr:nvSpPr>
      <xdr:spPr>
        <a:xfrm>
          <a:off x="1111504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34</xdr:row>
      <xdr:rowOff>31115</xdr:rowOff>
    </xdr:from>
    <xdr:to>
      <xdr:col>85</xdr:col>
      <xdr:colOff>177800</xdr:colOff>
      <xdr:row>34</xdr:row>
      <xdr:rowOff>132715</xdr:rowOff>
    </xdr:to>
    <xdr:sp macro="" textlink="">
      <xdr:nvSpPr>
        <xdr:cNvPr id="371" name="楕円 370"/>
        <xdr:cNvSpPr/>
      </xdr:nvSpPr>
      <xdr:spPr>
        <a:xfrm>
          <a:off x="14325600" y="5730875"/>
          <a:ext cx="9398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33</xdr:row>
      <xdr:rowOff>53992</xdr:rowOff>
    </xdr:from>
    <xdr:ext cx="405111" cy="259045"/>
    <xdr:sp macro="" textlink="">
      <xdr:nvSpPr>
        <xdr:cNvPr id="372" name="【認定こども園・幼稚園・保育所】&#10;有形固定資産減価償却率該当値テキスト"/>
        <xdr:cNvSpPr txBox="1"/>
      </xdr:nvSpPr>
      <xdr:spPr>
        <a:xfrm>
          <a:off x="14414500" y="55861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34</xdr:row>
      <xdr:rowOff>59690</xdr:rowOff>
    </xdr:from>
    <xdr:to>
      <xdr:col>81</xdr:col>
      <xdr:colOff>101600</xdr:colOff>
      <xdr:row>34</xdr:row>
      <xdr:rowOff>161290</xdr:rowOff>
    </xdr:to>
    <xdr:sp macro="" textlink="">
      <xdr:nvSpPr>
        <xdr:cNvPr id="373" name="楕円 372"/>
        <xdr:cNvSpPr/>
      </xdr:nvSpPr>
      <xdr:spPr>
        <a:xfrm>
          <a:off x="13578840" y="57594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34</xdr:row>
      <xdr:rowOff>81915</xdr:rowOff>
    </xdr:from>
    <xdr:to>
      <xdr:col>85</xdr:col>
      <xdr:colOff>127000</xdr:colOff>
      <xdr:row>34</xdr:row>
      <xdr:rowOff>110490</xdr:rowOff>
    </xdr:to>
    <xdr:cxnSp macro="">
      <xdr:nvCxnSpPr>
        <xdr:cNvPr id="374" name="直線コネクタ 373"/>
        <xdr:cNvCxnSpPr/>
      </xdr:nvCxnSpPr>
      <xdr:spPr>
        <a:xfrm flipV="1">
          <a:off x="13629640" y="5781675"/>
          <a:ext cx="746760" cy="285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35</xdr:row>
      <xdr:rowOff>6350</xdr:rowOff>
    </xdr:from>
    <xdr:to>
      <xdr:col>76</xdr:col>
      <xdr:colOff>165100</xdr:colOff>
      <xdr:row>35</xdr:row>
      <xdr:rowOff>107950</xdr:rowOff>
    </xdr:to>
    <xdr:sp macro="" textlink="">
      <xdr:nvSpPr>
        <xdr:cNvPr id="375" name="楕円 374"/>
        <xdr:cNvSpPr/>
      </xdr:nvSpPr>
      <xdr:spPr>
        <a:xfrm>
          <a:off x="12804140" y="58737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34</xdr:row>
      <xdr:rowOff>110490</xdr:rowOff>
    </xdr:from>
    <xdr:to>
      <xdr:col>81</xdr:col>
      <xdr:colOff>50800</xdr:colOff>
      <xdr:row>35</xdr:row>
      <xdr:rowOff>57150</xdr:rowOff>
    </xdr:to>
    <xdr:cxnSp macro="">
      <xdr:nvCxnSpPr>
        <xdr:cNvPr id="376" name="直線コネクタ 375"/>
        <xdr:cNvCxnSpPr/>
      </xdr:nvCxnSpPr>
      <xdr:spPr>
        <a:xfrm flipV="1">
          <a:off x="12854940" y="5810250"/>
          <a:ext cx="774700" cy="1143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38</xdr:row>
      <xdr:rowOff>5732</xdr:rowOff>
    </xdr:from>
    <xdr:ext cx="405111" cy="259045"/>
    <xdr:sp macro="" textlink="">
      <xdr:nvSpPr>
        <xdr:cNvPr id="377" name="n_1aveValue【認定こども園・幼稚園・保育所】&#10;有形固定資産減価償却率"/>
        <xdr:cNvSpPr txBox="1"/>
      </xdr:nvSpPr>
      <xdr:spPr>
        <a:xfrm>
          <a:off x="13437244" y="63760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37</xdr:row>
      <xdr:rowOff>156227</xdr:rowOff>
    </xdr:from>
    <xdr:ext cx="405111" cy="259045"/>
    <xdr:sp macro="" textlink="">
      <xdr:nvSpPr>
        <xdr:cNvPr id="378" name="n_2aveValue【認定こども園・幼稚園・保育所】&#10;有形固定資産減価償却率"/>
        <xdr:cNvSpPr txBox="1"/>
      </xdr:nvSpPr>
      <xdr:spPr>
        <a:xfrm>
          <a:off x="12675244" y="63589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33</xdr:row>
      <xdr:rowOff>6367</xdr:rowOff>
    </xdr:from>
    <xdr:ext cx="405111" cy="259045"/>
    <xdr:sp macro="" textlink="">
      <xdr:nvSpPr>
        <xdr:cNvPr id="379" name="n_1mainValue【認定こども園・幼稚園・保育所】&#10;有形固定資産減価償却率"/>
        <xdr:cNvSpPr txBox="1"/>
      </xdr:nvSpPr>
      <xdr:spPr>
        <a:xfrm>
          <a:off x="13437244" y="55384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33</xdr:row>
      <xdr:rowOff>124477</xdr:rowOff>
    </xdr:from>
    <xdr:ext cx="405111" cy="259045"/>
    <xdr:sp macro="" textlink="">
      <xdr:nvSpPr>
        <xdr:cNvPr id="380" name="n_2mainValue【認定こども園・幼稚園・保育所】&#10;有形固定資産減価償却率"/>
        <xdr:cNvSpPr txBox="1"/>
      </xdr:nvSpPr>
      <xdr:spPr>
        <a:xfrm>
          <a:off x="12675244" y="56565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381" name="正方形/長方形 380"/>
        <xdr:cNvSpPr/>
      </xdr:nvSpPr>
      <xdr:spPr>
        <a:xfrm>
          <a:off x="16093440" y="4099560"/>
          <a:ext cx="417576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382" name="正方形/長方形 381"/>
        <xdr:cNvSpPr/>
      </xdr:nvSpPr>
      <xdr:spPr>
        <a:xfrm>
          <a:off x="1622044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383" name="正方形/長方形 382"/>
        <xdr:cNvSpPr/>
      </xdr:nvSpPr>
      <xdr:spPr>
        <a:xfrm>
          <a:off x="1622044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384" name="正方形/長方形 383"/>
        <xdr:cNvSpPr/>
      </xdr:nvSpPr>
      <xdr:spPr>
        <a:xfrm>
          <a:off x="1709928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385" name="正方形/長方形 384"/>
        <xdr:cNvSpPr/>
      </xdr:nvSpPr>
      <xdr:spPr>
        <a:xfrm>
          <a:off x="1709928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0.110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386" name="正方形/長方形 385"/>
        <xdr:cNvSpPr/>
      </xdr:nvSpPr>
      <xdr:spPr>
        <a:xfrm>
          <a:off x="1810512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387" name="正方形/長方形 386"/>
        <xdr:cNvSpPr/>
      </xdr:nvSpPr>
      <xdr:spPr>
        <a:xfrm>
          <a:off x="1810512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388" name="正方形/長方形 387"/>
        <xdr:cNvSpPr/>
      </xdr:nvSpPr>
      <xdr:spPr>
        <a:xfrm>
          <a:off x="16093440" y="5215890"/>
          <a:ext cx="417576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389" name="テキスト ボックス 388"/>
        <xdr:cNvSpPr txBox="1"/>
      </xdr:nvSpPr>
      <xdr:spPr>
        <a:xfrm>
          <a:off x="16078200" y="50292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390" name="直線コネクタ 389"/>
        <xdr:cNvCxnSpPr/>
      </xdr:nvCxnSpPr>
      <xdr:spPr>
        <a:xfrm>
          <a:off x="16093440" y="745236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41</xdr:row>
      <xdr:rowOff>133350</xdr:rowOff>
    </xdr:from>
    <xdr:to>
      <xdr:col>120</xdr:col>
      <xdr:colOff>114300</xdr:colOff>
      <xdr:row>41</xdr:row>
      <xdr:rowOff>133350</xdr:rowOff>
    </xdr:to>
    <xdr:cxnSp macro="">
      <xdr:nvCxnSpPr>
        <xdr:cNvPr id="391" name="直線コネクタ 390"/>
        <xdr:cNvCxnSpPr/>
      </xdr:nvCxnSpPr>
      <xdr:spPr>
        <a:xfrm>
          <a:off x="16093440" y="700659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40</xdr:row>
      <xdr:rowOff>162577</xdr:rowOff>
    </xdr:from>
    <xdr:ext cx="467179" cy="259045"/>
    <xdr:sp macro="" textlink="">
      <xdr:nvSpPr>
        <xdr:cNvPr id="392" name="テキスト ボックス 391"/>
        <xdr:cNvSpPr txBox="1"/>
      </xdr:nvSpPr>
      <xdr:spPr>
        <a:xfrm>
          <a:off x="15694841" y="6868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39</xdr:row>
      <xdr:rowOff>19050</xdr:rowOff>
    </xdr:from>
    <xdr:to>
      <xdr:col>120</xdr:col>
      <xdr:colOff>114300</xdr:colOff>
      <xdr:row>39</xdr:row>
      <xdr:rowOff>19050</xdr:rowOff>
    </xdr:to>
    <xdr:cxnSp macro="">
      <xdr:nvCxnSpPr>
        <xdr:cNvPr id="393" name="直線コネクタ 392"/>
        <xdr:cNvCxnSpPr/>
      </xdr:nvCxnSpPr>
      <xdr:spPr>
        <a:xfrm>
          <a:off x="16093440" y="655701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38</xdr:row>
      <xdr:rowOff>48277</xdr:rowOff>
    </xdr:from>
    <xdr:ext cx="467179" cy="259045"/>
    <xdr:sp macro="" textlink="">
      <xdr:nvSpPr>
        <xdr:cNvPr id="394" name="テキスト ボックス 393"/>
        <xdr:cNvSpPr txBox="1"/>
      </xdr:nvSpPr>
      <xdr:spPr>
        <a:xfrm>
          <a:off x="15694841" y="641859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76200</xdr:rowOff>
    </xdr:from>
    <xdr:to>
      <xdr:col>120</xdr:col>
      <xdr:colOff>114300</xdr:colOff>
      <xdr:row>36</xdr:row>
      <xdr:rowOff>76200</xdr:rowOff>
    </xdr:to>
    <xdr:cxnSp macro="">
      <xdr:nvCxnSpPr>
        <xdr:cNvPr id="395" name="直線コネクタ 394"/>
        <xdr:cNvCxnSpPr/>
      </xdr:nvCxnSpPr>
      <xdr:spPr>
        <a:xfrm>
          <a:off x="16093440" y="611124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35</xdr:row>
      <xdr:rowOff>105427</xdr:rowOff>
    </xdr:from>
    <xdr:ext cx="467179" cy="259045"/>
    <xdr:sp macro="" textlink="">
      <xdr:nvSpPr>
        <xdr:cNvPr id="396" name="テキスト ボックス 395"/>
        <xdr:cNvSpPr txBox="1"/>
      </xdr:nvSpPr>
      <xdr:spPr>
        <a:xfrm>
          <a:off x="15694841" y="59728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133350</xdr:rowOff>
    </xdr:from>
    <xdr:to>
      <xdr:col>120</xdr:col>
      <xdr:colOff>114300</xdr:colOff>
      <xdr:row>33</xdr:row>
      <xdr:rowOff>133350</xdr:rowOff>
    </xdr:to>
    <xdr:cxnSp macro="">
      <xdr:nvCxnSpPr>
        <xdr:cNvPr id="397" name="直線コネクタ 396"/>
        <xdr:cNvCxnSpPr/>
      </xdr:nvCxnSpPr>
      <xdr:spPr>
        <a:xfrm>
          <a:off x="16093440" y="566547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32</xdr:row>
      <xdr:rowOff>162577</xdr:rowOff>
    </xdr:from>
    <xdr:ext cx="467179" cy="259045"/>
    <xdr:sp macro="" textlink="">
      <xdr:nvSpPr>
        <xdr:cNvPr id="398" name="テキスト ボックス 397"/>
        <xdr:cNvSpPr txBox="1"/>
      </xdr:nvSpPr>
      <xdr:spPr>
        <a:xfrm>
          <a:off x="15694841" y="552705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399" name="直線コネクタ 398"/>
        <xdr:cNvCxnSpPr/>
      </xdr:nvCxnSpPr>
      <xdr:spPr>
        <a:xfrm>
          <a:off x="16093440" y="521589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30</xdr:row>
      <xdr:rowOff>48277</xdr:rowOff>
    </xdr:from>
    <xdr:ext cx="467179" cy="259045"/>
    <xdr:sp macro="" textlink="">
      <xdr:nvSpPr>
        <xdr:cNvPr id="400" name="テキスト ボックス 399"/>
        <xdr:cNvSpPr txBox="1"/>
      </xdr:nvSpPr>
      <xdr:spPr>
        <a:xfrm>
          <a:off x="15694841" y="50774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401" name="【認定こども園・幼稚園・保育所】&#10;一人当たり面積グラフ枠"/>
        <xdr:cNvSpPr/>
      </xdr:nvSpPr>
      <xdr:spPr>
        <a:xfrm>
          <a:off x="16093440" y="5215890"/>
          <a:ext cx="417576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34</xdr:row>
      <xdr:rowOff>135636</xdr:rowOff>
    </xdr:from>
    <xdr:to>
      <xdr:col>116</xdr:col>
      <xdr:colOff>62864</xdr:colOff>
      <xdr:row>41</xdr:row>
      <xdr:rowOff>117348</xdr:rowOff>
    </xdr:to>
    <xdr:cxnSp macro="">
      <xdr:nvCxnSpPr>
        <xdr:cNvPr id="402" name="直線コネクタ 401"/>
        <xdr:cNvCxnSpPr/>
      </xdr:nvCxnSpPr>
      <xdr:spPr>
        <a:xfrm flipV="1">
          <a:off x="19509104" y="5835396"/>
          <a:ext cx="0" cy="115519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41</xdr:row>
      <xdr:rowOff>121175</xdr:rowOff>
    </xdr:from>
    <xdr:ext cx="469744" cy="259045"/>
    <xdr:sp macro="" textlink="">
      <xdr:nvSpPr>
        <xdr:cNvPr id="403" name="【認定こども園・幼稚園・保育所】&#10;一人当たり面積最小値テキスト"/>
        <xdr:cNvSpPr txBox="1"/>
      </xdr:nvSpPr>
      <xdr:spPr>
        <a:xfrm>
          <a:off x="19547840" y="69944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41</xdr:row>
      <xdr:rowOff>117348</xdr:rowOff>
    </xdr:from>
    <xdr:to>
      <xdr:col>116</xdr:col>
      <xdr:colOff>152400</xdr:colOff>
      <xdr:row>41</xdr:row>
      <xdr:rowOff>117348</xdr:rowOff>
    </xdr:to>
    <xdr:cxnSp macro="">
      <xdr:nvCxnSpPr>
        <xdr:cNvPr id="404" name="直線コネクタ 403"/>
        <xdr:cNvCxnSpPr/>
      </xdr:nvCxnSpPr>
      <xdr:spPr>
        <a:xfrm>
          <a:off x="19443700" y="6990588"/>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33</xdr:row>
      <xdr:rowOff>82313</xdr:rowOff>
    </xdr:from>
    <xdr:ext cx="469744" cy="259045"/>
    <xdr:sp macro="" textlink="">
      <xdr:nvSpPr>
        <xdr:cNvPr id="405" name="【認定こども園・幼稚園・保育所】&#10;一人当たり面積最大値テキスト"/>
        <xdr:cNvSpPr txBox="1"/>
      </xdr:nvSpPr>
      <xdr:spPr>
        <a:xfrm>
          <a:off x="19547840" y="561443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0.524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34</xdr:row>
      <xdr:rowOff>135636</xdr:rowOff>
    </xdr:from>
    <xdr:to>
      <xdr:col>116</xdr:col>
      <xdr:colOff>152400</xdr:colOff>
      <xdr:row>34</xdr:row>
      <xdr:rowOff>135636</xdr:rowOff>
    </xdr:to>
    <xdr:cxnSp macro="">
      <xdr:nvCxnSpPr>
        <xdr:cNvPr id="406" name="直線コネクタ 405"/>
        <xdr:cNvCxnSpPr/>
      </xdr:nvCxnSpPr>
      <xdr:spPr>
        <a:xfrm>
          <a:off x="19443700" y="5835396"/>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38</xdr:row>
      <xdr:rowOff>152417</xdr:rowOff>
    </xdr:from>
    <xdr:ext cx="469744" cy="259045"/>
    <xdr:sp macro="" textlink="">
      <xdr:nvSpPr>
        <xdr:cNvPr id="407" name="【認定こども園・幼稚園・保育所】&#10;一人当たり面積平均値テキスト"/>
        <xdr:cNvSpPr txBox="1"/>
      </xdr:nvSpPr>
      <xdr:spPr>
        <a:xfrm>
          <a:off x="19547840" y="652273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2540</xdr:rowOff>
    </xdr:from>
    <xdr:to>
      <xdr:col>116</xdr:col>
      <xdr:colOff>114300</xdr:colOff>
      <xdr:row>39</xdr:row>
      <xdr:rowOff>104140</xdr:rowOff>
    </xdr:to>
    <xdr:sp macro="" textlink="">
      <xdr:nvSpPr>
        <xdr:cNvPr id="408" name="フローチャート: 判断 407"/>
        <xdr:cNvSpPr/>
      </xdr:nvSpPr>
      <xdr:spPr>
        <a:xfrm>
          <a:off x="19458940" y="6540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39</xdr:row>
      <xdr:rowOff>23114</xdr:rowOff>
    </xdr:from>
    <xdr:to>
      <xdr:col>112</xdr:col>
      <xdr:colOff>38100</xdr:colOff>
      <xdr:row>39</xdr:row>
      <xdr:rowOff>124714</xdr:rowOff>
    </xdr:to>
    <xdr:sp macro="" textlink="">
      <xdr:nvSpPr>
        <xdr:cNvPr id="409" name="フローチャート: 判断 408"/>
        <xdr:cNvSpPr/>
      </xdr:nvSpPr>
      <xdr:spPr>
        <a:xfrm>
          <a:off x="18735040" y="6561074"/>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39</xdr:row>
      <xdr:rowOff>13970</xdr:rowOff>
    </xdr:from>
    <xdr:to>
      <xdr:col>107</xdr:col>
      <xdr:colOff>101600</xdr:colOff>
      <xdr:row>39</xdr:row>
      <xdr:rowOff>115570</xdr:rowOff>
    </xdr:to>
    <xdr:sp macro="" textlink="">
      <xdr:nvSpPr>
        <xdr:cNvPr id="410" name="フローチャート: 判断 409"/>
        <xdr:cNvSpPr/>
      </xdr:nvSpPr>
      <xdr:spPr>
        <a:xfrm>
          <a:off x="17937480" y="6551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411" name="テキスト ボックス 410"/>
        <xdr:cNvSpPr txBox="1"/>
      </xdr:nvSpPr>
      <xdr:spPr>
        <a:xfrm>
          <a:off x="1934210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412" name="テキスト ボックス 411"/>
        <xdr:cNvSpPr txBox="1"/>
      </xdr:nvSpPr>
      <xdr:spPr>
        <a:xfrm>
          <a:off x="1861058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413" name="テキスト ボックス 412"/>
        <xdr:cNvSpPr txBox="1"/>
      </xdr:nvSpPr>
      <xdr:spPr>
        <a:xfrm>
          <a:off x="1782064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414" name="テキスト ボックス 413"/>
        <xdr:cNvSpPr txBox="1"/>
      </xdr:nvSpPr>
      <xdr:spPr>
        <a:xfrm>
          <a:off x="1704594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415" name="テキスト ボックス 414"/>
        <xdr:cNvSpPr txBox="1"/>
      </xdr:nvSpPr>
      <xdr:spPr>
        <a:xfrm>
          <a:off x="1626362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100838</xdr:rowOff>
    </xdr:from>
    <xdr:to>
      <xdr:col>116</xdr:col>
      <xdr:colOff>114300</xdr:colOff>
      <xdr:row>39</xdr:row>
      <xdr:rowOff>30988</xdr:rowOff>
    </xdr:to>
    <xdr:sp macro="" textlink="">
      <xdr:nvSpPr>
        <xdr:cNvPr id="416" name="楕円 415"/>
        <xdr:cNvSpPr/>
      </xdr:nvSpPr>
      <xdr:spPr>
        <a:xfrm>
          <a:off x="19458940" y="6471158"/>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37</xdr:row>
      <xdr:rowOff>123715</xdr:rowOff>
    </xdr:from>
    <xdr:ext cx="469744" cy="259045"/>
    <xdr:sp macro="" textlink="">
      <xdr:nvSpPr>
        <xdr:cNvPr id="417" name="【認定こども園・幼稚園・保育所】&#10;一人当たり面積該当値テキスト"/>
        <xdr:cNvSpPr txBox="1"/>
      </xdr:nvSpPr>
      <xdr:spPr>
        <a:xfrm>
          <a:off x="19547840" y="632639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0.217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103124</xdr:rowOff>
    </xdr:from>
    <xdr:to>
      <xdr:col>112</xdr:col>
      <xdr:colOff>38100</xdr:colOff>
      <xdr:row>39</xdr:row>
      <xdr:rowOff>33274</xdr:rowOff>
    </xdr:to>
    <xdr:sp macro="" textlink="">
      <xdr:nvSpPr>
        <xdr:cNvPr id="418" name="楕円 417"/>
        <xdr:cNvSpPr/>
      </xdr:nvSpPr>
      <xdr:spPr>
        <a:xfrm>
          <a:off x="18735040" y="6473444"/>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38</xdr:row>
      <xdr:rowOff>151638</xdr:rowOff>
    </xdr:from>
    <xdr:to>
      <xdr:col>116</xdr:col>
      <xdr:colOff>63500</xdr:colOff>
      <xdr:row>38</xdr:row>
      <xdr:rowOff>153924</xdr:rowOff>
    </xdr:to>
    <xdr:cxnSp macro="">
      <xdr:nvCxnSpPr>
        <xdr:cNvPr id="419" name="直線コネクタ 418"/>
        <xdr:cNvCxnSpPr/>
      </xdr:nvCxnSpPr>
      <xdr:spPr>
        <a:xfrm flipV="1">
          <a:off x="18778220" y="6521958"/>
          <a:ext cx="731520" cy="22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64262</xdr:rowOff>
    </xdr:from>
    <xdr:to>
      <xdr:col>107</xdr:col>
      <xdr:colOff>101600</xdr:colOff>
      <xdr:row>38</xdr:row>
      <xdr:rowOff>165862</xdr:rowOff>
    </xdr:to>
    <xdr:sp macro="" textlink="">
      <xdr:nvSpPr>
        <xdr:cNvPr id="420" name="楕円 419"/>
        <xdr:cNvSpPr/>
      </xdr:nvSpPr>
      <xdr:spPr>
        <a:xfrm>
          <a:off x="17937480" y="64345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38</xdr:row>
      <xdr:rowOff>115062</xdr:rowOff>
    </xdr:from>
    <xdr:to>
      <xdr:col>111</xdr:col>
      <xdr:colOff>177800</xdr:colOff>
      <xdr:row>38</xdr:row>
      <xdr:rowOff>153924</xdr:rowOff>
    </xdr:to>
    <xdr:cxnSp macro="">
      <xdr:nvCxnSpPr>
        <xdr:cNvPr id="421" name="直線コネクタ 420"/>
        <xdr:cNvCxnSpPr/>
      </xdr:nvCxnSpPr>
      <xdr:spPr>
        <a:xfrm>
          <a:off x="17988280" y="6485382"/>
          <a:ext cx="789940" cy="388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39</xdr:row>
      <xdr:rowOff>115841</xdr:rowOff>
    </xdr:from>
    <xdr:ext cx="469744" cy="259045"/>
    <xdr:sp macro="" textlink="">
      <xdr:nvSpPr>
        <xdr:cNvPr id="422" name="n_1aveValue【認定こども園・幼稚園・保育所】&#10;一人当たり面積"/>
        <xdr:cNvSpPr txBox="1"/>
      </xdr:nvSpPr>
      <xdr:spPr>
        <a:xfrm>
          <a:off x="18561127" y="66538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39</xdr:row>
      <xdr:rowOff>106697</xdr:rowOff>
    </xdr:from>
    <xdr:ext cx="469744" cy="259045"/>
    <xdr:sp macro="" textlink="">
      <xdr:nvSpPr>
        <xdr:cNvPr id="423" name="n_2aveValue【認定こども園・幼稚園・保育所】&#10;一人当たり面積"/>
        <xdr:cNvSpPr txBox="1"/>
      </xdr:nvSpPr>
      <xdr:spPr>
        <a:xfrm>
          <a:off x="17776267" y="66446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37</xdr:row>
      <xdr:rowOff>49801</xdr:rowOff>
    </xdr:from>
    <xdr:ext cx="469744" cy="259045"/>
    <xdr:sp macro="" textlink="">
      <xdr:nvSpPr>
        <xdr:cNvPr id="424" name="n_1mainValue【認定こども園・幼稚園・保育所】&#10;一人当たり面積"/>
        <xdr:cNvSpPr txBox="1"/>
      </xdr:nvSpPr>
      <xdr:spPr>
        <a:xfrm>
          <a:off x="18561127" y="625248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37</xdr:row>
      <xdr:rowOff>10939</xdr:rowOff>
    </xdr:from>
    <xdr:ext cx="469744" cy="259045"/>
    <xdr:sp macro="" textlink="">
      <xdr:nvSpPr>
        <xdr:cNvPr id="425" name="n_2mainValue【認定こども園・幼稚園・保育所】&#10;一人当たり面積"/>
        <xdr:cNvSpPr txBox="1"/>
      </xdr:nvSpPr>
      <xdr:spPr>
        <a:xfrm>
          <a:off x="17776267" y="62136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426" name="正方形/長方形 425"/>
        <xdr:cNvSpPr/>
      </xdr:nvSpPr>
      <xdr:spPr>
        <a:xfrm>
          <a:off x="10960100" y="7825740"/>
          <a:ext cx="415290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427" name="正方形/長方形 426"/>
        <xdr:cNvSpPr/>
      </xdr:nvSpPr>
      <xdr:spPr>
        <a:xfrm>
          <a:off x="1106424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428" name="正方形/長方形 427"/>
        <xdr:cNvSpPr/>
      </xdr:nvSpPr>
      <xdr:spPr>
        <a:xfrm>
          <a:off x="1106424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429" name="正方形/長方形 428"/>
        <xdr:cNvSpPr/>
      </xdr:nvSpPr>
      <xdr:spPr>
        <a:xfrm>
          <a:off x="1196594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430" name="正方形/長方形 429"/>
        <xdr:cNvSpPr/>
      </xdr:nvSpPr>
      <xdr:spPr>
        <a:xfrm>
          <a:off x="1196594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431" name="正方形/長方形 430"/>
        <xdr:cNvSpPr/>
      </xdr:nvSpPr>
      <xdr:spPr>
        <a:xfrm>
          <a:off x="1297178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432" name="正方形/長方形 431"/>
        <xdr:cNvSpPr/>
      </xdr:nvSpPr>
      <xdr:spPr>
        <a:xfrm>
          <a:off x="1297178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433" name="正方形/長方形 432"/>
        <xdr:cNvSpPr/>
      </xdr:nvSpPr>
      <xdr:spPr>
        <a:xfrm>
          <a:off x="10960100" y="8942070"/>
          <a:ext cx="415290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434" name="テキスト ボックス 433"/>
        <xdr:cNvSpPr txBox="1"/>
      </xdr:nvSpPr>
      <xdr:spPr>
        <a:xfrm>
          <a:off x="10922000" y="875538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435" name="直線コネクタ 434"/>
        <xdr:cNvCxnSpPr/>
      </xdr:nvCxnSpPr>
      <xdr:spPr>
        <a:xfrm>
          <a:off x="10960100" y="1117854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65</xdr:row>
      <xdr:rowOff>143527</xdr:rowOff>
    </xdr:from>
    <xdr:ext cx="338939" cy="259045"/>
    <xdr:sp macro="" textlink="">
      <xdr:nvSpPr>
        <xdr:cNvPr id="436" name="テキスト ボックス 435"/>
        <xdr:cNvSpPr txBox="1"/>
      </xdr:nvSpPr>
      <xdr:spPr>
        <a:xfrm>
          <a:off x="10666881" y="1104012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76200</xdr:rowOff>
    </xdr:from>
    <xdr:to>
      <xdr:col>89</xdr:col>
      <xdr:colOff>177800</xdr:colOff>
      <xdr:row>64</xdr:row>
      <xdr:rowOff>76200</xdr:rowOff>
    </xdr:to>
    <xdr:cxnSp macro="">
      <xdr:nvCxnSpPr>
        <xdr:cNvPr id="437" name="直線コネクタ 436"/>
        <xdr:cNvCxnSpPr/>
      </xdr:nvCxnSpPr>
      <xdr:spPr>
        <a:xfrm>
          <a:off x="10960100" y="1080516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63</xdr:row>
      <xdr:rowOff>105427</xdr:rowOff>
    </xdr:from>
    <xdr:ext cx="403059" cy="259045"/>
    <xdr:sp macro="" textlink="">
      <xdr:nvSpPr>
        <xdr:cNvPr id="438" name="テキスト ボックス 437"/>
        <xdr:cNvSpPr txBox="1"/>
      </xdr:nvSpPr>
      <xdr:spPr>
        <a:xfrm>
          <a:off x="10602761" y="1066674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38100</xdr:rowOff>
    </xdr:from>
    <xdr:to>
      <xdr:col>89</xdr:col>
      <xdr:colOff>177800</xdr:colOff>
      <xdr:row>62</xdr:row>
      <xdr:rowOff>38100</xdr:rowOff>
    </xdr:to>
    <xdr:cxnSp macro="">
      <xdr:nvCxnSpPr>
        <xdr:cNvPr id="439" name="直線コネクタ 438"/>
        <xdr:cNvCxnSpPr/>
      </xdr:nvCxnSpPr>
      <xdr:spPr>
        <a:xfrm>
          <a:off x="10960100" y="1043178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61</xdr:row>
      <xdr:rowOff>67327</xdr:rowOff>
    </xdr:from>
    <xdr:ext cx="403059" cy="259045"/>
    <xdr:sp macro="" textlink="">
      <xdr:nvSpPr>
        <xdr:cNvPr id="440" name="テキスト ボックス 439"/>
        <xdr:cNvSpPr txBox="1"/>
      </xdr:nvSpPr>
      <xdr:spPr>
        <a:xfrm>
          <a:off x="10602761" y="1029336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0</xdr:rowOff>
    </xdr:from>
    <xdr:to>
      <xdr:col>89</xdr:col>
      <xdr:colOff>177800</xdr:colOff>
      <xdr:row>60</xdr:row>
      <xdr:rowOff>0</xdr:rowOff>
    </xdr:to>
    <xdr:cxnSp macro="">
      <xdr:nvCxnSpPr>
        <xdr:cNvPr id="441" name="直線コネクタ 440"/>
        <xdr:cNvCxnSpPr/>
      </xdr:nvCxnSpPr>
      <xdr:spPr>
        <a:xfrm>
          <a:off x="10960100" y="1005840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59</xdr:row>
      <xdr:rowOff>29227</xdr:rowOff>
    </xdr:from>
    <xdr:ext cx="403059" cy="259045"/>
    <xdr:sp macro="" textlink="">
      <xdr:nvSpPr>
        <xdr:cNvPr id="442" name="テキスト ボックス 441"/>
        <xdr:cNvSpPr txBox="1"/>
      </xdr:nvSpPr>
      <xdr:spPr>
        <a:xfrm>
          <a:off x="10602761" y="991998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133350</xdr:rowOff>
    </xdr:from>
    <xdr:to>
      <xdr:col>89</xdr:col>
      <xdr:colOff>177800</xdr:colOff>
      <xdr:row>57</xdr:row>
      <xdr:rowOff>133350</xdr:rowOff>
    </xdr:to>
    <xdr:cxnSp macro="">
      <xdr:nvCxnSpPr>
        <xdr:cNvPr id="443" name="直線コネクタ 442"/>
        <xdr:cNvCxnSpPr/>
      </xdr:nvCxnSpPr>
      <xdr:spPr>
        <a:xfrm>
          <a:off x="10960100" y="968883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162577</xdr:rowOff>
    </xdr:from>
    <xdr:ext cx="403059" cy="259045"/>
    <xdr:sp macro="" textlink="">
      <xdr:nvSpPr>
        <xdr:cNvPr id="444" name="テキスト ボックス 443"/>
        <xdr:cNvSpPr txBox="1"/>
      </xdr:nvSpPr>
      <xdr:spPr>
        <a:xfrm>
          <a:off x="10602761" y="955041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95250</xdr:rowOff>
    </xdr:from>
    <xdr:to>
      <xdr:col>89</xdr:col>
      <xdr:colOff>177800</xdr:colOff>
      <xdr:row>55</xdr:row>
      <xdr:rowOff>95250</xdr:rowOff>
    </xdr:to>
    <xdr:cxnSp macro="">
      <xdr:nvCxnSpPr>
        <xdr:cNvPr id="445" name="直線コネクタ 444"/>
        <xdr:cNvCxnSpPr/>
      </xdr:nvCxnSpPr>
      <xdr:spPr>
        <a:xfrm>
          <a:off x="10960100" y="931545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54</xdr:row>
      <xdr:rowOff>124477</xdr:rowOff>
    </xdr:from>
    <xdr:ext cx="467179" cy="259045"/>
    <xdr:sp macro="" textlink="">
      <xdr:nvSpPr>
        <xdr:cNvPr id="446" name="テキスト ボックス 445"/>
        <xdr:cNvSpPr txBox="1"/>
      </xdr:nvSpPr>
      <xdr:spPr>
        <a:xfrm>
          <a:off x="10561501" y="917703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447" name="直線コネクタ 446"/>
        <xdr:cNvCxnSpPr/>
      </xdr:nvCxnSpPr>
      <xdr:spPr>
        <a:xfrm>
          <a:off x="10960100" y="894207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52</xdr:row>
      <xdr:rowOff>86377</xdr:rowOff>
    </xdr:from>
    <xdr:ext cx="467179" cy="259045"/>
    <xdr:sp macro="" textlink="">
      <xdr:nvSpPr>
        <xdr:cNvPr id="448" name="テキスト ボックス 447"/>
        <xdr:cNvSpPr txBox="1"/>
      </xdr:nvSpPr>
      <xdr:spPr>
        <a:xfrm>
          <a:off x="10561501" y="880365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90</xdr:col>
      <xdr:colOff>25400</xdr:colOff>
      <xdr:row>66</xdr:row>
      <xdr:rowOff>114300</xdr:rowOff>
    </xdr:to>
    <xdr:sp macro="" textlink="">
      <xdr:nvSpPr>
        <xdr:cNvPr id="449" name="【学校施設】&#10;有形固定資産減価償却率グラフ枠"/>
        <xdr:cNvSpPr/>
      </xdr:nvSpPr>
      <xdr:spPr>
        <a:xfrm>
          <a:off x="10960100" y="8942070"/>
          <a:ext cx="415290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56</xdr:row>
      <xdr:rowOff>93345</xdr:rowOff>
    </xdr:from>
    <xdr:to>
      <xdr:col>85</xdr:col>
      <xdr:colOff>126364</xdr:colOff>
      <xdr:row>62</xdr:row>
      <xdr:rowOff>156210</xdr:rowOff>
    </xdr:to>
    <xdr:cxnSp macro="">
      <xdr:nvCxnSpPr>
        <xdr:cNvPr id="450" name="直線コネクタ 449"/>
        <xdr:cNvCxnSpPr/>
      </xdr:nvCxnSpPr>
      <xdr:spPr>
        <a:xfrm flipV="1">
          <a:off x="14375764" y="9481185"/>
          <a:ext cx="0" cy="106870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62</xdr:row>
      <xdr:rowOff>160037</xdr:rowOff>
    </xdr:from>
    <xdr:ext cx="405111" cy="259045"/>
    <xdr:sp macro="" textlink="">
      <xdr:nvSpPr>
        <xdr:cNvPr id="451" name="【学校施設】&#10;有形固定資産減価償却率最小値テキスト"/>
        <xdr:cNvSpPr txBox="1"/>
      </xdr:nvSpPr>
      <xdr:spPr>
        <a:xfrm>
          <a:off x="14414500" y="105537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62</xdr:row>
      <xdr:rowOff>156210</xdr:rowOff>
    </xdr:from>
    <xdr:to>
      <xdr:col>86</xdr:col>
      <xdr:colOff>25400</xdr:colOff>
      <xdr:row>62</xdr:row>
      <xdr:rowOff>156210</xdr:rowOff>
    </xdr:to>
    <xdr:cxnSp macro="">
      <xdr:nvCxnSpPr>
        <xdr:cNvPr id="452" name="直線コネクタ 451"/>
        <xdr:cNvCxnSpPr/>
      </xdr:nvCxnSpPr>
      <xdr:spPr>
        <a:xfrm>
          <a:off x="14287500" y="1054989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55</xdr:row>
      <xdr:rowOff>40022</xdr:rowOff>
    </xdr:from>
    <xdr:ext cx="405111" cy="259045"/>
    <xdr:sp macro="" textlink="">
      <xdr:nvSpPr>
        <xdr:cNvPr id="453" name="【学校施設】&#10;有形固定資産減価償却率最大値テキスト"/>
        <xdr:cNvSpPr txBox="1"/>
      </xdr:nvSpPr>
      <xdr:spPr>
        <a:xfrm>
          <a:off x="14414500" y="92602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56</xdr:row>
      <xdr:rowOff>93345</xdr:rowOff>
    </xdr:from>
    <xdr:to>
      <xdr:col>86</xdr:col>
      <xdr:colOff>25400</xdr:colOff>
      <xdr:row>56</xdr:row>
      <xdr:rowOff>93345</xdr:rowOff>
    </xdr:to>
    <xdr:cxnSp macro="">
      <xdr:nvCxnSpPr>
        <xdr:cNvPr id="454" name="直線コネクタ 453"/>
        <xdr:cNvCxnSpPr/>
      </xdr:nvCxnSpPr>
      <xdr:spPr>
        <a:xfrm>
          <a:off x="14287500" y="9481185"/>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59</xdr:row>
      <xdr:rowOff>106697</xdr:rowOff>
    </xdr:from>
    <xdr:ext cx="405111" cy="259045"/>
    <xdr:sp macro="" textlink="">
      <xdr:nvSpPr>
        <xdr:cNvPr id="455" name="【学校施設】&#10;有形固定資産減価償却率平均値テキスト"/>
        <xdr:cNvSpPr txBox="1"/>
      </xdr:nvSpPr>
      <xdr:spPr>
        <a:xfrm>
          <a:off x="14414500" y="999745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128270</xdr:rowOff>
    </xdr:from>
    <xdr:to>
      <xdr:col>85</xdr:col>
      <xdr:colOff>177800</xdr:colOff>
      <xdr:row>60</xdr:row>
      <xdr:rowOff>58420</xdr:rowOff>
    </xdr:to>
    <xdr:sp macro="" textlink="">
      <xdr:nvSpPr>
        <xdr:cNvPr id="456" name="フローチャート: 判断 455"/>
        <xdr:cNvSpPr/>
      </xdr:nvSpPr>
      <xdr:spPr>
        <a:xfrm>
          <a:off x="14325600" y="10019030"/>
          <a:ext cx="9398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59</xdr:row>
      <xdr:rowOff>130175</xdr:rowOff>
    </xdr:from>
    <xdr:to>
      <xdr:col>81</xdr:col>
      <xdr:colOff>101600</xdr:colOff>
      <xdr:row>60</xdr:row>
      <xdr:rowOff>60325</xdr:rowOff>
    </xdr:to>
    <xdr:sp macro="" textlink="">
      <xdr:nvSpPr>
        <xdr:cNvPr id="457" name="フローチャート: 判断 456"/>
        <xdr:cNvSpPr/>
      </xdr:nvSpPr>
      <xdr:spPr>
        <a:xfrm>
          <a:off x="13578840" y="10020935"/>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59</xdr:row>
      <xdr:rowOff>153035</xdr:rowOff>
    </xdr:from>
    <xdr:to>
      <xdr:col>76</xdr:col>
      <xdr:colOff>165100</xdr:colOff>
      <xdr:row>60</xdr:row>
      <xdr:rowOff>83185</xdr:rowOff>
    </xdr:to>
    <xdr:sp macro="" textlink="">
      <xdr:nvSpPr>
        <xdr:cNvPr id="458" name="フローチャート: 判断 457"/>
        <xdr:cNvSpPr/>
      </xdr:nvSpPr>
      <xdr:spPr>
        <a:xfrm>
          <a:off x="12804140" y="10043795"/>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459" name="テキスト ボックス 458"/>
        <xdr:cNvSpPr txBox="1"/>
      </xdr:nvSpPr>
      <xdr:spPr>
        <a:xfrm>
          <a:off x="1420876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460" name="テキスト ボックス 459"/>
        <xdr:cNvSpPr txBox="1"/>
      </xdr:nvSpPr>
      <xdr:spPr>
        <a:xfrm>
          <a:off x="1346200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461" name="テキスト ボックス 460"/>
        <xdr:cNvSpPr txBox="1"/>
      </xdr:nvSpPr>
      <xdr:spPr>
        <a:xfrm>
          <a:off x="1268730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462" name="テキスト ボックス 461"/>
        <xdr:cNvSpPr txBox="1"/>
      </xdr:nvSpPr>
      <xdr:spPr>
        <a:xfrm>
          <a:off x="1190498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463" name="テキスト ボックス 462"/>
        <xdr:cNvSpPr txBox="1"/>
      </xdr:nvSpPr>
      <xdr:spPr>
        <a:xfrm>
          <a:off x="1111504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122555</xdr:rowOff>
    </xdr:from>
    <xdr:to>
      <xdr:col>85</xdr:col>
      <xdr:colOff>177800</xdr:colOff>
      <xdr:row>60</xdr:row>
      <xdr:rowOff>52705</xdr:rowOff>
    </xdr:to>
    <xdr:sp macro="" textlink="">
      <xdr:nvSpPr>
        <xdr:cNvPr id="464" name="楕円 463"/>
        <xdr:cNvSpPr/>
      </xdr:nvSpPr>
      <xdr:spPr>
        <a:xfrm>
          <a:off x="14325600" y="10013315"/>
          <a:ext cx="9398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58</xdr:row>
      <xdr:rowOff>145432</xdr:rowOff>
    </xdr:from>
    <xdr:ext cx="405111" cy="259045"/>
    <xdr:sp macro="" textlink="">
      <xdr:nvSpPr>
        <xdr:cNvPr id="465" name="【学校施設】&#10;有形固定資産減価償却率該当値テキスト"/>
        <xdr:cNvSpPr txBox="1"/>
      </xdr:nvSpPr>
      <xdr:spPr>
        <a:xfrm>
          <a:off x="14414500" y="98685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59</xdr:row>
      <xdr:rowOff>90170</xdr:rowOff>
    </xdr:from>
    <xdr:to>
      <xdr:col>81</xdr:col>
      <xdr:colOff>101600</xdr:colOff>
      <xdr:row>60</xdr:row>
      <xdr:rowOff>20320</xdr:rowOff>
    </xdr:to>
    <xdr:sp macro="" textlink="">
      <xdr:nvSpPr>
        <xdr:cNvPr id="466" name="楕円 465"/>
        <xdr:cNvSpPr/>
      </xdr:nvSpPr>
      <xdr:spPr>
        <a:xfrm>
          <a:off x="13578840" y="998093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59</xdr:row>
      <xdr:rowOff>140970</xdr:rowOff>
    </xdr:from>
    <xdr:to>
      <xdr:col>85</xdr:col>
      <xdr:colOff>127000</xdr:colOff>
      <xdr:row>60</xdr:row>
      <xdr:rowOff>1905</xdr:rowOff>
    </xdr:to>
    <xdr:cxnSp macro="">
      <xdr:nvCxnSpPr>
        <xdr:cNvPr id="467" name="直線コネクタ 466"/>
        <xdr:cNvCxnSpPr/>
      </xdr:nvCxnSpPr>
      <xdr:spPr>
        <a:xfrm>
          <a:off x="13629640" y="10031730"/>
          <a:ext cx="746760" cy="285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59</xdr:row>
      <xdr:rowOff>93980</xdr:rowOff>
    </xdr:from>
    <xdr:to>
      <xdr:col>76</xdr:col>
      <xdr:colOff>165100</xdr:colOff>
      <xdr:row>60</xdr:row>
      <xdr:rowOff>24130</xdr:rowOff>
    </xdr:to>
    <xdr:sp macro="" textlink="">
      <xdr:nvSpPr>
        <xdr:cNvPr id="468" name="楕円 467"/>
        <xdr:cNvSpPr/>
      </xdr:nvSpPr>
      <xdr:spPr>
        <a:xfrm>
          <a:off x="12804140" y="998474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59</xdr:row>
      <xdr:rowOff>140970</xdr:rowOff>
    </xdr:from>
    <xdr:to>
      <xdr:col>81</xdr:col>
      <xdr:colOff>50800</xdr:colOff>
      <xdr:row>59</xdr:row>
      <xdr:rowOff>144780</xdr:rowOff>
    </xdr:to>
    <xdr:cxnSp macro="">
      <xdr:nvCxnSpPr>
        <xdr:cNvPr id="469" name="直線コネクタ 468"/>
        <xdr:cNvCxnSpPr/>
      </xdr:nvCxnSpPr>
      <xdr:spPr>
        <a:xfrm flipV="1">
          <a:off x="12854940" y="10031730"/>
          <a:ext cx="774700" cy="38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60</xdr:row>
      <xdr:rowOff>51452</xdr:rowOff>
    </xdr:from>
    <xdr:ext cx="405111" cy="259045"/>
    <xdr:sp macro="" textlink="">
      <xdr:nvSpPr>
        <xdr:cNvPr id="470" name="n_1aveValue【学校施設】&#10;有形固定資産減価償却率"/>
        <xdr:cNvSpPr txBox="1"/>
      </xdr:nvSpPr>
      <xdr:spPr>
        <a:xfrm>
          <a:off x="13437244" y="101098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60</xdr:row>
      <xdr:rowOff>74312</xdr:rowOff>
    </xdr:from>
    <xdr:ext cx="405111" cy="259045"/>
    <xdr:sp macro="" textlink="">
      <xdr:nvSpPr>
        <xdr:cNvPr id="471" name="n_2aveValue【学校施設】&#10;有形固定資産減価償却率"/>
        <xdr:cNvSpPr txBox="1"/>
      </xdr:nvSpPr>
      <xdr:spPr>
        <a:xfrm>
          <a:off x="12675244" y="101327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58</xdr:row>
      <xdr:rowOff>36847</xdr:rowOff>
    </xdr:from>
    <xdr:ext cx="405111" cy="259045"/>
    <xdr:sp macro="" textlink="">
      <xdr:nvSpPr>
        <xdr:cNvPr id="472" name="n_1mainValue【学校施設】&#10;有形固定資産減価償却率"/>
        <xdr:cNvSpPr txBox="1"/>
      </xdr:nvSpPr>
      <xdr:spPr>
        <a:xfrm>
          <a:off x="13437244" y="97599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58</xdr:row>
      <xdr:rowOff>40657</xdr:rowOff>
    </xdr:from>
    <xdr:ext cx="405111" cy="259045"/>
    <xdr:sp macro="" textlink="">
      <xdr:nvSpPr>
        <xdr:cNvPr id="473" name="n_2mainValue【学校施設】&#10;有形固定資産減価償却率"/>
        <xdr:cNvSpPr txBox="1"/>
      </xdr:nvSpPr>
      <xdr:spPr>
        <a:xfrm>
          <a:off x="12675244" y="97637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474" name="正方形/長方形 473"/>
        <xdr:cNvSpPr/>
      </xdr:nvSpPr>
      <xdr:spPr>
        <a:xfrm>
          <a:off x="16093440" y="7825740"/>
          <a:ext cx="417576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475" name="正方形/長方形 474"/>
        <xdr:cNvSpPr/>
      </xdr:nvSpPr>
      <xdr:spPr>
        <a:xfrm>
          <a:off x="1622044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476" name="正方形/長方形 475"/>
        <xdr:cNvSpPr/>
      </xdr:nvSpPr>
      <xdr:spPr>
        <a:xfrm>
          <a:off x="1622044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69/71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477" name="正方形/長方形 476"/>
        <xdr:cNvSpPr/>
      </xdr:nvSpPr>
      <xdr:spPr>
        <a:xfrm>
          <a:off x="1709928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478" name="正方形/長方形 477"/>
        <xdr:cNvSpPr/>
      </xdr:nvSpPr>
      <xdr:spPr>
        <a:xfrm>
          <a:off x="1709928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479" name="正方形/長方形 478"/>
        <xdr:cNvSpPr/>
      </xdr:nvSpPr>
      <xdr:spPr>
        <a:xfrm>
          <a:off x="1810512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480" name="正方形/長方形 479"/>
        <xdr:cNvSpPr/>
      </xdr:nvSpPr>
      <xdr:spPr>
        <a:xfrm>
          <a:off x="1810512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481" name="正方形/長方形 480"/>
        <xdr:cNvSpPr/>
      </xdr:nvSpPr>
      <xdr:spPr>
        <a:xfrm>
          <a:off x="16093440" y="8942070"/>
          <a:ext cx="417576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482" name="テキスト ボックス 481"/>
        <xdr:cNvSpPr txBox="1"/>
      </xdr:nvSpPr>
      <xdr:spPr>
        <a:xfrm>
          <a:off x="16078200" y="875538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483" name="直線コネクタ 482"/>
        <xdr:cNvCxnSpPr/>
      </xdr:nvCxnSpPr>
      <xdr:spPr>
        <a:xfrm>
          <a:off x="16093440" y="1117854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130628</xdr:rowOff>
    </xdr:from>
    <xdr:to>
      <xdr:col>120</xdr:col>
      <xdr:colOff>114300</xdr:colOff>
      <xdr:row>64</xdr:row>
      <xdr:rowOff>130628</xdr:rowOff>
    </xdr:to>
    <xdr:cxnSp macro="">
      <xdr:nvCxnSpPr>
        <xdr:cNvPr id="484" name="直線コネクタ 483"/>
        <xdr:cNvCxnSpPr/>
      </xdr:nvCxnSpPr>
      <xdr:spPr>
        <a:xfrm>
          <a:off x="16093440" y="10859588"/>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159855</xdr:rowOff>
    </xdr:from>
    <xdr:ext cx="467179" cy="259045"/>
    <xdr:sp macro="" textlink="">
      <xdr:nvSpPr>
        <xdr:cNvPr id="485" name="テキスト ボックス 484"/>
        <xdr:cNvSpPr txBox="1"/>
      </xdr:nvSpPr>
      <xdr:spPr>
        <a:xfrm>
          <a:off x="15694841" y="1072117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62</xdr:row>
      <xdr:rowOff>146957</xdr:rowOff>
    </xdr:from>
    <xdr:to>
      <xdr:col>120</xdr:col>
      <xdr:colOff>114300</xdr:colOff>
      <xdr:row>62</xdr:row>
      <xdr:rowOff>146957</xdr:rowOff>
    </xdr:to>
    <xdr:cxnSp macro="">
      <xdr:nvCxnSpPr>
        <xdr:cNvPr id="486" name="直線コネクタ 485"/>
        <xdr:cNvCxnSpPr/>
      </xdr:nvCxnSpPr>
      <xdr:spPr>
        <a:xfrm>
          <a:off x="16093440" y="10540637"/>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62</xdr:row>
      <xdr:rowOff>4734</xdr:rowOff>
    </xdr:from>
    <xdr:ext cx="467179" cy="259045"/>
    <xdr:sp macro="" textlink="">
      <xdr:nvSpPr>
        <xdr:cNvPr id="487" name="テキスト ボックス 486"/>
        <xdr:cNvSpPr txBox="1"/>
      </xdr:nvSpPr>
      <xdr:spPr>
        <a:xfrm>
          <a:off x="15694841" y="1039841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60</xdr:row>
      <xdr:rowOff>163285</xdr:rowOff>
    </xdr:from>
    <xdr:to>
      <xdr:col>120</xdr:col>
      <xdr:colOff>114300</xdr:colOff>
      <xdr:row>60</xdr:row>
      <xdr:rowOff>163285</xdr:rowOff>
    </xdr:to>
    <xdr:cxnSp macro="">
      <xdr:nvCxnSpPr>
        <xdr:cNvPr id="488" name="直線コネクタ 487"/>
        <xdr:cNvCxnSpPr/>
      </xdr:nvCxnSpPr>
      <xdr:spPr>
        <a:xfrm>
          <a:off x="16093440" y="10221685"/>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60</xdr:row>
      <xdr:rowOff>21062</xdr:rowOff>
    </xdr:from>
    <xdr:ext cx="467179" cy="259045"/>
    <xdr:sp macro="" textlink="">
      <xdr:nvSpPr>
        <xdr:cNvPr id="489" name="テキスト ボックス 488"/>
        <xdr:cNvSpPr txBox="1"/>
      </xdr:nvSpPr>
      <xdr:spPr>
        <a:xfrm>
          <a:off x="15694841" y="1007946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59</xdr:row>
      <xdr:rowOff>8165</xdr:rowOff>
    </xdr:from>
    <xdr:to>
      <xdr:col>120</xdr:col>
      <xdr:colOff>114300</xdr:colOff>
      <xdr:row>59</xdr:row>
      <xdr:rowOff>8165</xdr:rowOff>
    </xdr:to>
    <xdr:cxnSp macro="">
      <xdr:nvCxnSpPr>
        <xdr:cNvPr id="490" name="直線コネクタ 489"/>
        <xdr:cNvCxnSpPr/>
      </xdr:nvCxnSpPr>
      <xdr:spPr>
        <a:xfrm>
          <a:off x="16093440" y="9898925"/>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58</xdr:row>
      <xdr:rowOff>37392</xdr:rowOff>
    </xdr:from>
    <xdr:ext cx="467179" cy="259045"/>
    <xdr:sp macro="" textlink="">
      <xdr:nvSpPr>
        <xdr:cNvPr id="491" name="テキスト ボックス 490"/>
        <xdr:cNvSpPr txBox="1"/>
      </xdr:nvSpPr>
      <xdr:spPr>
        <a:xfrm>
          <a:off x="15694841" y="976051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24493</xdr:rowOff>
    </xdr:from>
    <xdr:to>
      <xdr:col>120</xdr:col>
      <xdr:colOff>114300</xdr:colOff>
      <xdr:row>57</xdr:row>
      <xdr:rowOff>24493</xdr:rowOff>
    </xdr:to>
    <xdr:cxnSp macro="">
      <xdr:nvCxnSpPr>
        <xdr:cNvPr id="492" name="直線コネクタ 491"/>
        <xdr:cNvCxnSpPr/>
      </xdr:nvCxnSpPr>
      <xdr:spPr>
        <a:xfrm>
          <a:off x="16093440" y="9579973"/>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56</xdr:row>
      <xdr:rowOff>53720</xdr:rowOff>
    </xdr:from>
    <xdr:ext cx="531299" cy="259045"/>
    <xdr:sp macro="" textlink="">
      <xdr:nvSpPr>
        <xdr:cNvPr id="493" name="テキスト ボックス 492"/>
        <xdr:cNvSpPr txBox="1"/>
      </xdr:nvSpPr>
      <xdr:spPr>
        <a:xfrm>
          <a:off x="15630721" y="944156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55</xdr:row>
      <xdr:rowOff>40822</xdr:rowOff>
    </xdr:from>
    <xdr:to>
      <xdr:col>120</xdr:col>
      <xdr:colOff>114300</xdr:colOff>
      <xdr:row>55</xdr:row>
      <xdr:rowOff>40822</xdr:rowOff>
    </xdr:to>
    <xdr:cxnSp macro="">
      <xdr:nvCxnSpPr>
        <xdr:cNvPr id="494" name="直線コネクタ 493"/>
        <xdr:cNvCxnSpPr/>
      </xdr:nvCxnSpPr>
      <xdr:spPr>
        <a:xfrm>
          <a:off x="16093440" y="9261022"/>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54</xdr:row>
      <xdr:rowOff>70049</xdr:rowOff>
    </xdr:from>
    <xdr:ext cx="531299" cy="259045"/>
    <xdr:sp macro="" textlink="">
      <xdr:nvSpPr>
        <xdr:cNvPr id="495" name="テキスト ボックス 494"/>
        <xdr:cNvSpPr txBox="1"/>
      </xdr:nvSpPr>
      <xdr:spPr>
        <a:xfrm>
          <a:off x="15630721" y="912260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496" name="直線コネクタ 495"/>
        <xdr:cNvCxnSpPr/>
      </xdr:nvCxnSpPr>
      <xdr:spPr>
        <a:xfrm>
          <a:off x="16093440" y="894207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52</xdr:row>
      <xdr:rowOff>86377</xdr:rowOff>
    </xdr:from>
    <xdr:ext cx="531299" cy="259045"/>
    <xdr:sp macro="" textlink="">
      <xdr:nvSpPr>
        <xdr:cNvPr id="497" name="テキスト ボックス 496"/>
        <xdr:cNvSpPr txBox="1"/>
      </xdr:nvSpPr>
      <xdr:spPr>
        <a:xfrm>
          <a:off x="15630721" y="880365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498" name="【学校施設】&#10;一人当たり面積グラフ枠"/>
        <xdr:cNvSpPr/>
      </xdr:nvSpPr>
      <xdr:spPr>
        <a:xfrm>
          <a:off x="16093440" y="8942070"/>
          <a:ext cx="417576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55</xdr:row>
      <xdr:rowOff>140861</xdr:rowOff>
    </xdr:from>
    <xdr:to>
      <xdr:col>116</xdr:col>
      <xdr:colOff>62864</xdr:colOff>
      <xdr:row>63</xdr:row>
      <xdr:rowOff>147175</xdr:rowOff>
    </xdr:to>
    <xdr:cxnSp macro="">
      <xdr:nvCxnSpPr>
        <xdr:cNvPr id="499" name="直線コネクタ 498"/>
        <xdr:cNvCxnSpPr/>
      </xdr:nvCxnSpPr>
      <xdr:spPr>
        <a:xfrm flipV="1">
          <a:off x="19509104" y="9361061"/>
          <a:ext cx="0" cy="134743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63</xdr:row>
      <xdr:rowOff>151002</xdr:rowOff>
    </xdr:from>
    <xdr:ext cx="469744" cy="259045"/>
    <xdr:sp macro="" textlink="">
      <xdr:nvSpPr>
        <xdr:cNvPr id="500" name="【学校施設】&#10;一人当たり面積最小値テキスト"/>
        <xdr:cNvSpPr txBox="1"/>
      </xdr:nvSpPr>
      <xdr:spPr>
        <a:xfrm>
          <a:off x="19547840" y="107123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1.423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63</xdr:row>
      <xdr:rowOff>147175</xdr:rowOff>
    </xdr:from>
    <xdr:to>
      <xdr:col>116</xdr:col>
      <xdr:colOff>152400</xdr:colOff>
      <xdr:row>63</xdr:row>
      <xdr:rowOff>147175</xdr:rowOff>
    </xdr:to>
    <xdr:cxnSp macro="">
      <xdr:nvCxnSpPr>
        <xdr:cNvPr id="501" name="直線コネクタ 500"/>
        <xdr:cNvCxnSpPr/>
      </xdr:nvCxnSpPr>
      <xdr:spPr>
        <a:xfrm>
          <a:off x="19443700" y="10708495"/>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54</xdr:row>
      <xdr:rowOff>87538</xdr:rowOff>
    </xdr:from>
    <xdr:ext cx="534377" cy="259045"/>
    <xdr:sp macro="" textlink="">
      <xdr:nvSpPr>
        <xdr:cNvPr id="502" name="【学校施設】&#10;一人当たり面積最大値テキスト"/>
        <xdr:cNvSpPr txBox="1"/>
      </xdr:nvSpPr>
      <xdr:spPr>
        <a:xfrm>
          <a:off x="19547840" y="91400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14.081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55</xdr:row>
      <xdr:rowOff>140861</xdr:rowOff>
    </xdr:from>
    <xdr:to>
      <xdr:col>116</xdr:col>
      <xdr:colOff>152400</xdr:colOff>
      <xdr:row>55</xdr:row>
      <xdr:rowOff>140861</xdr:rowOff>
    </xdr:to>
    <xdr:cxnSp macro="">
      <xdr:nvCxnSpPr>
        <xdr:cNvPr id="503" name="直線コネクタ 502"/>
        <xdr:cNvCxnSpPr/>
      </xdr:nvCxnSpPr>
      <xdr:spPr>
        <a:xfrm>
          <a:off x="19443700" y="9361061"/>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62</xdr:row>
      <xdr:rowOff>18994</xdr:rowOff>
    </xdr:from>
    <xdr:ext cx="469744" cy="259045"/>
    <xdr:sp macro="" textlink="">
      <xdr:nvSpPr>
        <xdr:cNvPr id="504" name="【学校施設】&#10;一人当たり面積平均値テキスト"/>
        <xdr:cNvSpPr txBox="1"/>
      </xdr:nvSpPr>
      <xdr:spPr>
        <a:xfrm>
          <a:off x="19547840" y="10412674"/>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2.344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62</xdr:row>
      <xdr:rowOff>167567</xdr:rowOff>
    </xdr:from>
    <xdr:to>
      <xdr:col>116</xdr:col>
      <xdr:colOff>114300</xdr:colOff>
      <xdr:row>63</xdr:row>
      <xdr:rowOff>97717</xdr:rowOff>
    </xdr:to>
    <xdr:sp macro="" textlink="">
      <xdr:nvSpPr>
        <xdr:cNvPr id="505" name="フローチャート: 判断 504"/>
        <xdr:cNvSpPr/>
      </xdr:nvSpPr>
      <xdr:spPr>
        <a:xfrm>
          <a:off x="19458940" y="10561247"/>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63</xdr:row>
      <xdr:rowOff>4064</xdr:rowOff>
    </xdr:from>
    <xdr:to>
      <xdr:col>112</xdr:col>
      <xdr:colOff>38100</xdr:colOff>
      <xdr:row>63</xdr:row>
      <xdr:rowOff>105664</xdr:rowOff>
    </xdr:to>
    <xdr:sp macro="" textlink="">
      <xdr:nvSpPr>
        <xdr:cNvPr id="506" name="フローチャート: 判断 505"/>
        <xdr:cNvSpPr/>
      </xdr:nvSpPr>
      <xdr:spPr>
        <a:xfrm>
          <a:off x="18735040" y="10565384"/>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62</xdr:row>
      <xdr:rowOff>169091</xdr:rowOff>
    </xdr:from>
    <xdr:to>
      <xdr:col>107</xdr:col>
      <xdr:colOff>101600</xdr:colOff>
      <xdr:row>63</xdr:row>
      <xdr:rowOff>99241</xdr:rowOff>
    </xdr:to>
    <xdr:sp macro="" textlink="">
      <xdr:nvSpPr>
        <xdr:cNvPr id="507" name="フローチャート: 判断 506"/>
        <xdr:cNvSpPr/>
      </xdr:nvSpPr>
      <xdr:spPr>
        <a:xfrm>
          <a:off x="17937480" y="10562771"/>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508" name="テキスト ボックス 507"/>
        <xdr:cNvSpPr txBox="1"/>
      </xdr:nvSpPr>
      <xdr:spPr>
        <a:xfrm>
          <a:off x="1934210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509" name="テキスト ボックス 508"/>
        <xdr:cNvSpPr txBox="1"/>
      </xdr:nvSpPr>
      <xdr:spPr>
        <a:xfrm>
          <a:off x="1861058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510" name="テキスト ボックス 509"/>
        <xdr:cNvSpPr txBox="1"/>
      </xdr:nvSpPr>
      <xdr:spPr>
        <a:xfrm>
          <a:off x="1782064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511" name="テキスト ボックス 510"/>
        <xdr:cNvSpPr txBox="1"/>
      </xdr:nvSpPr>
      <xdr:spPr>
        <a:xfrm>
          <a:off x="1704594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512" name="テキスト ボックス 511"/>
        <xdr:cNvSpPr txBox="1"/>
      </xdr:nvSpPr>
      <xdr:spPr>
        <a:xfrm>
          <a:off x="1626362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63</xdr:row>
      <xdr:rowOff>88646</xdr:rowOff>
    </xdr:from>
    <xdr:to>
      <xdr:col>116</xdr:col>
      <xdr:colOff>114300</xdr:colOff>
      <xdr:row>64</xdr:row>
      <xdr:rowOff>18796</xdr:rowOff>
    </xdr:to>
    <xdr:sp macro="" textlink="">
      <xdr:nvSpPr>
        <xdr:cNvPr id="513" name="楕円 512"/>
        <xdr:cNvSpPr/>
      </xdr:nvSpPr>
      <xdr:spPr>
        <a:xfrm>
          <a:off x="19458940" y="10649966"/>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63</xdr:row>
      <xdr:rowOff>3573</xdr:rowOff>
    </xdr:from>
    <xdr:ext cx="469744" cy="259045"/>
    <xdr:sp macro="" textlink="">
      <xdr:nvSpPr>
        <xdr:cNvPr id="514" name="【学校施設】&#10;一人当たり面積該当値テキスト"/>
        <xdr:cNvSpPr txBox="1"/>
      </xdr:nvSpPr>
      <xdr:spPr>
        <a:xfrm>
          <a:off x="19547840" y="105648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63</xdr:row>
      <xdr:rowOff>93001</xdr:rowOff>
    </xdr:from>
    <xdr:to>
      <xdr:col>112</xdr:col>
      <xdr:colOff>38100</xdr:colOff>
      <xdr:row>64</xdr:row>
      <xdr:rowOff>23151</xdr:rowOff>
    </xdr:to>
    <xdr:sp macro="" textlink="">
      <xdr:nvSpPr>
        <xdr:cNvPr id="515" name="楕円 514"/>
        <xdr:cNvSpPr/>
      </xdr:nvSpPr>
      <xdr:spPr>
        <a:xfrm>
          <a:off x="18735040" y="10654321"/>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63</xdr:row>
      <xdr:rowOff>139446</xdr:rowOff>
    </xdr:from>
    <xdr:to>
      <xdr:col>116</xdr:col>
      <xdr:colOff>63500</xdr:colOff>
      <xdr:row>63</xdr:row>
      <xdr:rowOff>143801</xdr:rowOff>
    </xdr:to>
    <xdr:cxnSp macro="">
      <xdr:nvCxnSpPr>
        <xdr:cNvPr id="516" name="直線コネクタ 515"/>
        <xdr:cNvCxnSpPr/>
      </xdr:nvCxnSpPr>
      <xdr:spPr>
        <a:xfrm flipV="1">
          <a:off x="18778220" y="10700766"/>
          <a:ext cx="731520" cy="43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63</xdr:row>
      <xdr:rowOff>90170</xdr:rowOff>
    </xdr:from>
    <xdr:to>
      <xdr:col>107</xdr:col>
      <xdr:colOff>101600</xdr:colOff>
      <xdr:row>64</xdr:row>
      <xdr:rowOff>20320</xdr:rowOff>
    </xdr:to>
    <xdr:sp macro="" textlink="">
      <xdr:nvSpPr>
        <xdr:cNvPr id="517" name="楕円 516"/>
        <xdr:cNvSpPr/>
      </xdr:nvSpPr>
      <xdr:spPr>
        <a:xfrm>
          <a:off x="17937480" y="1065149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63</xdr:row>
      <xdr:rowOff>140970</xdr:rowOff>
    </xdr:from>
    <xdr:to>
      <xdr:col>111</xdr:col>
      <xdr:colOff>177800</xdr:colOff>
      <xdr:row>63</xdr:row>
      <xdr:rowOff>143801</xdr:rowOff>
    </xdr:to>
    <xdr:cxnSp macro="">
      <xdr:nvCxnSpPr>
        <xdr:cNvPr id="518" name="直線コネクタ 517"/>
        <xdr:cNvCxnSpPr/>
      </xdr:nvCxnSpPr>
      <xdr:spPr>
        <a:xfrm>
          <a:off x="17988280" y="10702290"/>
          <a:ext cx="789940" cy="28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61</xdr:row>
      <xdr:rowOff>122191</xdr:rowOff>
    </xdr:from>
    <xdr:ext cx="469744" cy="259045"/>
    <xdr:sp macro="" textlink="">
      <xdr:nvSpPr>
        <xdr:cNvPr id="519" name="n_1aveValue【学校施設】&#10;一人当たり面積"/>
        <xdr:cNvSpPr txBox="1"/>
      </xdr:nvSpPr>
      <xdr:spPr>
        <a:xfrm>
          <a:off x="18561127" y="1034823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61</xdr:row>
      <xdr:rowOff>115768</xdr:rowOff>
    </xdr:from>
    <xdr:ext cx="469744" cy="259045"/>
    <xdr:sp macro="" textlink="">
      <xdr:nvSpPr>
        <xdr:cNvPr id="520" name="n_2aveValue【学校施設】&#10;一人当たり面積"/>
        <xdr:cNvSpPr txBox="1"/>
      </xdr:nvSpPr>
      <xdr:spPr>
        <a:xfrm>
          <a:off x="17776267" y="1034180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64</xdr:row>
      <xdr:rowOff>14278</xdr:rowOff>
    </xdr:from>
    <xdr:ext cx="469744" cy="259045"/>
    <xdr:sp macro="" textlink="">
      <xdr:nvSpPr>
        <xdr:cNvPr id="521" name="n_1mainValue【学校施設】&#10;一人当たり面積"/>
        <xdr:cNvSpPr txBox="1"/>
      </xdr:nvSpPr>
      <xdr:spPr>
        <a:xfrm>
          <a:off x="18561127" y="107432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64</xdr:row>
      <xdr:rowOff>11447</xdr:rowOff>
    </xdr:from>
    <xdr:ext cx="469744" cy="259045"/>
    <xdr:sp macro="" textlink="">
      <xdr:nvSpPr>
        <xdr:cNvPr id="522" name="n_2mainValue【学校施設】&#10;一人当たり面積"/>
        <xdr:cNvSpPr txBox="1"/>
      </xdr:nvSpPr>
      <xdr:spPr>
        <a:xfrm>
          <a:off x="17776267" y="107404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523" name="正方形/長方形 522"/>
        <xdr:cNvSpPr/>
      </xdr:nvSpPr>
      <xdr:spPr>
        <a:xfrm>
          <a:off x="10960100" y="11551920"/>
          <a:ext cx="415290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524" name="正方形/長方形 523"/>
        <xdr:cNvSpPr/>
      </xdr:nvSpPr>
      <xdr:spPr>
        <a:xfrm>
          <a:off x="1106424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525" name="正方形/長方形 524"/>
        <xdr:cNvSpPr/>
      </xdr:nvSpPr>
      <xdr:spPr>
        <a:xfrm>
          <a:off x="1106424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526" name="正方形/長方形 525"/>
        <xdr:cNvSpPr/>
      </xdr:nvSpPr>
      <xdr:spPr>
        <a:xfrm>
          <a:off x="1196594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527" name="正方形/長方形 526"/>
        <xdr:cNvSpPr/>
      </xdr:nvSpPr>
      <xdr:spPr>
        <a:xfrm>
          <a:off x="1196594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528" name="正方形/長方形 527"/>
        <xdr:cNvSpPr/>
      </xdr:nvSpPr>
      <xdr:spPr>
        <a:xfrm>
          <a:off x="1297178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529" name="正方形/長方形 528"/>
        <xdr:cNvSpPr/>
      </xdr:nvSpPr>
      <xdr:spPr>
        <a:xfrm>
          <a:off x="1297178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530" name="正方形/長方形 529"/>
        <xdr:cNvSpPr/>
      </xdr:nvSpPr>
      <xdr:spPr>
        <a:xfrm>
          <a:off x="10960100" y="12668250"/>
          <a:ext cx="415290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74</xdr:row>
      <xdr:rowOff>76200</xdr:rowOff>
    </xdr:from>
    <xdr:ext cx="298543" cy="225703"/>
    <xdr:sp macro="" textlink="">
      <xdr:nvSpPr>
        <xdr:cNvPr id="531" name="テキスト ボックス 530"/>
        <xdr:cNvSpPr txBox="1"/>
      </xdr:nvSpPr>
      <xdr:spPr>
        <a:xfrm>
          <a:off x="10922000" y="1248156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152400</xdr:rowOff>
    </xdr:from>
    <xdr:to>
      <xdr:col>89</xdr:col>
      <xdr:colOff>177800</xdr:colOff>
      <xdr:row>88</xdr:row>
      <xdr:rowOff>152400</xdr:rowOff>
    </xdr:to>
    <xdr:cxnSp macro="">
      <xdr:nvCxnSpPr>
        <xdr:cNvPr id="532" name="直線コネクタ 531"/>
        <xdr:cNvCxnSpPr/>
      </xdr:nvCxnSpPr>
      <xdr:spPr>
        <a:xfrm>
          <a:off x="10960100" y="1490472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86</xdr:row>
      <xdr:rowOff>168729</xdr:rowOff>
    </xdr:from>
    <xdr:to>
      <xdr:col>89</xdr:col>
      <xdr:colOff>177800</xdr:colOff>
      <xdr:row>86</xdr:row>
      <xdr:rowOff>168729</xdr:rowOff>
    </xdr:to>
    <xdr:cxnSp macro="">
      <xdr:nvCxnSpPr>
        <xdr:cNvPr id="533" name="直線コネクタ 532"/>
        <xdr:cNvCxnSpPr/>
      </xdr:nvCxnSpPr>
      <xdr:spPr>
        <a:xfrm>
          <a:off x="10960100" y="14585769"/>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86</xdr:row>
      <xdr:rowOff>26506</xdr:rowOff>
    </xdr:from>
    <xdr:ext cx="338939" cy="259045"/>
    <xdr:sp macro="" textlink="">
      <xdr:nvSpPr>
        <xdr:cNvPr id="534" name="テキスト ボックス 533"/>
        <xdr:cNvSpPr txBox="1"/>
      </xdr:nvSpPr>
      <xdr:spPr>
        <a:xfrm>
          <a:off x="10666881" y="14443546"/>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85</xdr:row>
      <xdr:rowOff>13607</xdr:rowOff>
    </xdr:from>
    <xdr:to>
      <xdr:col>89</xdr:col>
      <xdr:colOff>177800</xdr:colOff>
      <xdr:row>85</xdr:row>
      <xdr:rowOff>13607</xdr:rowOff>
    </xdr:to>
    <xdr:cxnSp macro="">
      <xdr:nvCxnSpPr>
        <xdr:cNvPr id="535" name="直線コネクタ 534"/>
        <xdr:cNvCxnSpPr/>
      </xdr:nvCxnSpPr>
      <xdr:spPr>
        <a:xfrm>
          <a:off x="10960100" y="14263007"/>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84</xdr:row>
      <xdr:rowOff>42834</xdr:rowOff>
    </xdr:from>
    <xdr:ext cx="403059" cy="259045"/>
    <xdr:sp macro="" textlink="">
      <xdr:nvSpPr>
        <xdr:cNvPr id="536" name="テキスト ボックス 535"/>
        <xdr:cNvSpPr txBox="1"/>
      </xdr:nvSpPr>
      <xdr:spPr>
        <a:xfrm>
          <a:off x="10602761" y="1412459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29936</xdr:rowOff>
    </xdr:from>
    <xdr:to>
      <xdr:col>89</xdr:col>
      <xdr:colOff>177800</xdr:colOff>
      <xdr:row>83</xdr:row>
      <xdr:rowOff>29936</xdr:rowOff>
    </xdr:to>
    <xdr:cxnSp macro="">
      <xdr:nvCxnSpPr>
        <xdr:cNvPr id="537" name="直線コネクタ 536"/>
        <xdr:cNvCxnSpPr/>
      </xdr:nvCxnSpPr>
      <xdr:spPr>
        <a:xfrm>
          <a:off x="10960100" y="13944056"/>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82</xdr:row>
      <xdr:rowOff>59163</xdr:rowOff>
    </xdr:from>
    <xdr:ext cx="403059" cy="259045"/>
    <xdr:sp macro="" textlink="">
      <xdr:nvSpPr>
        <xdr:cNvPr id="538" name="テキスト ボックス 537"/>
        <xdr:cNvSpPr txBox="1"/>
      </xdr:nvSpPr>
      <xdr:spPr>
        <a:xfrm>
          <a:off x="10602761" y="1380564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46264</xdr:rowOff>
    </xdr:from>
    <xdr:to>
      <xdr:col>89</xdr:col>
      <xdr:colOff>177800</xdr:colOff>
      <xdr:row>81</xdr:row>
      <xdr:rowOff>46264</xdr:rowOff>
    </xdr:to>
    <xdr:cxnSp macro="">
      <xdr:nvCxnSpPr>
        <xdr:cNvPr id="539" name="直線コネクタ 538"/>
        <xdr:cNvCxnSpPr/>
      </xdr:nvCxnSpPr>
      <xdr:spPr>
        <a:xfrm>
          <a:off x="10960100" y="13625104"/>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80</xdr:row>
      <xdr:rowOff>75491</xdr:rowOff>
    </xdr:from>
    <xdr:ext cx="403059" cy="259045"/>
    <xdr:sp macro="" textlink="">
      <xdr:nvSpPr>
        <xdr:cNvPr id="540" name="テキスト ボックス 539"/>
        <xdr:cNvSpPr txBox="1"/>
      </xdr:nvSpPr>
      <xdr:spPr>
        <a:xfrm>
          <a:off x="10602761" y="134866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79</xdr:row>
      <xdr:rowOff>62593</xdr:rowOff>
    </xdr:from>
    <xdr:to>
      <xdr:col>89</xdr:col>
      <xdr:colOff>177800</xdr:colOff>
      <xdr:row>79</xdr:row>
      <xdr:rowOff>62593</xdr:rowOff>
    </xdr:to>
    <xdr:cxnSp macro="">
      <xdr:nvCxnSpPr>
        <xdr:cNvPr id="541" name="直線コネクタ 540"/>
        <xdr:cNvCxnSpPr/>
      </xdr:nvCxnSpPr>
      <xdr:spPr>
        <a:xfrm>
          <a:off x="10960100" y="13306153"/>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78</xdr:row>
      <xdr:rowOff>91820</xdr:rowOff>
    </xdr:from>
    <xdr:ext cx="403059" cy="259045"/>
    <xdr:sp macro="" textlink="">
      <xdr:nvSpPr>
        <xdr:cNvPr id="542" name="テキスト ボックス 541"/>
        <xdr:cNvSpPr txBox="1"/>
      </xdr:nvSpPr>
      <xdr:spPr>
        <a:xfrm>
          <a:off x="10602761" y="1316774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78921</xdr:rowOff>
    </xdr:from>
    <xdr:to>
      <xdr:col>89</xdr:col>
      <xdr:colOff>177800</xdr:colOff>
      <xdr:row>77</xdr:row>
      <xdr:rowOff>78921</xdr:rowOff>
    </xdr:to>
    <xdr:cxnSp macro="">
      <xdr:nvCxnSpPr>
        <xdr:cNvPr id="543" name="直線コネクタ 542"/>
        <xdr:cNvCxnSpPr/>
      </xdr:nvCxnSpPr>
      <xdr:spPr>
        <a:xfrm>
          <a:off x="10960100" y="12987201"/>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76</xdr:row>
      <xdr:rowOff>108148</xdr:rowOff>
    </xdr:from>
    <xdr:ext cx="467179" cy="259045"/>
    <xdr:sp macro="" textlink="">
      <xdr:nvSpPr>
        <xdr:cNvPr id="544" name="テキスト ボックス 543"/>
        <xdr:cNvSpPr txBox="1"/>
      </xdr:nvSpPr>
      <xdr:spPr>
        <a:xfrm>
          <a:off x="10561501" y="1284878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89</xdr:col>
      <xdr:colOff>177800</xdr:colOff>
      <xdr:row>75</xdr:row>
      <xdr:rowOff>95250</xdr:rowOff>
    </xdr:to>
    <xdr:cxnSp macro="">
      <xdr:nvCxnSpPr>
        <xdr:cNvPr id="545" name="直線コネクタ 544"/>
        <xdr:cNvCxnSpPr/>
      </xdr:nvCxnSpPr>
      <xdr:spPr>
        <a:xfrm>
          <a:off x="10960100" y="1266825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74</xdr:row>
      <xdr:rowOff>124477</xdr:rowOff>
    </xdr:from>
    <xdr:ext cx="467179" cy="259045"/>
    <xdr:sp macro="" textlink="">
      <xdr:nvSpPr>
        <xdr:cNvPr id="546" name="テキスト ボックス 545"/>
        <xdr:cNvSpPr txBox="1"/>
      </xdr:nvSpPr>
      <xdr:spPr>
        <a:xfrm>
          <a:off x="10561501" y="1252983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90</xdr:col>
      <xdr:colOff>25400</xdr:colOff>
      <xdr:row>88</xdr:row>
      <xdr:rowOff>152400</xdr:rowOff>
    </xdr:to>
    <xdr:sp macro="" textlink="">
      <xdr:nvSpPr>
        <xdr:cNvPr id="547" name="【児童館】&#10;有形固定資産減価償却率グラフ枠"/>
        <xdr:cNvSpPr/>
      </xdr:nvSpPr>
      <xdr:spPr>
        <a:xfrm>
          <a:off x="10960100" y="12668250"/>
          <a:ext cx="415290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77</xdr:row>
      <xdr:rowOff>78921</xdr:rowOff>
    </xdr:from>
    <xdr:to>
      <xdr:col>85</xdr:col>
      <xdr:colOff>126364</xdr:colOff>
      <xdr:row>86</xdr:row>
      <xdr:rowOff>69124</xdr:rowOff>
    </xdr:to>
    <xdr:cxnSp macro="">
      <xdr:nvCxnSpPr>
        <xdr:cNvPr id="548" name="直線コネクタ 547"/>
        <xdr:cNvCxnSpPr/>
      </xdr:nvCxnSpPr>
      <xdr:spPr>
        <a:xfrm flipV="1">
          <a:off x="14375764" y="12987201"/>
          <a:ext cx="0" cy="149896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86</xdr:row>
      <xdr:rowOff>72951</xdr:rowOff>
    </xdr:from>
    <xdr:ext cx="340478" cy="259045"/>
    <xdr:sp macro="" textlink="">
      <xdr:nvSpPr>
        <xdr:cNvPr id="549" name="【児童館】&#10;有形固定資産減価償却率最小値テキスト"/>
        <xdr:cNvSpPr txBox="1"/>
      </xdr:nvSpPr>
      <xdr:spPr>
        <a:xfrm>
          <a:off x="14414500" y="14489991"/>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86</xdr:row>
      <xdr:rowOff>69124</xdr:rowOff>
    </xdr:from>
    <xdr:to>
      <xdr:col>86</xdr:col>
      <xdr:colOff>25400</xdr:colOff>
      <xdr:row>86</xdr:row>
      <xdr:rowOff>69124</xdr:rowOff>
    </xdr:to>
    <xdr:cxnSp macro="">
      <xdr:nvCxnSpPr>
        <xdr:cNvPr id="550" name="直線コネクタ 549"/>
        <xdr:cNvCxnSpPr/>
      </xdr:nvCxnSpPr>
      <xdr:spPr>
        <a:xfrm>
          <a:off x="14287500" y="14486164"/>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76</xdr:row>
      <xdr:rowOff>25598</xdr:rowOff>
    </xdr:from>
    <xdr:ext cx="469744" cy="259045"/>
    <xdr:sp macro="" textlink="">
      <xdr:nvSpPr>
        <xdr:cNvPr id="551" name="【児童館】&#10;有形固定資産減価償却率最大値テキスト"/>
        <xdr:cNvSpPr txBox="1"/>
      </xdr:nvSpPr>
      <xdr:spPr>
        <a:xfrm>
          <a:off x="14414500" y="127662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77</xdr:row>
      <xdr:rowOff>78921</xdr:rowOff>
    </xdr:from>
    <xdr:to>
      <xdr:col>86</xdr:col>
      <xdr:colOff>25400</xdr:colOff>
      <xdr:row>77</xdr:row>
      <xdr:rowOff>78921</xdr:rowOff>
    </xdr:to>
    <xdr:cxnSp macro="">
      <xdr:nvCxnSpPr>
        <xdr:cNvPr id="552" name="直線コネクタ 551"/>
        <xdr:cNvCxnSpPr/>
      </xdr:nvCxnSpPr>
      <xdr:spPr>
        <a:xfrm>
          <a:off x="14287500" y="12987201"/>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80</xdr:row>
      <xdr:rowOff>140443</xdr:rowOff>
    </xdr:from>
    <xdr:ext cx="405111" cy="259045"/>
    <xdr:sp macro="" textlink="">
      <xdr:nvSpPr>
        <xdr:cNvPr id="553" name="【児童館】&#10;有形固定資産減価償却率平均値テキスト"/>
        <xdr:cNvSpPr txBox="1"/>
      </xdr:nvSpPr>
      <xdr:spPr>
        <a:xfrm>
          <a:off x="14414500" y="1355164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80</xdr:row>
      <xdr:rowOff>162016</xdr:rowOff>
    </xdr:from>
    <xdr:to>
      <xdr:col>85</xdr:col>
      <xdr:colOff>177800</xdr:colOff>
      <xdr:row>81</xdr:row>
      <xdr:rowOff>92166</xdr:rowOff>
    </xdr:to>
    <xdr:sp macro="" textlink="">
      <xdr:nvSpPr>
        <xdr:cNvPr id="554" name="フローチャート: 判断 553"/>
        <xdr:cNvSpPr/>
      </xdr:nvSpPr>
      <xdr:spPr>
        <a:xfrm>
          <a:off x="14325600" y="13573216"/>
          <a:ext cx="9398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81</xdr:row>
      <xdr:rowOff>85271</xdr:rowOff>
    </xdr:from>
    <xdr:to>
      <xdr:col>81</xdr:col>
      <xdr:colOff>101600</xdr:colOff>
      <xdr:row>82</xdr:row>
      <xdr:rowOff>15421</xdr:rowOff>
    </xdr:to>
    <xdr:sp macro="" textlink="">
      <xdr:nvSpPr>
        <xdr:cNvPr id="555" name="フローチャート: 判断 554"/>
        <xdr:cNvSpPr/>
      </xdr:nvSpPr>
      <xdr:spPr>
        <a:xfrm>
          <a:off x="13578840" y="13664111"/>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82</xdr:row>
      <xdr:rowOff>26488</xdr:rowOff>
    </xdr:from>
    <xdr:to>
      <xdr:col>76</xdr:col>
      <xdr:colOff>165100</xdr:colOff>
      <xdr:row>82</xdr:row>
      <xdr:rowOff>128088</xdr:rowOff>
    </xdr:to>
    <xdr:sp macro="" textlink="">
      <xdr:nvSpPr>
        <xdr:cNvPr id="556" name="フローチャート: 判断 555"/>
        <xdr:cNvSpPr/>
      </xdr:nvSpPr>
      <xdr:spPr>
        <a:xfrm>
          <a:off x="12804140" y="137729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88</xdr:row>
      <xdr:rowOff>149877</xdr:rowOff>
    </xdr:from>
    <xdr:ext cx="762000" cy="259045"/>
    <xdr:sp macro="" textlink="">
      <xdr:nvSpPr>
        <xdr:cNvPr id="557" name="テキスト ボックス 556"/>
        <xdr:cNvSpPr txBox="1"/>
      </xdr:nvSpPr>
      <xdr:spPr>
        <a:xfrm>
          <a:off x="1420876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88</xdr:row>
      <xdr:rowOff>149877</xdr:rowOff>
    </xdr:from>
    <xdr:ext cx="762000" cy="259045"/>
    <xdr:sp macro="" textlink="">
      <xdr:nvSpPr>
        <xdr:cNvPr id="558" name="テキスト ボックス 557"/>
        <xdr:cNvSpPr txBox="1"/>
      </xdr:nvSpPr>
      <xdr:spPr>
        <a:xfrm>
          <a:off x="1346200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88</xdr:row>
      <xdr:rowOff>149877</xdr:rowOff>
    </xdr:from>
    <xdr:ext cx="762000" cy="259045"/>
    <xdr:sp macro="" textlink="">
      <xdr:nvSpPr>
        <xdr:cNvPr id="559" name="テキスト ボックス 558"/>
        <xdr:cNvSpPr txBox="1"/>
      </xdr:nvSpPr>
      <xdr:spPr>
        <a:xfrm>
          <a:off x="1268730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88</xdr:row>
      <xdr:rowOff>149877</xdr:rowOff>
    </xdr:from>
    <xdr:ext cx="762000" cy="259045"/>
    <xdr:sp macro="" textlink="">
      <xdr:nvSpPr>
        <xdr:cNvPr id="560" name="テキスト ボックス 559"/>
        <xdr:cNvSpPr txBox="1"/>
      </xdr:nvSpPr>
      <xdr:spPr>
        <a:xfrm>
          <a:off x="1190498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88</xdr:row>
      <xdr:rowOff>149877</xdr:rowOff>
    </xdr:from>
    <xdr:ext cx="762000" cy="259045"/>
    <xdr:sp macro="" textlink="">
      <xdr:nvSpPr>
        <xdr:cNvPr id="561" name="テキスト ボックス 560"/>
        <xdr:cNvSpPr txBox="1"/>
      </xdr:nvSpPr>
      <xdr:spPr>
        <a:xfrm>
          <a:off x="1111504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79</xdr:row>
      <xdr:rowOff>52614</xdr:rowOff>
    </xdr:from>
    <xdr:to>
      <xdr:col>85</xdr:col>
      <xdr:colOff>177800</xdr:colOff>
      <xdr:row>79</xdr:row>
      <xdr:rowOff>154214</xdr:rowOff>
    </xdr:to>
    <xdr:sp macro="" textlink="">
      <xdr:nvSpPr>
        <xdr:cNvPr id="562" name="楕円 561"/>
        <xdr:cNvSpPr/>
      </xdr:nvSpPr>
      <xdr:spPr>
        <a:xfrm>
          <a:off x="14325600" y="13296174"/>
          <a:ext cx="9398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78</xdr:row>
      <xdr:rowOff>75491</xdr:rowOff>
    </xdr:from>
    <xdr:ext cx="405111" cy="259045"/>
    <xdr:sp macro="" textlink="">
      <xdr:nvSpPr>
        <xdr:cNvPr id="563" name="【児童館】&#10;有形固定資産減価償却率該当値テキスト"/>
        <xdr:cNvSpPr txBox="1"/>
      </xdr:nvSpPr>
      <xdr:spPr>
        <a:xfrm>
          <a:off x="14414500" y="1315141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79</xdr:row>
      <xdr:rowOff>83638</xdr:rowOff>
    </xdr:from>
    <xdr:to>
      <xdr:col>81</xdr:col>
      <xdr:colOff>101600</xdr:colOff>
      <xdr:row>80</xdr:row>
      <xdr:rowOff>13788</xdr:rowOff>
    </xdr:to>
    <xdr:sp macro="" textlink="">
      <xdr:nvSpPr>
        <xdr:cNvPr id="564" name="楕円 563"/>
        <xdr:cNvSpPr/>
      </xdr:nvSpPr>
      <xdr:spPr>
        <a:xfrm>
          <a:off x="13578840" y="13327198"/>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79</xdr:row>
      <xdr:rowOff>103414</xdr:rowOff>
    </xdr:from>
    <xdr:to>
      <xdr:col>85</xdr:col>
      <xdr:colOff>127000</xdr:colOff>
      <xdr:row>79</xdr:row>
      <xdr:rowOff>134438</xdr:rowOff>
    </xdr:to>
    <xdr:cxnSp macro="">
      <xdr:nvCxnSpPr>
        <xdr:cNvPr id="565" name="直線コネクタ 564"/>
        <xdr:cNvCxnSpPr/>
      </xdr:nvCxnSpPr>
      <xdr:spPr>
        <a:xfrm flipV="1">
          <a:off x="13629640" y="13346974"/>
          <a:ext cx="746760" cy="310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80</xdr:row>
      <xdr:rowOff>16692</xdr:rowOff>
    </xdr:from>
    <xdr:to>
      <xdr:col>76</xdr:col>
      <xdr:colOff>165100</xdr:colOff>
      <xdr:row>80</xdr:row>
      <xdr:rowOff>118292</xdr:rowOff>
    </xdr:to>
    <xdr:sp macro="" textlink="">
      <xdr:nvSpPr>
        <xdr:cNvPr id="566" name="楕円 565"/>
        <xdr:cNvSpPr/>
      </xdr:nvSpPr>
      <xdr:spPr>
        <a:xfrm>
          <a:off x="12804140" y="134278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79</xdr:row>
      <xdr:rowOff>134438</xdr:rowOff>
    </xdr:from>
    <xdr:to>
      <xdr:col>81</xdr:col>
      <xdr:colOff>50800</xdr:colOff>
      <xdr:row>80</xdr:row>
      <xdr:rowOff>67492</xdr:rowOff>
    </xdr:to>
    <xdr:cxnSp macro="">
      <xdr:nvCxnSpPr>
        <xdr:cNvPr id="567" name="直線コネクタ 566"/>
        <xdr:cNvCxnSpPr/>
      </xdr:nvCxnSpPr>
      <xdr:spPr>
        <a:xfrm flipV="1">
          <a:off x="12854940" y="13377998"/>
          <a:ext cx="774700" cy="1006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82</xdr:row>
      <xdr:rowOff>6548</xdr:rowOff>
    </xdr:from>
    <xdr:ext cx="405111" cy="259045"/>
    <xdr:sp macro="" textlink="">
      <xdr:nvSpPr>
        <xdr:cNvPr id="568" name="n_1aveValue【児童館】&#10;有形固定資産減価償却率"/>
        <xdr:cNvSpPr txBox="1"/>
      </xdr:nvSpPr>
      <xdr:spPr>
        <a:xfrm>
          <a:off x="13437244" y="1375302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82</xdr:row>
      <xdr:rowOff>119215</xdr:rowOff>
    </xdr:from>
    <xdr:ext cx="405111" cy="259045"/>
    <xdr:sp macro="" textlink="">
      <xdr:nvSpPr>
        <xdr:cNvPr id="569" name="n_2aveValue【児童館】&#10;有形固定資産減価償却率"/>
        <xdr:cNvSpPr txBox="1"/>
      </xdr:nvSpPr>
      <xdr:spPr>
        <a:xfrm>
          <a:off x="12675244" y="1386569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78</xdr:row>
      <xdr:rowOff>30315</xdr:rowOff>
    </xdr:from>
    <xdr:ext cx="405111" cy="259045"/>
    <xdr:sp macro="" textlink="">
      <xdr:nvSpPr>
        <xdr:cNvPr id="570" name="n_1mainValue【児童館】&#10;有形固定資産減価償却率"/>
        <xdr:cNvSpPr txBox="1"/>
      </xdr:nvSpPr>
      <xdr:spPr>
        <a:xfrm>
          <a:off x="13437244" y="1310623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78</xdr:row>
      <xdr:rowOff>134819</xdr:rowOff>
    </xdr:from>
    <xdr:ext cx="405111" cy="259045"/>
    <xdr:sp macro="" textlink="">
      <xdr:nvSpPr>
        <xdr:cNvPr id="571" name="n_2mainValue【児童館】&#10;有形固定資産減価償却率"/>
        <xdr:cNvSpPr txBox="1"/>
      </xdr:nvSpPr>
      <xdr:spPr>
        <a:xfrm>
          <a:off x="12675244" y="1321073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152400</xdr:rowOff>
    </xdr:from>
    <xdr:to>
      <xdr:col>120</xdr:col>
      <xdr:colOff>152400</xdr:colOff>
      <xdr:row>72</xdr:row>
      <xdr:rowOff>101600</xdr:rowOff>
    </xdr:to>
    <xdr:sp macro="" textlink="">
      <xdr:nvSpPr>
        <xdr:cNvPr id="572" name="正方形/長方形 571"/>
        <xdr:cNvSpPr/>
      </xdr:nvSpPr>
      <xdr:spPr>
        <a:xfrm>
          <a:off x="16093440" y="11551920"/>
          <a:ext cx="417576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573" name="正方形/長方形 572"/>
        <xdr:cNvSpPr/>
      </xdr:nvSpPr>
      <xdr:spPr>
        <a:xfrm>
          <a:off x="1622044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574" name="正方形/長方形 573"/>
        <xdr:cNvSpPr/>
      </xdr:nvSpPr>
      <xdr:spPr>
        <a:xfrm>
          <a:off x="1622044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25/44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575" name="正方形/長方形 574"/>
        <xdr:cNvSpPr/>
      </xdr:nvSpPr>
      <xdr:spPr>
        <a:xfrm>
          <a:off x="1709928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576" name="正方形/長方形 575"/>
        <xdr:cNvSpPr/>
      </xdr:nvSpPr>
      <xdr:spPr>
        <a:xfrm>
          <a:off x="1709928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577" name="正方形/長方形 576"/>
        <xdr:cNvSpPr/>
      </xdr:nvSpPr>
      <xdr:spPr>
        <a:xfrm>
          <a:off x="1810512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578" name="正方形/長方形 577"/>
        <xdr:cNvSpPr/>
      </xdr:nvSpPr>
      <xdr:spPr>
        <a:xfrm>
          <a:off x="1810512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579" name="正方形/長方形 578"/>
        <xdr:cNvSpPr/>
      </xdr:nvSpPr>
      <xdr:spPr>
        <a:xfrm>
          <a:off x="16093440" y="12668250"/>
          <a:ext cx="417576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74</xdr:row>
      <xdr:rowOff>76200</xdr:rowOff>
    </xdr:from>
    <xdr:ext cx="349839" cy="225703"/>
    <xdr:sp macro="" textlink="">
      <xdr:nvSpPr>
        <xdr:cNvPr id="580" name="テキスト ボックス 579"/>
        <xdr:cNvSpPr txBox="1"/>
      </xdr:nvSpPr>
      <xdr:spPr>
        <a:xfrm>
          <a:off x="16078200" y="1248156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152400</xdr:rowOff>
    </xdr:from>
    <xdr:to>
      <xdr:col>120</xdr:col>
      <xdr:colOff>114300</xdr:colOff>
      <xdr:row>88</xdr:row>
      <xdr:rowOff>152400</xdr:rowOff>
    </xdr:to>
    <xdr:cxnSp macro="">
      <xdr:nvCxnSpPr>
        <xdr:cNvPr id="581" name="直線コネクタ 580"/>
        <xdr:cNvCxnSpPr/>
      </xdr:nvCxnSpPr>
      <xdr:spPr>
        <a:xfrm>
          <a:off x="16093440" y="1490472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86</xdr:row>
      <xdr:rowOff>114300</xdr:rowOff>
    </xdr:from>
    <xdr:to>
      <xdr:col>120</xdr:col>
      <xdr:colOff>114300</xdr:colOff>
      <xdr:row>86</xdr:row>
      <xdr:rowOff>114300</xdr:rowOff>
    </xdr:to>
    <xdr:cxnSp macro="">
      <xdr:nvCxnSpPr>
        <xdr:cNvPr id="582" name="直線コネクタ 581"/>
        <xdr:cNvCxnSpPr/>
      </xdr:nvCxnSpPr>
      <xdr:spPr>
        <a:xfrm>
          <a:off x="16093440" y="1453134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85</xdr:row>
      <xdr:rowOff>143527</xdr:rowOff>
    </xdr:from>
    <xdr:ext cx="467179" cy="259045"/>
    <xdr:sp macro="" textlink="">
      <xdr:nvSpPr>
        <xdr:cNvPr id="583" name="テキスト ボックス 582"/>
        <xdr:cNvSpPr txBox="1"/>
      </xdr:nvSpPr>
      <xdr:spPr>
        <a:xfrm>
          <a:off x="15694841" y="143929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84</xdr:row>
      <xdr:rowOff>76200</xdr:rowOff>
    </xdr:from>
    <xdr:to>
      <xdr:col>120</xdr:col>
      <xdr:colOff>114300</xdr:colOff>
      <xdr:row>84</xdr:row>
      <xdr:rowOff>76200</xdr:rowOff>
    </xdr:to>
    <xdr:cxnSp macro="">
      <xdr:nvCxnSpPr>
        <xdr:cNvPr id="584" name="直線コネクタ 583"/>
        <xdr:cNvCxnSpPr/>
      </xdr:nvCxnSpPr>
      <xdr:spPr>
        <a:xfrm>
          <a:off x="16093440" y="1415796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83</xdr:row>
      <xdr:rowOff>105427</xdr:rowOff>
    </xdr:from>
    <xdr:ext cx="467179" cy="259045"/>
    <xdr:sp macro="" textlink="">
      <xdr:nvSpPr>
        <xdr:cNvPr id="585" name="テキスト ボックス 584"/>
        <xdr:cNvSpPr txBox="1"/>
      </xdr:nvSpPr>
      <xdr:spPr>
        <a:xfrm>
          <a:off x="15694841" y="1401954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82</xdr:row>
      <xdr:rowOff>38100</xdr:rowOff>
    </xdr:from>
    <xdr:to>
      <xdr:col>120</xdr:col>
      <xdr:colOff>114300</xdr:colOff>
      <xdr:row>82</xdr:row>
      <xdr:rowOff>38100</xdr:rowOff>
    </xdr:to>
    <xdr:cxnSp macro="">
      <xdr:nvCxnSpPr>
        <xdr:cNvPr id="586" name="直線コネクタ 585"/>
        <xdr:cNvCxnSpPr/>
      </xdr:nvCxnSpPr>
      <xdr:spPr>
        <a:xfrm>
          <a:off x="16093440" y="1378458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81</xdr:row>
      <xdr:rowOff>67327</xdr:rowOff>
    </xdr:from>
    <xdr:ext cx="467179" cy="259045"/>
    <xdr:sp macro="" textlink="">
      <xdr:nvSpPr>
        <xdr:cNvPr id="587" name="テキスト ボックス 586"/>
        <xdr:cNvSpPr txBox="1"/>
      </xdr:nvSpPr>
      <xdr:spPr>
        <a:xfrm>
          <a:off x="15694841" y="1364616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80</xdr:row>
      <xdr:rowOff>0</xdr:rowOff>
    </xdr:from>
    <xdr:to>
      <xdr:col>120</xdr:col>
      <xdr:colOff>114300</xdr:colOff>
      <xdr:row>80</xdr:row>
      <xdr:rowOff>0</xdr:rowOff>
    </xdr:to>
    <xdr:cxnSp macro="">
      <xdr:nvCxnSpPr>
        <xdr:cNvPr id="588" name="直線コネクタ 587"/>
        <xdr:cNvCxnSpPr/>
      </xdr:nvCxnSpPr>
      <xdr:spPr>
        <a:xfrm>
          <a:off x="16093440" y="1341120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79</xdr:row>
      <xdr:rowOff>29227</xdr:rowOff>
    </xdr:from>
    <xdr:ext cx="467179" cy="259045"/>
    <xdr:sp macro="" textlink="">
      <xdr:nvSpPr>
        <xdr:cNvPr id="589" name="テキスト ボックス 588"/>
        <xdr:cNvSpPr txBox="1"/>
      </xdr:nvSpPr>
      <xdr:spPr>
        <a:xfrm>
          <a:off x="15694841" y="1327278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133350</xdr:rowOff>
    </xdr:from>
    <xdr:to>
      <xdr:col>120</xdr:col>
      <xdr:colOff>114300</xdr:colOff>
      <xdr:row>77</xdr:row>
      <xdr:rowOff>133350</xdr:rowOff>
    </xdr:to>
    <xdr:cxnSp macro="">
      <xdr:nvCxnSpPr>
        <xdr:cNvPr id="590" name="直線コネクタ 589"/>
        <xdr:cNvCxnSpPr/>
      </xdr:nvCxnSpPr>
      <xdr:spPr>
        <a:xfrm>
          <a:off x="16093440" y="1304163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76</xdr:row>
      <xdr:rowOff>162577</xdr:rowOff>
    </xdr:from>
    <xdr:ext cx="467179" cy="259045"/>
    <xdr:sp macro="" textlink="">
      <xdr:nvSpPr>
        <xdr:cNvPr id="591" name="テキスト ボックス 590"/>
        <xdr:cNvSpPr txBox="1"/>
      </xdr:nvSpPr>
      <xdr:spPr>
        <a:xfrm>
          <a:off x="15694841" y="1290321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114300</xdr:colOff>
      <xdr:row>75</xdr:row>
      <xdr:rowOff>95250</xdr:rowOff>
    </xdr:to>
    <xdr:cxnSp macro="">
      <xdr:nvCxnSpPr>
        <xdr:cNvPr id="592" name="直線コネクタ 591"/>
        <xdr:cNvCxnSpPr/>
      </xdr:nvCxnSpPr>
      <xdr:spPr>
        <a:xfrm>
          <a:off x="16093440" y="1266825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74</xdr:row>
      <xdr:rowOff>124477</xdr:rowOff>
    </xdr:from>
    <xdr:ext cx="467179" cy="259045"/>
    <xdr:sp macro="" textlink="">
      <xdr:nvSpPr>
        <xdr:cNvPr id="593" name="テキスト ボックス 592"/>
        <xdr:cNvSpPr txBox="1"/>
      </xdr:nvSpPr>
      <xdr:spPr>
        <a:xfrm>
          <a:off x="15694841" y="1252983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152400</xdr:colOff>
      <xdr:row>88</xdr:row>
      <xdr:rowOff>152400</xdr:rowOff>
    </xdr:to>
    <xdr:sp macro="" textlink="">
      <xdr:nvSpPr>
        <xdr:cNvPr id="594" name="【児童館】&#10;一人当たり面積グラフ枠"/>
        <xdr:cNvSpPr/>
      </xdr:nvSpPr>
      <xdr:spPr>
        <a:xfrm>
          <a:off x="16093440" y="12668250"/>
          <a:ext cx="417576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77</xdr:row>
      <xdr:rowOff>95250</xdr:rowOff>
    </xdr:from>
    <xdr:to>
      <xdr:col>116</xdr:col>
      <xdr:colOff>62864</xdr:colOff>
      <xdr:row>86</xdr:row>
      <xdr:rowOff>57150</xdr:rowOff>
    </xdr:to>
    <xdr:cxnSp macro="">
      <xdr:nvCxnSpPr>
        <xdr:cNvPr id="595" name="直線コネクタ 594"/>
        <xdr:cNvCxnSpPr/>
      </xdr:nvCxnSpPr>
      <xdr:spPr>
        <a:xfrm flipV="1">
          <a:off x="19509104" y="13003530"/>
          <a:ext cx="0" cy="14706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86</xdr:row>
      <xdr:rowOff>60977</xdr:rowOff>
    </xdr:from>
    <xdr:ext cx="469744" cy="259045"/>
    <xdr:sp macro="" textlink="">
      <xdr:nvSpPr>
        <xdr:cNvPr id="596" name="【児童館】&#10;一人当たり面積最小値テキスト"/>
        <xdr:cNvSpPr txBox="1"/>
      </xdr:nvSpPr>
      <xdr:spPr>
        <a:xfrm>
          <a:off x="19547840" y="144780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86</xdr:row>
      <xdr:rowOff>57150</xdr:rowOff>
    </xdr:from>
    <xdr:to>
      <xdr:col>116</xdr:col>
      <xdr:colOff>152400</xdr:colOff>
      <xdr:row>86</xdr:row>
      <xdr:rowOff>57150</xdr:rowOff>
    </xdr:to>
    <xdr:cxnSp macro="">
      <xdr:nvCxnSpPr>
        <xdr:cNvPr id="597" name="直線コネクタ 596"/>
        <xdr:cNvCxnSpPr/>
      </xdr:nvCxnSpPr>
      <xdr:spPr>
        <a:xfrm>
          <a:off x="19443700" y="1447419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76</xdr:row>
      <xdr:rowOff>41927</xdr:rowOff>
    </xdr:from>
    <xdr:ext cx="469744" cy="259045"/>
    <xdr:sp macro="" textlink="">
      <xdr:nvSpPr>
        <xdr:cNvPr id="598" name="【児童館】&#10;一人当たり面積最大値テキスト"/>
        <xdr:cNvSpPr txBox="1"/>
      </xdr:nvSpPr>
      <xdr:spPr>
        <a:xfrm>
          <a:off x="19547840" y="127825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0.082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77</xdr:row>
      <xdr:rowOff>95250</xdr:rowOff>
    </xdr:from>
    <xdr:to>
      <xdr:col>116</xdr:col>
      <xdr:colOff>152400</xdr:colOff>
      <xdr:row>77</xdr:row>
      <xdr:rowOff>95250</xdr:rowOff>
    </xdr:to>
    <xdr:cxnSp macro="">
      <xdr:nvCxnSpPr>
        <xdr:cNvPr id="599" name="直線コネクタ 598"/>
        <xdr:cNvCxnSpPr/>
      </xdr:nvCxnSpPr>
      <xdr:spPr>
        <a:xfrm>
          <a:off x="19443700" y="1300353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82</xdr:row>
      <xdr:rowOff>29227</xdr:rowOff>
    </xdr:from>
    <xdr:ext cx="469744" cy="259045"/>
    <xdr:sp macro="" textlink="">
      <xdr:nvSpPr>
        <xdr:cNvPr id="600" name="【児童館】&#10;一人当たり面積平均値テキスト"/>
        <xdr:cNvSpPr txBox="1"/>
      </xdr:nvSpPr>
      <xdr:spPr>
        <a:xfrm>
          <a:off x="19547840" y="1377570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83</xdr:row>
      <xdr:rowOff>6350</xdr:rowOff>
    </xdr:from>
    <xdr:to>
      <xdr:col>116</xdr:col>
      <xdr:colOff>114300</xdr:colOff>
      <xdr:row>83</xdr:row>
      <xdr:rowOff>107950</xdr:rowOff>
    </xdr:to>
    <xdr:sp macro="" textlink="">
      <xdr:nvSpPr>
        <xdr:cNvPr id="601" name="フローチャート: 判断 600"/>
        <xdr:cNvSpPr/>
      </xdr:nvSpPr>
      <xdr:spPr>
        <a:xfrm>
          <a:off x="19458940" y="139204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83</xdr:row>
      <xdr:rowOff>44450</xdr:rowOff>
    </xdr:from>
    <xdr:to>
      <xdr:col>112</xdr:col>
      <xdr:colOff>38100</xdr:colOff>
      <xdr:row>83</xdr:row>
      <xdr:rowOff>146050</xdr:rowOff>
    </xdr:to>
    <xdr:sp macro="" textlink="">
      <xdr:nvSpPr>
        <xdr:cNvPr id="602" name="フローチャート: 判断 601"/>
        <xdr:cNvSpPr/>
      </xdr:nvSpPr>
      <xdr:spPr>
        <a:xfrm>
          <a:off x="18735040" y="13958570"/>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83</xdr:row>
      <xdr:rowOff>6350</xdr:rowOff>
    </xdr:from>
    <xdr:to>
      <xdr:col>107</xdr:col>
      <xdr:colOff>101600</xdr:colOff>
      <xdr:row>83</xdr:row>
      <xdr:rowOff>107950</xdr:rowOff>
    </xdr:to>
    <xdr:sp macro="" textlink="">
      <xdr:nvSpPr>
        <xdr:cNvPr id="603" name="フローチャート: 判断 602"/>
        <xdr:cNvSpPr/>
      </xdr:nvSpPr>
      <xdr:spPr>
        <a:xfrm>
          <a:off x="17937480" y="139204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88</xdr:row>
      <xdr:rowOff>149877</xdr:rowOff>
    </xdr:from>
    <xdr:ext cx="762000" cy="259045"/>
    <xdr:sp macro="" textlink="">
      <xdr:nvSpPr>
        <xdr:cNvPr id="604" name="テキスト ボックス 603"/>
        <xdr:cNvSpPr txBox="1"/>
      </xdr:nvSpPr>
      <xdr:spPr>
        <a:xfrm>
          <a:off x="1934210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88</xdr:row>
      <xdr:rowOff>149877</xdr:rowOff>
    </xdr:from>
    <xdr:ext cx="762000" cy="259045"/>
    <xdr:sp macro="" textlink="">
      <xdr:nvSpPr>
        <xdr:cNvPr id="605" name="テキスト ボックス 604"/>
        <xdr:cNvSpPr txBox="1"/>
      </xdr:nvSpPr>
      <xdr:spPr>
        <a:xfrm>
          <a:off x="1861058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88</xdr:row>
      <xdr:rowOff>149877</xdr:rowOff>
    </xdr:from>
    <xdr:ext cx="762000" cy="259045"/>
    <xdr:sp macro="" textlink="">
      <xdr:nvSpPr>
        <xdr:cNvPr id="606" name="テキスト ボックス 605"/>
        <xdr:cNvSpPr txBox="1"/>
      </xdr:nvSpPr>
      <xdr:spPr>
        <a:xfrm>
          <a:off x="1782064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88</xdr:row>
      <xdr:rowOff>149877</xdr:rowOff>
    </xdr:from>
    <xdr:ext cx="762000" cy="259045"/>
    <xdr:sp macro="" textlink="">
      <xdr:nvSpPr>
        <xdr:cNvPr id="607" name="テキスト ボックス 606"/>
        <xdr:cNvSpPr txBox="1"/>
      </xdr:nvSpPr>
      <xdr:spPr>
        <a:xfrm>
          <a:off x="1704594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88</xdr:row>
      <xdr:rowOff>149877</xdr:rowOff>
    </xdr:from>
    <xdr:ext cx="762000" cy="259045"/>
    <xdr:sp macro="" textlink="">
      <xdr:nvSpPr>
        <xdr:cNvPr id="608" name="テキスト ボックス 607"/>
        <xdr:cNvSpPr txBox="1"/>
      </xdr:nvSpPr>
      <xdr:spPr>
        <a:xfrm>
          <a:off x="1626362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83</xdr:row>
      <xdr:rowOff>139700</xdr:rowOff>
    </xdr:from>
    <xdr:to>
      <xdr:col>116</xdr:col>
      <xdr:colOff>114300</xdr:colOff>
      <xdr:row>84</xdr:row>
      <xdr:rowOff>69850</xdr:rowOff>
    </xdr:to>
    <xdr:sp macro="" textlink="">
      <xdr:nvSpPr>
        <xdr:cNvPr id="609" name="楕円 608"/>
        <xdr:cNvSpPr/>
      </xdr:nvSpPr>
      <xdr:spPr>
        <a:xfrm>
          <a:off x="19458940" y="1405382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83</xdr:row>
      <xdr:rowOff>118127</xdr:rowOff>
    </xdr:from>
    <xdr:ext cx="469744" cy="259045"/>
    <xdr:sp macro="" textlink="">
      <xdr:nvSpPr>
        <xdr:cNvPr id="610" name="【児童館】&#10;一人当たり面積該当値テキスト"/>
        <xdr:cNvSpPr txBox="1"/>
      </xdr:nvSpPr>
      <xdr:spPr>
        <a:xfrm>
          <a:off x="19547840" y="140322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83</xdr:row>
      <xdr:rowOff>139700</xdr:rowOff>
    </xdr:from>
    <xdr:to>
      <xdr:col>112</xdr:col>
      <xdr:colOff>38100</xdr:colOff>
      <xdr:row>84</xdr:row>
      <xdr:rowOff>69850</xdr:rowOff>
    </xdr:to>
    <xdr:sp macro="" textlink="">
      <xdr:nvSpPr>
        <xdr:cNvPr id="611" name="楕円 610"/>
        <xdr:cNvSpPr/>
      </xdr:nvSpPr>
      <xdr:spPr>
        <a:xfrm>
          <a:off x="18735040" y="14053820"/>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84</xdr:row>
      <xdr:rowOff>19050</xdr:rowOff>
    </xdr:from>
    <xdr:to>
      <xdr:col>116</xdr:col>
      <xdr:colOff>63500</xdr:colOff>
      <xdr:row>84</xdr:row>
      <xdr:rowOff>19050</xdr:rowOff>
    </xdr:to>
    <xdr:cxnSp macro="">
      <xdr:nvCxnSpPr>
        <xdr:cNvPr id="612" name="直線コネクタ 611"/>
        <xdr:cNvCxnSpPr/>
      </xdr:nvCxnSpPr>
      <xdr:spPr>
        <a:xfrm>
          <a:off x="18778220" y="14100810"/>
          <a:ext cx="73152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84</xdr:row>
      <xdr:rowOff>101600</xdr:rowOff>
    </xdr:from>
    <xdr:to>
      <xdr:col>107</xdr:col>
      <xdr:colOff>101600</xdr:colOff>
      <xdr:row>85</xdr:row>
      <xdr:rowOff>31750</xdr:rowOff>
    </xdr:to>
    <xdr:sp macro="" textlink="">
      <xdr:nvSpPr>
        <xdr:cNvPr id="613" name="楕円 612"/>
        <xdr:cNvSpPr/>
      </xdr:nvSpPr>
      <xdr:spPr>
        <a:xfrm>
          <a:off x="17937480" y="1418336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84</xdr:row>
      <xdr:rowOff>19050</xdr:rowOff>
    </xdr:from>
    <xdr:to>
      <xdr:col>111</xdr:col>
      <xdr:colOff>177800</xdr:colOff>
      <xdr:row>84</xdr:row>
      <xdr:rowOff>152400</xdr:rowOff>
    </xdr:to>
    <xdr:cxnSp macro="">
      <xdr:nvCxnSpPr>
        <xdr:cNvPr id="614" name="直線コネクタ 613"/>
        <xdr:cNvCxnSpPr/>
      </xdr:nvCxnSpPr>
      <xdr:spPr>
        <a:xfrm flipV="1">
          <a:off x="17988280" y="14100810"/>
          <a:ext cx="789940" cy="1333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81</xdr:row>
      <xdr:rowOff>162577</xdr:rowOff>
    </xdr:from>
    <xdr:ext cx="469744" cy="259045"/>
    <xdr:sp macro="" textlink="">
      <xdr:nvSpPr>
        <xdr:cNvPr id="615" name="n_1aveValue【児童館】&#10;一人当たり面積"/>
        <xdr:cNvSpPr txBox="1"/>
      </xdr:nvSpPr>
      <xdr:spPr>
        <a:xfrm>
          <a:off x="18561127" y="137414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81</xdr:row>
      <xdr:rowOff>124477</xdr:rowOff>
    </xdr:from>
    <xdr:ext cx="469744" cy="259045"/>
    <xdr:sp macro="" textlink="">
      <xdr:nvSpPr>
        <xdr:cNvPr id="616" name="n_2aveValue【児童館】&#10;一人当たり面積"/>
        <xdr:cNvSpPr txBox="1"/>
      </xdr:nvSpPr>
      <xdr:spPr>
        <a:xfrm>
          <a:off x="17776267" y="137033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84</xdr:row>
      <xdr:rowOff>60977</xdr:rowOff>
    </xdr:from>
    <xdr:ext cx="469744" cy="259045"/>
    <xdr:sp macro="" textlink="">
      <xdr:nvSpPr>
        <xdr:cNvPr id="617" name="n_1mainValue【児童館】&#10;一人当たり面積"/>
        <xdr:cNvSpPr txBox="1"/>
      </xdr:nvSpPr>
      <xdr:spPr>
        <a:xfrm>
          <a:off x="18561127" y="141427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85</xdr:row>
      <xdr:rowOff>22877</xdr:rowOff>
    </xdr:from>
    <xdr:ext cx="469744" cy="259045"/>
    <xdr:sp macro="" textlink="">
      <xdr:nvSpPr>
        <xdr:cNvPr id="618" name="n_2mainValue【児童館】&#10;一人当たり面積"/>
        <xdr:cNvSpPr txBox="1"/>
      </xdr:nvSpPr>
      <xdr:spPr>
        <a:xfrm>
          <a:off x="17776267" y="142722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19050</xdr:rowOff>
    </xdr:from>
    <xdr:to>
      <xdr:col>90</xdr:col>
      <xdr:colOff>25400</xdr:colOff>
      <xdr:row>94</xdr:row>
      <xdr:rowOff>139700</xdr:rowOff>
    </xdr:to>
    <xdr:sp macro="" textlink="">
      <xdr:nvSpPr>
        <xdr:cNvPr id="619" name="正方形/長方形 618"/>
        <xdr:cNvSpPr/>
      </xdr:nvSpPr>
      <xdr:spPr>
        <a:xfrm>
          <a:off x="10960100" y="15274290"/>
          <a:ext cx="4152900" cy="62357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620" name="正方形/長方形 619"/>
        <xdr:cNvSpPr/>
      </xdr:nvSpPr>
      <xdr:spPr>
        <a:xfrm>
          <a:off x="1106424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621" name="正方形/長方形 620"/>
        <xdr:cNvSpPr/>
      </xdr:nvSpPr>
      <xdr:spPr>
        <a:xfrm>
          <a:off x="1106424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66/67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622" name="正方形/長方形 621"/>
        <xdr:cNvSpPr/>
      </xdr:nvSpPr>
      <xdr:spPr>
        <a:xfrm>
          <a:off x="1196594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623" name="正方形/長方形 622"/>
        <xdr:cNvSpPr/>
      </xdr:nvSpPr>
      <xdr:spPr>
        <a:xfrm>
          <a:off x="1196594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624" name="正方形/長方形 623"/>
        <xdr:cNvSpPr/>
      </xdr:nvSpPr>
      <xdr:spPr>
        <a:xfrm>
          <a:off x="1297178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625" name="正方形/長方形 624"/>
        <xdr:cNvSpPr/>
      </xdr:nvSpPr>
      <xdr:spPr>
        <a:xfrm>
          <a:off x="1297178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626" name="正方形/長方形 625"/>
        <xdr:cNvSpPr/>
      </xdr:nvSpPr>
      <xdr:spPr>
        <a:xfrm>
          <a:off x="10960100" y="16394430"/>
          <a:ext cx="4152900" cy="223266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627" name="テキスト ボックス 626"/>
        <xdr:cNvSpPr txBox="1"/>
      </xdr:nvSpPr>
      <xdr:spPr>
        <a:xfrm>
          <a:off x="10922000" y="1620774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628" name="直線コネクタ 627"/>
        <xdr:cNvCxnSpPr/>
      </xdr:nvCxnSpPr>
      <xdr:spPr>
        <a:xfrm>
          <a:off x="10960100" y="1862709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109</xdr:row>
      <xdr:rowOff>35379</xdr:rowOff>
    </xdr:from>
    <xdr:to>
      <xdr:col>89</xdr:col>
      <xdr:colOff>177800</xdr:colOff>
      <xdr:row>109</xdr:row>
      <xdr:rowOff>35379</xdr:rowOff>
    </xdr:to>
    <xdr:cxnSp macro="">
      <xdr:nvCxnSpPr>
        <xdr:cNvPr id="629" name="直線コネクタ 628"/>
        <xdr:cNvCxnSpPr/>
      </xdr:nvCxnSpPr>
      <xdr:spPr>
        <a:xfrm>
          <a:off x="10960100" y="18308139"/>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108</xdr:row>
      <xdr:rowOff>64606</xdr:rowOff>
    </xdr:from>
    <xdr:ext cx="338939" cy="259045"/>
    <xdr:sp macro="" textlink="">
      <xdr:nvSpPr>
        <xdr:cNvPr id="630" name="テキスト ボックス 629"/>
        <xdr:cNvSpPr txBox="1"/>
      </xdr:nvSpPr>
      <xdr:spPr>
        <a:xfrm>
          <a:off x="10666881" y="18169726"/>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107</xdr:row>
      <xdr:rowOff>51707</xdr:rowOff>
    </xdr:from>
    <xdr:to>
      <xdr:col>89</xdr:col>
      <xdr:colOff>177800</xdr:colOff>
      <xdr:row>107</xdr:row>
      <xdr:rowOff>51707</xdr:rowOff>
    </xdr:to>
    <xdr:cxnSp macro="">
      <xdr:nvCxnSpPr>
        <xdr:cNvPr id="631" name="直線コネクタ 630"/>
        <xdr:cNvCxnSpPr/>
      </xdr:nvCxnSpPr>
      <xdr:spPr>
        <a:xfrm>
          <a:off x="10960100" y="17989187"/>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106</xdr:row>
      <xdr:rowOff>80934</xdr:rowOff>
    </xdr:from>
    <xdr:ext cx="403059" cy="259045"/>
    <xdr:sp macro="" textlink="">
      <xdr:nvSpPr>
        <xdr:cNvPr id="632" name="テキスト ボックス 631"/>
        <xdr:cNvSpPr txBox="1"/>
      </xdr:nvSpPr>
      <xdr:spPr>
        <a:xfrm>
          <a:off x="10602761" y="1785077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105</xdr:row>
      <xdr:rowOff>68036</xdr:rowOff>
    </xdr:from>
    <xdr:to>
      <xdr:col>89</xdr:col>
      <xdr:colOff>177800</xdr:colOff>
      <xdr:row>105</xdr:row>
      <xdr:rowOff>68036</xdr:rowOff>
    </xdr:to>
    <xdr:cxnSp macro="">
      <xdr:nvCxnSpPr>
        <xdr:cNvPr id="633" name="直線コネクタ 632"/>
        <xdr:cNvCxnSpPr/>
      </xdr:nvCxnSpPr>
      <xdr:spPr>
        <a:xfrm>
          <a:off x="10960100" y="17670236"/>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104</xdr:row>
      <xdr:rowOff>97263</xdr:rowOff>
    </xdr:from>
    <xdr:ext cx="403059" cy="259045"/>
    <xdr:sp macro="" textlink="">
      <xdr:nvSpPr>
        <xdr:cNvPr id="634" name="テキスト ボックス 633"/>
        <xdr:cNvSpPr txBox="1"/>
      </xdr:nvSpPr>
      <xdr:spPr>
        <a:xfrm>
          <a:off x="10602761" y="1753182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103</xdr:row>
      <xdr:rowOff>84364</xdr:rowOff>
    </xdr:from>
    <xdr:to>
      <xdr:col>89</xdr:col>
      <xdr:colOff>177800</xdr:colOff>
      <xdr:row>103</xdr:row>
      <xdr:rowOff>84364</xdr:rowOff>
    </xdr:to>
    <xdr:cxnSp macro="">
      <xdr:nvCxnSpPr>
        <xdr:cNvPr id="635" name="直線コネクタ 634"/>
        <xdr:cNvCxnSpPr/>
      </xdr:nvCxnSpPr>
      <xdr:spPr>
        <a:xfrm>
          <a:off x="10960100" y="17351284"/>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102</xdr:row>
      <xdr:rowOff>113591</xdr:rowOff>
    </xdr:from>
    <xdr:ext cx="403059" cy="259045"/>
    <xdr:sp macro="" textlink="">
      <xdr:nvSpPr>
        <xdr:cNvPr id="636" name="テキスト ボックス 635"/>
        <xdr:cNvSpPr txBox="1"/>
      </xdr:nvSpPr>
      <xdr:spPr>
        <a:xfrm>
          <a:off x="10602761" y="1721287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100693</xdr:rowOff>
    </xdr:from>
    <xdr:to>
      <xdr:col>89</xdr:col>
      <xdr:colOff>177800</xdr:colOff>
      <xdr:row>101</xdr:row>
      <xdr:rowOff>100693</xdr:rowOff>
    </xdr:to>
    <xdr:cxnSp macro="">
      <xdr:nvCxnSpPr>
        <xdr:cNvPr id="637" name="直線コネクタ 636"/>
        <xdr:cNvCxnSpPr/>
      </xdr:nvCxnSpPr>
      <xdr:spPr>
        <a:xfrm>
          <a:off x="10960100" y="17032333"/>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100</xdr:row>
      <xdr:rowOff>129920</xdr:rowOff>
    </xdr:from>
    <xdr:ext cx="403059" cy="259045"/>
    <xdr:sp macro="" textlink="">
      <xdr:nvSpPr>
        <xdr:cNvPr id="638" name="テキスト ボックス 637"/>
        <xdr:cNvSpPr txBox="1"/>
      </xdr:nvSpPr>
      <xdr:spPr>
        <a:xfrm>
          <a:off x="10602761" y="16893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99</xdr:row>
      <xdr:rowOff>117021</xdr:rowOff>
    </xdr:from>
    <xdr:to>
      <xdr:col>89</xdr:col>
      <xdr:colOff>177800</xdr:colOff>
      <xdr:row>99</xdr:row>
      <xdr:rowOff>117021</xdr:rowOff>
    </xdr:to>
    <xdr:cxnSp macro="">
      <xdr:nvCxnSpPr>
        <xdr:cNvPr id="639" name="直線コネクタ 638"/>
        <xdr:cNvCxnSpPr/>
      </xdr:nvCxnSpPr>
      <xdr:spPr>
        <a:xfrm>
          <a:off x="10960100" y="16713381"/>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98</xdr:row>
      <xdr:rowOff>146248</xdr:rowOff>
    </xdr:from>
    <xdr:ext cx="467179" cy="259045"/>
    <xdr:sp macro="" textlink="">
      <xdr:nvSpPr>
        <xdr:cNvPr id="640" name="テキスト ボックス 639"/>
        <xdr:cNvSpPr txBox="1"/>
      </xdr:nvSpPr>
      <xdr:spPr>
        <a:xfrm>
          <a:off x="10561501" y="1657496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641" name="直線コネクタ 640"/>
        <xdr:cNvCxnSpPr/>
      </xdr:nvCxnSpPr>
      <xdr:spPr>
        <a:xfrm>
          <a:off x="10960100" y="1639443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96</xdr:row>
      <xdr:rowOff>162577</xdr:rowOff>
    </xdr:from>
    <xdr:ext cx="467179" cy="259045"/>
    <xdr:sp macro="" textlink="">
      <xdr:nvSpPr>
        <xdr:cNvPr id="642" name="テキスト ボックス 641"/>
        <xdr:cNvSpPr txBox="1"/>
      </xdr:nvSpPr>
      <xdr:spPr>
        <a:xfrm>
          <a:off x="10561501" y="1625601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90</xdr:col>
      <xdr:colOff>25400</xdr:colOff>
      <xdr:row>111</xdr:row>
      <xdr:rowOff>19050</xdr:rowOff>
    </xdr:to>
    <xdr:sp macro="" textlink="">
      <xdr:nvSpPr>
        <xdr:cNvPr id="643" name="【公民館】&#10;有形固定資産減価償却率グラフ枠"/>
        <xdr:cNvSpPr/>
      </xdr:nvSpPr>
      <xdr:spPr>
        <a:xfrm>
          <a:off x="10960100" y="16394430"/>
          <a:ext cx="4152900" cy="223266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99</xdr:row>
      <xdr:rowOff>117021</xdr:rowOff>
    </xdr:from>
    <xdr:to>
      <xdr:col>85</xdr:col>
      <xdr:colOff>126364</xdr:colOff>
      <xdr:row>108</xdr:row>
      <xdr:rowOff>118655</xdr:rowOff>
    </xdr:to>
    <xdr:cxnSp macro="">
      <xdr:nvCxnSpPr>
        <xdr:cNvPr id="644" name="直線コネクタ 643"/>
        <xdr:cNvCxnSpPr/>
      </xdr:nvCxnSpPr>
      <xdr:spPr>
        <a:xfrm flipV="1">
          <a:off x="14375764" y="16713381"/>
          <a:ext cx="0" cy="151039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108</xdr:row>
      <xdr:rowOff>122482</xdr:rowOff>
    </xdr:from>
    <xdr:ext cx="340478" cy="259045"/>
    <xdr:sp macro="" textlink="">
      <xdr:nvSpPr>
        <xdr:cNvPr id="645" name="【公民館】&#10;有形固定資産減価償却率最小値テキスト"/>
        <xdr:cNvSpPr txBox="1"/>
      </xdr:nvSpPr>
      <xdr:spPr>
        <a:xfrm>
          <a:off x="14414500" y="18227602"/>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108</xdr:row>
      <xdr:rowOff>118655</xdr:rowOff>
    </xdr:from>
    <xdr:to>
      <xdr:col>86</xdr:col>
      <xdr:colOff>25400</xdr:colOff>
      <xdr:row>108</xdr:row>
      <xdr:rowOff>118655</xdr:rowOff>
    </xdr:to>
    <xdr:cxnSp macro="">
      <xdr:nvCxnSpPr>
        <xdr:cNvPr id="646" name="直線コネクタ 645"/>
        <xdr:cNvCxnSpPr/>
      </xdr:nvCxnSpPr>
      <xdr:spPr>
        <a:xfrm>
          <a:off x="14287500" y="18223775"/>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98</xdr:row>
      <xdr:rowOff>63698</xdr:rowOff>
    </xdr:from>
    <xdr:ext cx="469744" cy="259045"/>
    <xdr:sp macro="" textlink="">
      <xdr:nvSpPr>
        <xdr:cNvPr id="647" name="【公民館】&#10;有形固定資産減価償却率最大値テキスト"/>
        <xdr:cNvSpPr txBox="1"/>
      </xdr:nvSpPr>
      <xdr:spPr>
        <a:xfrm>
          <a:off x="14414500" y="164924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117021</xdr:rowOff>
    </xdr:from>
    <xdr:to>
      <xdr:col>86</xdr:col>
      <xdr:colOff>25400</xdr:colOff>
      <xdr:row>99</xdr:row>
      <xdr:rowOff>117021</xdr:rowOff>
    </xdr:to>
    <xdr:cxnSp macro="">
      <xdr:nvCxnSpPr>
        <xdr:cNvPr id="648" name="直線コネクタ 647"/>
        <xdr:cNvCxnSpPr/>
      </xdr:nvCxnSpPr>
      <xdr:spPr>
        <a:xfrm>
          <a:off x="14287500" y="16713381"/>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101</xdr:row>
      <xdr:rowOff>156046</xdr:rowOff>
    </xdr:from>
    <xdr:ext cx="405111" cy="259045"/>
    <xdr:sp macro="" textlink="">
      <xdr:nvSpPr>
        <xdr:cNvPr id="649" name="【公民館】&#10;有形固定資産減価償却率平均値テキスト"/>
        <xdr:cNvSpPr txBox="1"/>
      </xdr:nvSpPr>
      <xdr:spPr>
        <a:xfrm>
          <a:off x="14414500" y="17087686"/>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102</xdr:row>
      <xdr:rowOff>133169</xdr:rowOff>
    </xdr:from>
    <xdr:to>
      <xdr:col>85</xdr:col>
      <xdr:colOff>177800</xdr:colOff>
      <xdr:row>103</xdr:row>
      <xdr:rowOff>63319</xdr:rowOff>
    </xdr:to>
    <xdr:sp macro="" textlink="">
      <xdr:nvSpPr>
        <xdr:cNvPr id="650" name="フローチャート: 判断 649"/>
        <xdr:cNvSpPr/>
      </xdr:nvSpPr>
      <xdr:spPr>
        <a:xfrm>
          <a:off x="14325600" y="17232449"/>
          <a:ext cx="9398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102</xdr:row>
      <xdr:rowOff>149498</xdr:rowOff>
    </xdr:from>
    <xdr:to>
      <xdr:col>81</xdr:col>
      <xdr:colOff>101600</xdr:colOff>
      <xdr:row>103</xdr:row>
      <xdr:rowOff>79648</xdr:rowOff>
    </xdr:to>
    <xdr:sp macro="" textlink="">
      <xdr:nvSpPr>
        <xdr:cNvPr id="651" name="フローチャート: 判断 650"/>
        <xdr:cNvSpPr/>
      </xdr:nvSpPr>
      <xdr:spPr>
        <a:xfrm>
          <a:off x="13578840" y="17248778"/>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102</xdr:row>
      <xdr:rowOff>147864</xdr:rowOff>
    </xdr:from>
    <xdr:to>
      <xdr:col>76</xdr:col>
      <xdr:colOff>165100</xdr:colOff>
      <xdr:row>103</xdr:row>
      <xdr:rowOff>78014</xdr:rowOff>
    </xdr:to>
    <xdr:sp macro="" textlink="">
      <xdr:nvSpPr>
        <xdr:cNvPr id="652" name="フローチャート: 判断 651"/>
        <xdr:cNvSpPr/>
      </xdr:nvSpPr>
      <xdr:spPr>
        <a:xfrm>
          <a:off x="12804140" y="17247144"/>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16527</xdr:rowOff>
    </xdr:from>
    <xdr:ext cx="762000" cy="259045"/>
    <xdr:sp macro="" textlink="">
      <xdr:nvSpPr>
        <xdr:cNvPr id="653" name="テキスト ボックス 652"/>
        <xdr:cNvSpPr txBox="1"/>
      </xdr:nvSpPr>
      <xdr:spPr>
        <a:xfrm>
          <a:off x="1420876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654" name="テキスト ボックス 653"/>
        <xdr:cNvSpPr txBox="1"/>
      </xdr:nvSpPr>
      <xdr:spPr>
        <a:xfrm>
          <a:off x="1346200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655" name="テキスト ボックス 654"/>
        <xdr:cNvSpPr txBox="1"/>
      </xdr:nvSpPr>
      <xdr:spPr>
        <a:xfrm>
          <a:off x="1268730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656" name="テキスト ボックス 655"/>
        <xdr:cNvSpPr txBox="1"/>
      </xdr:nvSpPr>
      <xdr:spPr>
        <a:xfrm>
          <a:off x="1190498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657" name="テキスト ボックス 656"/>
        <xdr:cNvSpPr txBox="1"/>
      </xdr:nvSpPr>
      <xdr:spPr>
        <a:xfrm>
          <a:off x="1111504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106</xdr:row>
      <xdr:rowOff>131536</xdr:rowOff>
    </xdr:from>
    <xdr:to>
      <xdr:col>85</xdr:col>
      <xdr:colOff>177800</xdr:colOff>
      <xdr:row>107</xdr:row>
      <xdr:rowOff>61686</xdr:rowOff>
    </xdr:to>
    <xdr:sp macro="" textlink="">
      <xdr:nvSpPr>
        <xdr:cNvPr id="658" name="楕円 657"/>
        <xdr:cNvSpPr/>
      </xdr:nvSpPr>
      <xdr:spPr>
        <a:xfrm>
          <a:off x="14325600" y="17901376"/>
          <a:ext cx="9398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106</xdr:row>
      <xdr:rowOff>109963</xdr:rowOff>
    </xdr:from>
    <xdr:ext cx="405111" cy="259045"/>
    <xdr:sp macro="" textlink="">
      <xdr:nvSpPr>
        <xdr:cNvPr id="659" name="【公民館】&#10;有形固定資産減価償却率該当値テキスト"/>
        <xdr:cNvSpPr txBox="1"/>
      </xdr:nvSpPr>
      <xdr:spPr>
        <a:xfrm>
          <a:off x="14414500" y="1787980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106</xdr:row>
      <xdr:rowOff>157662</xdr:rowOff>
    </xdr:from>
    <xdr:to>
      <xdr:col>81</xdr:col>
      <xdr:colOff>101600</xdr:colOff>
      <xdr:row>107</xdr:row>
      <xdr:rowOff>87812</xdr:rowOff>
    </xdr:to>
    <xdr:sp macro="" textlink="">
      <xdr:nvSpPr>
        <xdr:cNvPr id="660" name="楕円 659"/>
        <xdr:cNvSpPr/>
      </xdr:nvSpPr>
      <xdr:spPr>
        <a:xfrm>
          <a:off x="13578840" y="17927502"/>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107</xdr:row>
      <xdr:rowOff>10886</xdr:rowOff>
    </xdr:from>
    <xdr:to>
      <xdr:col>85</xdr:col>
      <xdr:colOff>127000</xdr:colOff>
      <xdr:row>107</xdr:row>
      <xdr:rowOff>37012</xdr:rowOff>
    </xdr:to>
    <xdr:cxnSp macro="">
      <xdr:nvCxnSpPr>
        <xdr:cNvPr id="661" name="直線コネクタ 660"/>
        <xdr:cNvCxnSpPr/>
      </xdr:nvCxnSpPr>
      <xdr:spPr>
        <a:xfrm flipV="1">
          <a:off x="13629640" y="17948366"/>
          <a:ext cx="746760" cy="261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105</xdr:row>
      <xdr:rowOff>131536</xdr:rowOff>
    </xdr:from>
    <xdr:to>
      <xdr:col>76</xdr:col>
      <xdr:colOff>165100</xdr:colOff>
      <xdr:row>106</xdr:row>
      <xdr:rowOff>61686</xdr:rowOff>
    </xdr:to>
    <xdr:sp macro="" textlink="">
      <xdr:nvSpPr>
        <xdr:cNvPr id="662" name="楕円 661"/>
        <xdr:cNvSpPr/>
      </xdr:nvSpPr>
      <xdr:spPr>
        <a:xfrm>
          <a:off x="12804140" y="17733736"/>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106</xdr:row>
      <xdr:rowOff>10886</xdr:rowOff>
    </xdr:from>
    <xdr:to>
      <xdr:col>81</xdr:col>
      <xdr:colOff>50800</xdr:colOff>
      <xdr:row>107</xdr:row>
      <xdr:rowOff>37012</xdr:rowOff>
    </xdr:to>
    <xdr:cxnSp macro="">
      <xdr:nvCxnSpPr>
        <xdr:cNvPr id="663" name="直線コネクタ 662"/>
        <xdr:cNvCxnSpPr/>
      </xdr:nvCxnSpPr>
      <xdr:spPr>
        <a:xfrm>
          <a:off x="12854940" y="17780726"/>
          <a:ext cx="774700" cy="1937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101</xdr:row>
      <xdr:rowOff>96175</xdr:rowOff>
    </xdr:from>
    <xdr:ext cx="405111" cy="259045"/>
    <xdr:sp macro="" textlink="">
      <xdr:nvSpPr>
        <xdr:cNvPr id="664" name="n_1aveValue【公民館】&#10;有形固定資産減価償却率"/>
        <xdr:cNvSpPr txBox="1"/>
      </xdr:nvSpPr>
      <xdr:spPr>
        <a:xfrm>
          <a:off x="13437244" y="1702781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101</xdr:row>
      <xdr:rowOff>94541</xdr:rowOff>
    </xdr:from>
    <xdr:ext cx="405111" cy="259045"/>
    <xdr:sp macro="" textlink="">
      <xdr:nvSpPr>
        <xdr:cNvPr id="665" name="n_2aveValue【公民館】&#10;有形固定資産減価償却率"/>
        <xdr:cNvSpPr txBox="1"/>
      </xdr:nvSpPr>
      <xdr:spPr>
        <a:xfrm>
          <a:off x="12675244" y="1702618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107</xdr:row>
      <xdr:rowOff>78939</xdr:rowOff>
    </xdr:from>
    <xdr:ext cx="405111" cy="259045"/>
    <xdr:sp macro="" textlink="">
      <xdr:nvSpPr>
        <xdr:cNvPr id="666" name="n_1mainValue【公民館】&#10;有形固定資産減価償却率"/>
        <xdr:cNvSpPr txBox="1"/>
      </xdr:nvSpPr>
      <xdr:spPr>
        <a:xfrm>
          <a:off x="13437244" y="1801641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106</xdr:row>
      <xdr:rowOff>52813</xdr:rowOff>
    </xdr:from>
    <xdr:ext cx="405111" cy="259045"/>
    <xdr:sp macro="" textlink="">
      <xdr:nvSpPr>
        <xdr:cNvPr id="667" name="n_2mainValue【公民館】&#10;有形固定資産減価償却率"/>
        <xdr:cNvSpPr txBox="1"/>
      </xdr:nvSpPr>
      <xdr:spPr>
        <a:xfrm>
          <a:off x="12675244" y="1782265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668" name="正方形/長方形 667"/>
        <xdr:cNvSpPr/>
      </xdr:nvSpPr>
      <xdr:spPr>
        <a:xfrm>
          <a:off x="16093440" y="15274290"/>
          <a:ext cx="4175760" cy="62357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669" name="正方形/長方形 668"/>
        <xdr:cNvSpPr/>
      </xdr:nvSpPr>
      <xdr:spPr>
        <a:xfrm>
          <a:off x="1622044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670" name="正方形/長方形 669"/>
        <xdr:cNvSpPr/>
      </xdr:nvSpPr>
      <xdr:spPr>
        <a:xfrm>
          <a:off x="1622044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671" name="正方形/長方形 670"/>
        <xdr:cNvSpPr/>
      </xdr:nvSpPr>
      <xdr:spPr>
        <a:xfrm>
          <a:off x="1709928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672" name="正方形/長方形 671"/>
        <xdr:cNvSpPr/>
      </xdr:nvSpPr>
      <xdr:spPr>
        <a:xfrm>
          <a:off x="1709928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673" name="正方形/長方形 672"/>
        <xdr:cNvSpPr/>
      </xdr:nvSpPr>
      <xdr:spPr>
        <a:xfrm>
          <a:off x="1810512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674" name="正方形/長方形 673"/>
        <xdr:cNvSpPr/>
      </xdr:nvSpPr>
      <xdr:spPr>
        <a:xfrm>
          <a:off x="1810512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0.192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675" name="正方形/長方形 674"/>
        <xdr:cNvSpPr/>
      </xdr:nvSpPr>
      <xdr:spPr>
        <a:xfrm>
          <a:off x="16093440" y="16394430"/>
          <a:ext cx="4175760" cy="223266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676" name="テキスト ボックス 675"/>
        <xdr:cNvSpPr txBox="1"/>
      </xdr:nvSpPr>
      <xdr:spPr>
        <a:xfrm>
          <a:off x="16078200" y="1620774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677" name="直線コネクタ 676"/>
        <xdr:cNvCxnSpPr/>
      </xdr:nvCxnSpPr>
      <xdr:spPr>
        <a:xfrm>
          <a:off x="16093440" y="1862709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108</xdr:row>
      <xdr:rowOff>152400</xdr:rowOff>
    </xdr:from>
    <xdr:to>
      <xdr:col>120</xdr:col>
      <xdr:colOff>114300</xdr:colOff>
      <xdr:row>108</xdr:row>
      <xdr:rowOff>152400</xdr:rowOff>
    </xdr:to>
    <xdr:cxnSp macro="">
      <xdr:nvCxnSpPr>
        <xdr:cNvPr id="678" name="直線コネクタ 677"/>
        <xdr:cNvCxnSpPr/>
      </xdr:nvCxnSpPr>
      <xdr:spPr>
        <a:xfrm>
          <a:off x="16093440" y="1825752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108</xdr:row>
      <xdr:rowOff>10177</xdr:rowOff>
    </xdr:from>
    <xdr:ext cx="467179" cy="259045"/>
    <xdr:sp macro="" textlink="">
      <xdr:nvSpPr>
        <xdr:cNvPr id="679" name="テキスト ボックス 678"/>
        <xdr:cNvSpPr txBox="1"/>
      </xdr:nvSpPr>
      <xdr:spPr>
        <a:xfrm>
          <a:off x="15694841" y="1811529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106</xdr:row>
      <xdr:rowOff>114300</xdr:rowOff>
    </xdr:from>
    <xdr:to>
      <xdr:col>120</xdr:col>
      <xdr:colOff>114300</xdr:colOff>
      <xdr:row>106</xdr:row>
      <xdr:rowOff>114300</xdr:rowOff>
    </xdr:to>
    <xdr:cxnSp macro="">
      <xdr:nvCxnSpPr>
        <xdr:cNvPr id="680" name="直線コネクタ 679"/>
        <xdr:cNvCxnSpPr/>
      </xdr:nvCxnSpPr>
      <xdr:spPr>
        <a:xfrm>
          <a:off x="16093440" y="1788414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105</xdr:row>
      <xdr:rowOff>143527</xdr:rowOff>
    </xdr:from>
    <xdr:ext cx="467179" cy="259045"/>
    <xdr:sp macro="" textlink="">
      <xdr:nvSpPr>
        <xdr:cNvPr id="681" name="テキスト ボックス 680"/>
        <xdr:cNvSpPr txBox="1"/>
      </xdr:nvSpPr>
      <xdr:spPr>
        <a:xfrm>
          <a:off x="15694841" y="177457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104</xdr:row>
      <xdr:rowOff>76200</xdr:rowOff>
    </xdr:from>
    <xdr:to>
      <xdr:col>120</xdr:col>
      <xdr:colOff>114300</xdr:colOff>
      <xdr:row>104</xdr:row>
      <xdr:rowOff>76200</xdr:rowOff>
    </xdr:to>
    <xdr:cxnSp macro="">
      <xdr:nvCxnSpPr>
        <xdr:cNvPr id="682" name="直線コネクタ 681"/>
        <xdr:cNvCxnSpPr/>
      </xdr:nvCxnSpPr>
      <xdr:spPr>
        <a:xfrm>
          <a:off x="16093440" y="1751076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103</xdr:row>
      <xdr:rowOff>105427</xdr:rowOff>
    </xdr:from>
    <xdr:ext cx="467179" cy="259045"/>
    <xdr:sp macro="" textlink="">
      <xdr:nvSpPr>
        <xdr:cNvPr id="683" name="テキスト ボックス 682"/>
        <xdr:cNvSpPr txBox="1"/>
      </xdr:nvSpPr>
      <xdr:spPr>
        <a:xfrm>
          <a:off x="15694841" y="1737234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102</xdr:row>
      <xdr:rowOff>38100</xdr:rowOff>
    </xdr:from>
    <xdr:to>
      <xdr:col>120</xdr:col>
      <xdr:colOff>114300</xdr:colOff>
      <xdr:row>102</xdr:row>
      <xdr:rowOff>38100</xdr:rowOff>
    </xdr:to>
    <xdr:cxnSp macro="">
      <xdr:nvCxnSpPr>
        <xdr:cNvPr id="684" name="直線コネクタ 683"/>
        <xdr:cNvCxnSpPr/>
      </xdr:nvCxnSpPr>
      <xdr:spPr>
        <a:xfrm>
          <a:off x="16093440" y="1713738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101</xdr:row>
      <xdr:rowOff>67327</xdr:rowOff>
    </xdr:from>
    <xdr:ext cx="467179" cy="259045"/>
    <xdr:sp macro="" textlink="">
      <xdr:nvSpPr>
        <xdr:cNvPr id="685" name="テキスト ボックス 684"/>
        <xdr:cNvSpPr txBox="1"/>
      </xdr:nvSpPr>
      <xdr:spPr>
        <a:xfrm>
          <a:off x="15694841" y="1699896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100</xdr:row>
      <xdr:rowOff>0</xdr:rowOff>
    </xdr:from>
    <xdr:to>
      <xdr:col>120</xdr:col>
      <xdr:colOff>114300</xdr:colOff>
      <xdr:row>100</xdr:row>
      <xdr:rowOff>0</xdr:rowOff>
    </xdr:to>
    <xdr:cxnSp macro="">
      <xdr:nvCxnSpPr>
        <xdr:cNvPr id="686" name="直線コネクタ 685"/>
        <xdr:cNvCxnSpPr/>
      </xdr:nvCxnSpPr>
      <xdr:spPr>
        <a:xfrm>
          <a:off x="16093440" y="1676400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99</xdr:row>
      <xdr:rowOff>29227</xdr:rowOff>
    </xdr:from>
    <xdr:ext cx="467179" cy="259045"/>
    <xdr:sp macro="" textlink="">
      <xdr:nvSpPr>
        <xdr:cNvPr id="687" name="テキスト ボックス 686"/>
        <xdr:cNvSpPr txBox="1"/>
      </xdr:nvSpPr>
      <xdr:spPr>
        <a:xfrm>
          <a:off x="15694841" y="1662558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688" name="直線コネクタ 687"/>
        <xdr:cNvCxnSpPr/>
      </xdr:nvCxnSpPr>
      <xdr:spPr>
        <a:xfrm>
          <a:off x="16093440" y="1639443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162577</xdr:rowOff>
    </xdr:from>
    <xdr:ext cx="467179" cy="259045"/>
    <xdr:sp macro="" textlink="">
      <xdr:nvSpPr>
        <xdr:cNvPr id="689" name="テキスト ボックス 688"/>
        <xdr:cNvSpPr txBox="1"/>
      </xdr:nvSpPr>
      <xdr:spPr>
        <a:xfrm>
          <a:off x="15694841" y="1625601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690" name="【公民館】&#10;一人当たり面積グラフ枠"/>
        <xdr:cNvSpPr/>
      </xdr:nvSpPr>
      <xdr:spPr>
        <a:xfrm>
          <a:off x="16093440" y="16394430"/>
          <a:ext cx="4175760" cy="223266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99</xdr:row>
      <xdr:rowOff>78105</xdr:rowOff>
    </xdr:from>
    <xdr:to>
      <xdr:col>116</xdr:col>
      <xdr:colOff>62864</xdr:colOff>
      <xdr:row>108</xdr:row>
      <xdr:rowOff>112395</xdr:rowOff>
    </xdr:to>
    <xdr:cxnSp macro="">
      <xdr:nvCxnSpPr>
        <xdr:cNvPr id="691" name="直線コネクタ 690"/>
        <xdr:cNvCxnSpPr/>
      </xdr:nvCxnSpPr>
      <xdr:spPr>
        <a:xfrm flipV="1">
          <a:off x="19509104" y="16674465"/>
          <a:ext cx="0" cy="154305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108</xdr:row>
      <xdr:rowOff>116222</xdr:rowOff>
    </xdr:from>
    <xdr:ext cx="469744" cy="259045"/>
    <xdr:sp macro="" textlink="">
      <xdr:nvSpPr>
        <xdr:cNvPr id="692" name="【公民館】&#10;一人当たり面積最小値テキスト"/>
        <xdr:cNvSpPr txBox="1"/>
      </xdr:nvSpPr>
      <xdr:spPr>
        <a:xfrm>
          <a:off x="19547840" y="1822134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0.021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108</xdr:row>
      <xdr:rowOff>112395</xdr:rowOff>
    </xdr:from>
    <xdr:to>
      <xdr:col>116</xdr:col>
      <xdr:colOff>152400</xdr:colOff>
      <xdr:row>108</xdr:row>
      <xdr:rowOff>112395</xdr:rowOff>
    </xdr:to>
    <xdr:cxnSp macro="">
      <xdr:nvCxnSpPr>
        <xdr:cNvPr id="693" name="直線コネクタ 692"/>
        <xdr:cNvCxnSpPr/>
      </xdr:nvCxnSpPr>
      <xdr:spPr>
        <a:xfrm>
          <a:off x="19443700" y="18217515"/>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98</xdr:row>
      <xdr:rowOff>24782</xdr:rowOff>
    </xdr:from>
    <xdr:ext cx="469744" cy="259045"/>
    <xdr:sp macro="" textlink="">
      <xdr:nvSpPr>
        <xdr:cNvPr id="694" name="【公民館】&#10;一人当たり面積最大値テキスト"/>
        <xdr:cNvSpPr txBox="1"/>
      </xdr:nvSpPr>
      <xdr:spPr>
        <a:xfrm>
          <a:off x="19547840" y="164535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0.849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99</xdr:row>
      <xdr:rowOff>78105</xdr:rowOff>
    </xdr:from>
    <xdr:to>
      <xdr:col>116</xdr:col>
      <xdr:colOff>152400</xdr:colOff>
      <xdr:row>99</xdr:row>
      <xdr:rowOff>78105</xdr:rowOff>
    </xdr:to>
    <xdr:cxnSp macro="">
      <xdr:nvCxnSpPr>
        <xdr:cNvPr id="695" name="直線コネクタ 694"/>
        <xdr:cNvCxnSpPr/>
      </xdr:nvCxnSpPr>
      <xdr:spPr>
        <a:xfrm>
          <a:off x="19443700" y="16674465"/>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105</xdr:row>
      <xdr:rowOff>25416</xdr:rowOff>
    </xdr:from>
    <xdr:ext cx="469744" cy="259045"/>
    <xdr:sp macro="" textlink="">
      <xdr:nvSpPr>
        <xdr:cNvPr id="696" name="【公民館】&#10;一人当たり面積平均値テキスト"/>
        <xdr:cNvSpPr txBox="1"/>
      </xdr:nvSpPr>
      <xdr:spPr>
        <a:xfrm>
          <a:off x="19547840" y="17627616"/>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0.232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106</xdr:row>
      <xdr:rowOff>2539</xdr:rowOff>
    </xdr:from>
    <xdr:to>
      <xdr:col>116</xdr:col>
      <xdr:colOff>114300</xdr:colOff>
      <xdr:row>106</xdr:row>
      <xdr:rowOff>104139</xdr:rowOff>
    </xdr:to>
    <xdr:sp macro="" textlink="">
      <xdr:nvSpPr>
        <xdr:cNvPr id="697" name="フローチャート: 判断 696"/>
        <xdr:cNvSpPr/>
      </xdr:nvSpPr>
      <xdr:spPr>
        <a:xfrm>
          <a:off x="19458940" y="177723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106</xdr:row>
      <xdr:rowOff>52070</xdr:rowOff>
    </xdr:from>
    <xdr:to>
      <xdr:col>112</xdr:col>
      <xdr:colOff>38100</xdr:colOff>
      <xdr:row>106</xdr:row>
      <xdr:rowOff>153670</xdr:rowOff>
    </xdr:to>
    <xdr:sp macro="" textlink="">
      <xdr:nvSpPr>
        <xdr:cNvPr id="698" name="フローチャート: 判断 697"/>
        <xdr:cNvSpPr/>
      </xdr:nvSpPr>
      <xdr:spPr>
        <a:xfrm>
          <a:off x="18735040" y="17821910"/>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106</xdr:row>
      <xdr:rowOff>74930</xdr:rowOff>
    </xdr:from>
    <xdr:to>
      <xdr:col>107</xdr:col>
      <xdr:colOff>101600</xdr:colOff>
      <xdr:row>107</xdr:row>
      <xdr:rowOff>5080</xdr:rowOff>
    </xdr:to>
    <xdr:sp macro="" textlink="">
      <xdr:nvSpPr>
        <xdr:cNvPr id="699" name="フローチャート: 判断 698"/>
        <xdr:cNvSpPr/>
      </xdr:nvSpPr>
      <xdr:spPr>
        <a:xfrm>
          <a:off x="17937480" y="1784477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16527</xdr:rowOff>
    </xdr:from>
    <xdr:ext cx="762000" cy="259045"/>
    <xdr:sp macro="" textlink="">
      <xdr:nvSpPr>
        <xdr:cNvPr id="700" name="テキスト ボックス 699"/>
        <xdr:cNvSpPr txBox="1"/>
      </xdr:nvSpPr>
      <xdr:spPr>
        <a:xfrm>
          <a:off x="1934210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701" name="テキスト ボックス 700"/>
        <xdr:cNvSpPr txBox="1"/>
      </xdr:nvSpPr>
      <xdr:spPr>
        <a:xfrm>
          <a:off x="1861058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702" name="テキスト ボックス 701"/>
        <xdr:cNvSpPr txBox="1"/>
      </xdr:nvSpPr>
      <xdr:spPr>
        <a:xfrm>
          <a:off x="1782064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703" name="テキスト ボックス 702"/>
        <xdr:cNvSpPr txBox="1"/>
      </xdr:nvSpPr>
      <xdr:spPr>
        <a:xfrm>
          <a:off x="1704594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704" name="テキスト ボックス 703"/>
        <xdr:cNvSpPr txBox="1"/>
      </xdr:nvSpPr>
      <xdr:spPr>
        <a:xfrm>
          <a:off x="1626362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107</xdr:row>
      <xdr:rowOff>2539</xdr:rowOff>
    </xdr:from>
    <xdr:to>
      <xdr:col>116</xdr:col>
      <xdr:colOff>114300</xdr:colOff>
      <xdr:row>107</xdr:row>
      <xdr:rowOff>104139</xdr:rowOff>
    </xdr:to>
    <xdr:sp macro="" textlink="">
      <xdr:nvSpPr>
        <xdr:cNvPr id="705" name="楕円 704"/>
        <xdr:cNvSpPr/>
      </xdr:nvSpPr>
      <xdr:spPr>
        <a:xfrm>
          <a:off x="19458940" y="179400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106</xdr:row>
      <xdr:rowOff>152416</xdr:rowOff>
    </xdr:from>
    <xdr:ext cx="469744" cy="259045"/>
    <xdr:sp macro="" textlink="">
      <xdr:nvSpPr>
        <xdr:cNvPr id="706" name="【公民館】&#10;一人当たり面積該当値テキスト"/>
        <xdr:cNvSpPr txBox="1"/>
      </xdr:nvSpPr>
      <xdr:spPr>
        <a:xfrm>
          <a:off x="19547840" y="17922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107</xdr:row>
      <xdr:rowOff>4445</xdr:rowOff>
    </xdr:from>
    <xdr:to>
      <xdr:col>112</xdr:col>
      <xdr:colOff>38100</xdr:colOff>
      <xdr:row>107</xdr:row>
      <xdr:rowOff>106045</xdr:rowOff>
    </xdr:to>
    <xdr:sp macro="" textlink="">
      <xdr:nvSpPr>
        <xdr:cNvPr id="707" name="楕円 706"/>
        <xdr:cNvSpPr/>
      </xdr:nvSpPr>
      <xdr:spPr>
        <a:xfrm>
          <a:off x="18735040" y="17941925"/>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107</xdr:row>
      <xdr:rowOff>53339</xdr:rowOff>
    </xdr:from>
    <xdr:to>
      <xdr:col>116</xdr:col>
      <xdr:colOff>63500</xdr:colOff>
      <xdr:row>107</xdr:row>
      <xdr:rowOff>55245</xdr:rowOff>
    </xdr:to>
    <xdr:cxnSp macro="">
      <xdr:nvCxnSpPr>
        <xdr:cNvPr id="708" name="直線コネクタ 707"/>
        <xdr:cNvCxnSpPr/>
      </xdr:nvCxnSpPr>
      <xdr:spPr>
        <a:xfrm flipV="1">
          <a:off x="18778220" y="17990819"/>
          <a:ext cx="731520" cy="19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106</xdr:row>
      <xdr:rowOff>71120</xdr:rowOff>
    </xdr:from>
    <xdr:to>
      <xdr:col>107</xdr:col>
      <xdr:colOff>101600</xdr:colOff>
      <xdr:row>107</xdr:row>
      <xdr:rowOff>1270</xdr:rowOff>
    </xdr:to>
    <xdr:sp macro="" textlink="">
      <xdr:nvSpPr>
        <xdr:cNvPr id="709" name="楕円 708"/>
        <xdr:cNvSpPr/>
      </xdr:nvSpPr>
      <xdr:spPr>
        <a:xfrm>
          <a:off x="17937480" y="1784096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106</xdr:row>
      <xdr:rowOff>121920</xdr:rowOff>
    </xdr:from>
    <xdr:to>
      <xdr:col>111</xdr:col>
      <xdr:colOff>177800</xdr:colOff>
      <xdr:row>107</xdr:row>
      <xdr:rowOff>55245</xdr:rowOff>
    </xdr:to>
    <xdr:cxnSp macro="">
      <xdr:nvCxnSpPr>
        <xdr:cNvPr id="710" name="直線コネクタ 709"/>
        <xdr:cNvCxnSpPr/>
      </xdr:nvCxnSpPr>
      <xdr:spPr>
        <a:xfrm>
          <a:off x="17988280" y="17891760"/>
          <a:ext cx="789940" cy="1009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104</xdr:row>
      <xdr:rowOff>170197</xdr:rowOff>
    </xdr:from>
    <xdr:ext cx="469744" cy="259045"/>
    <xdr:sp macro="" textlink="">
      <xdr:nvSpPr>
        <xdr:cNvPr id="711" name="n_1aveValue【公民館】&#10;一人当たり面積"/>
        <xdr:cNvSpPr txBox="1"/>
      </xdr:nvSpPr>
      <xdr:spPr>
        <a:xfrm>
          <a:off x="18561127" y="176047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106</xdr:row>
      <xdr:rowOff>167657</xdr:rowOff>
    </xdr:from>
    <xdr:ext cx="469744" cy="259045"/>
    <xdr:sp macro="" textlink="">
      <xdr:nvSpPr>
        <xdr:cNvPr id="712" name="n_2aveValue【公民館】&#10;一人当たり面積"/>
        <xdr:cNvSpPr txBox="1"/>
      </xdr:nvSpPr>
      <xdr:spPr>
        <a:xfrm>
          <a:off x="17776267" y="179374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107</xdr:row>
      <xdr:rowOff>97172</xdr:rowOff>
    </xdr:from>
    <xdr:ext cx="469744" cy="259045"/>
    <xdr:sp macro="" textlink="">
      <xdr:nvSpPr>
        <xdr:cNvPr id="713" name="n_1mainValue【公民館】&#10;一人当たり面積"/>
        <xdr:cNvSpPr txBox="1"/>
      </xdr:nvSpPr>
      <xdr:spPr>
        <a:xfrm>
          <a:off x="18561127" y="1803465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105</xdr:row>
      <xdr:rowOff>17797</xdr:rowOff>
    </xdr:from>
    <xdr:ext cx="469744" cy="259045"/>
    <xdr:sp macro="" textlink="">
      <xdr:nvSpPr>
        <xdr:cNvPr id="714" name="n_2mainValue【公民館】&#10;一人当たり面積"/>
        <xdr:cNvSpPr txBox="1"/>
      </xdr:nvSpPr>
      <xdr:spPr>
        <a:xfrm>
          <a:off x="17776267" y="176199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715" name="正方形/長方形 714"/>
        <xdr:cNvSpPr/>
      </xdr:nvSpPr>
      <xdr:spPr>
        <a:xfrm>
          <a:off x="670560" y="19000470"/>
          <a:ext cx="19598640" cy="18630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716" name="正方形/長方形 715"/>
        <xdr:cNvSpPr/>
      </xdr:nvSpPr>
      <xdr:spPr>
        <a:xfrm>
          <a:off x="670560" y="19063970"/>
          <a:ext cx="33909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717" name="テキスト ボックス 716"/>
        <xdr:cNvSpPr txBox="1"/>
      </xdr:nvSpPr>
      <xdr:spPr>
        <a:xfrm>
          <a:off x="746760" y="19310350"/>
          <a:ext cx="19433540" cy="145542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類似団体と比較して特に有形固定資産減価償却率が高くなっている施設は、</a:t>
          </a:r>
          <a:r>
            <a:rPr kumimoji="1" lang="en-US" altLang="ja-JP" sz="1300">
              <a:latin typeface="ＭＳ Ｐゴシック" panose="020B0600070205080204" pitchFamily="50" charset="-128"/>
              <a:ea typeface="ＭＳ Ｐゴシック" panose="020B0600070205080204" pitchFamily="50" charset="-128"/>
            </a:rPr>
            <a:t>【</a:t>
          </a:r>
          <a:r>
            <a:rPr kumimoji="1" lang="ja-JP" altLang="en-US" sz="1300">
              <a:latin typeface="ＭＳ Ｐゴシック" panose="020B0600070205080204" pitchFamily="50" charset="-128"/>
              <a:ea typeface="ＭＳ Ｐゴシック" panose="020B0600070205080204" pitchFamily="50" charset="-128"/>
            </a:rPr>
            <a:t>認定こども園・幼稚園・保育所</a:t>
          </a:r>
          <a:r>
            <a:rPr kumimoji="1" lang="en-US" altLang="ja-JP" sz="1300">
              <a:latin typeface="ＭＳ Ｐゴシック" panose="020B0600070205080204" pitchFamily="50" charset="-128"/>
              <a:ea typeface="ＭＳ Ｐゴシック" panose="020B0600070205080204" pitchFamily="50" charset="-128"/>
            </a:rPr>
            <a:t>】</a:t>
          </a:r>
          <a:r>
            <a:rPr kumimoji="1" lang="ja-JP" altLang="en-US" sz="1300">
              <a:latin typeface="ＭＳ Ｐゴシック" panose="020B0600070205080204" pitchFamily="50" charset="-128"/>
              <a:ea typeface="ＭＳ Ｐゴシック" panose="020B0600070205080204" pitchFamily="50" charset="-128"/>
            </a:rPr>
            <a:t>と</a:t>
          </a:r>
          <a:r>
            <a:rPr kumimoji="1" lang="en-US" altLang="ja-JP" sz="1300">
              <a:latin typeface="ＭＳ Ｐゴシック" panose="020B0600070205080204" pitchFamily="50" charset="-128"/>
              <a:ea typeface="ＭＳ Ｐゴシック" panose="020B0600070205080204" pitchFamily="50" charset="-128"/>
            </a:rPr>
            <a:t>【</a:t>
          </a:r>
          <a:r>
            <a:rPr kumimoji="1" lang="ja-JP" altLang="en-US" sz="1300">
              <a:latin typeface="ＭＳ Ｐゴシック" panose="020B0600070205080204" pitchFamily="50" charset="-128"/>
              <a:ea typeface="ＭＳ Ｐゴシック" panose="020B0600070205080204" pitchFamily="50" charset="-128"/>
            </a:rPr>
            <a:t>児童館</a:t>
          </a:r>
          <a:r>
            <a:rPr kumimoji="1" lang="en-US" altLang="ja-JP" sz="1300">
              <a:latin typeface="ＭＳ Ｐゴシック" panose="020B0600070205080204" pitchFamily="50" charset="-128"/>
              <a:ea typeface="ＭＳ Ｐゴシック" panose="020B0600070205080204" pitchFamily="50" charset="-128"/>
            </a:rPr>
            <a:t>】</a:t>
          </a:r>
          <a:r>
            <a:rPr kumimoji="1" lang="ja-JP" altLang="en-US" sz="1300">
              <a:latin typeface="ＭＳ Ｐゴシック" panose="020B0600070205080204" pitchFamily="50" charset="-128"/>
              <a:ea typeface="ＭＳ Ｐゴシック" panose="020B0600070205080204" pitchFamily="50" charset="-128"/>
            </a:rPr>
            <a:t>である。保育所等の子育て関連施設は、以前から施設数も多く、老朽化も進んでいるため、今後策定する個別施設計画に基づき、維持管理を適切に進める必要があると考える。児童館については、今後、利用率の低い施設から閉鎖・除却を予定し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また、類似団体と比較して特に</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有形固定資産減価償却率が</a:t>
          </a:r>
          <a:r>
            <a:rPr kumimoji="1" lang="ja-JP" altLang="en-US" sz="1300">
              <a:latin typeface="ＭＳ Ｐゴシック" panose="020B0600070205080204" pitchFamily="50" charset="-128"/>
              <a:ea typeface="ＭＳ Ｐゴシック" panose="020B0600070205080204" pitchFamily="50" charset="-128"/>
            </a:rPr>
            <a:t>低くなっている施設は</a:t>
          </a:r>
          <a:r>
            <a:rPr kumimoji="1" lang="en-US" altLang="ja-JP" sz="1300">
              <a:latin typeface="ＭＳ Ｐゴシック" panose="020B0600070205080204" pitchFamily="50" charset="-128"/>
              <a:ea typeface="ＭＳ Ｐゴシック" panose="020B0600070205080204" pitchFamily="50" charset="-128"/>
            </a:rPr>
            <a:t>【</a:t>
          </a:r>
          <a:r>
            <a:rPr kumimoji="1" lang="ja-JP" altLang="en-US" sz="1300">
              <a:latin typeface="ＭＳ Ｐゴシック" panose="020B0600070205080204" pitchFamily="50" charset="-128"/>
              <a:ea typeface="ＭＳ Ｐゴシック" panose="020B0600070205080204" pitchFamily="50" charset="-128"/>
            </a:rPr>
            <a:t>公民館</a:t>
          </a:r>
          <a:r>
            <a:rPr kumimoji="1" lang="en-US" altLang="ja-JP" sz="1300">
              <a:latin typeface="ＭＳ Ｐゴシック" panose="020B0600070205080204" pitchFamily="50" charset="-128"/>
              <a:ea typeface="ＭＳ Ｐゴシック" panose="020B0600070205080204" pitchFamily="50" charset="-128"/>
            </a:rPr>
            <a:t>】</a:t>
          </a:r>
          <a:r>
            <a:rPr kumimoji="1" lang="ja-JP" altLang="en-US" sz="1300">
              <a:latin typeface="ＭＳ Ｐゴシック" panose="020B0600070205080204" pitchFamily="50" charset="-128"/>
              <a:ea typeface="ＭＳ Ｐゴシック" panose="020B0600070205080204" pitchFamily="50" charset="-128"/>
            </a:rPr>
            <a:t>であり、これらの施設は災害時の避難場所としても利用することから、耐震性の低い建物から集中的に建替えを行ってきたことによる。</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xdr:cNvSpPr/>
      </xdr:nvSpPr>
      <xdr:spPr>
        <a:xfrm>
          <a:off x="566420" y="127000"/>
          <a:ext cx="11168380" cy="61976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市町村施設類型別ストック情報分析表②</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xdr:cNvSpPr/>
      </xdr:nvSpPr>
      <xdr:spPr>
        <a:xfrm>
          <a:off x="16764000" y="186690"/>
          <a:ext cx="3505200" cy="54737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xdr:cNvSpPr/>
      </xdr:nvSpPr>
      <xdr:spPr>
        <a:xfrm>
          <a:off x="16783050" y="212090"/>
          <a:ext cx="3460750" cy="49657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xdr:cNvSpPr/>
      </xdr:nvSpPr>
      <xdr:spPr>
        <a:xfrm>
          <a:off x="16808450" y="237490"/>
          <a:ext cx="3403600" cy="43307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高知県南国市</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xdr:cNvSpPr/>
      </xdr:nvSpPr>
      <xdr:spPr>
        <a:xfrm>
          <a:off x="14312900" y="186690"/>
          <a:ext cx="2340610" cy="54737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xdr:cNvSpPr/>
      </xdr:nvSpPr>
      <xdr:spPr>
        <a:xfrm>
          <a:off x="14338300" y="212090"/>
          <a:ext cx="2296160" cy="49657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xdr:cNvSpPr/>
      </xdr:nvSpPr>
      <xdr:spPr>
        <a:xfrm>
          <a:off x="14363700" y="237490"/>
          <a:ext cx="2239010" cy="44577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29</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xdr:cNvSpPr/>
      </xdr:nvSpPr>
      <xdr:spPr>
        <a:xfrm>
          <a:off x="670560" y="869950"/>
          <a:ext cx="8884920" cy="17399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xdr:cNvSpPr/>
      </xdr:nvSpPr>
      <xdr:spPr>
        <a:xfrm>
          <a:off x="797560" y="901700"/>
          <a:ext cx="1214120" cy="16764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xdr:cNvSpPr/>
      </xdr:nvSpPr>
      <xdr:spPr>
        <a:xfrm>
          <a:off x="1971040" y="901700"/>
          <a:ext cx="1173480" cy="16764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47,871
47,590
125.30
21,358,505
20,544,532
631,389
11,148,589
18,824,728</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xdr:cNvSpPr/>
      </xdr:nvSpPr>
      <xdr:spPr>
        <a:xfrm>
          <a:off x="3144520" y="901700"/>
          <a:ext cx="1341120" cy="16764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xdr:cNvSpPr/>
      </xdr:nvSpPr>
      <xdr:spPr>
        <a:xfrm>
          <a:off x="4485640" y="920750"/>
          <a:ext cx="1780540" cy="9207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xdr:cNvSpPr/>
      </xdr:nvSpPr>
      <xdr:spPr>
        <a:xfrm>
          <a:off x="6266180" y="920750"/>
          <a:ext cx="1109980" cy="9207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7.4
62.2</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xdr:cNvSpPr/>
      </xdr:nvSpPr>
      <xdr:spPr>
        <a:xfrm>
          <a:off x="7439660" y="933450"/>
          <a:ext cx="566420" cy="91694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xdr:cNvSpPr/>
      </xdr:nvSpPr>
      <xdr:spPr>
        <a:xfrm>
          <a:off x="4485640" y="1676400"/>
          <a:ext cx="1780540" cy="62357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55</xdr:col>
      <xdr:colOff>127000</xdr:colOff>
      <xdr:row>13</xdr:row>
      <xdr:rowOff>120650</xdr:rowOff>
    </xdr:to>
    <xdr:sp macro="" textlink="">
      <xdr:nvSpPr>
        <xdr:cNvPr id="17" name="正方形/長方形 16"/>
        <xdr:cNvSpPr/>
      </xdr:nvSpPr>
      <xdr:spPr>
        <a:xfrm>
          <a:off x="6329680" y="1676400"/>
          <a:ext cx="3017520" cy="62357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xdr:cNvSpPr/>
      </xdr:nvSpPr>
      <xdr:spPr>
        <a:xfrm>
          <a:off x="9748520" y="869950"/>
          <a:ext cx="1341120" cy="124333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xdr:cNvSpPr/>
      </xdr:nvSpPr>
      <xdr:spPr>
        <a:xfrm>
          <a:off x="9986010" y="933450"/>
          <a:ext cx="117348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xdr:cNvSpPr/>
      </xdr:nvSpPr>
      <xdr:spPr>
        <a:xfrm>
          <a:off x="9986010" y="1192530"/>
          <a:ext cx="117348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xdr:cNvSpPr/>
      </xdr:nvSpPr>
      <xdr:spPr>
        <a:xfrm>
          <a:off x="9986010" y="1515110"/>
          <a:ext cx="1277620" cy="62357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xdr:cNvCxnSpPr/>
      </xdr:nvCxnSpPr>
      <xdr:spPr>
        <a:xfrm flipH="1">
          <a:off x="9831070" y="1018540"/>
          <a:ext cx="18669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xdr:cNvSpPr/>
      </xdr:nvSpPr>
      <xdr:spPr>
        <a:xfrm>
          <a:off x="9885045" y="971550"/>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xdr:cNvSpPr/>
      </xdr:nvSpPr>
      <xdr:spPr>
        <a:xfrm>
          <a:off x="9885045" y="1230630"/>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xdr:cNvCxnSpPr/>
      </xdr:nvCxnSpPr>
      <xdr:spPr>
        <a:xfrm>
          <a:off x="9906635" y="1493520"/>
          <a:ext cx="0" cy="1358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xdr:cNvCxnSpPr/>
      </xdr:nvCxnSpPr>
      <xdr:spPr>
        <a:xfrm>
          <a:off x="9850120" y="1493520"/>
          <a:ext cx="14859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xdr:cNvCxnSpPr/>
      </xdr:nvCxnSpPr>
      <xdr:spPr>
        <a:xfrm flipV="1">
          <a:off x="9906635" y="1724025"/>
          <a:ext cx="0" cy="1358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xdr:cNvCxnSpPr/>
      </xdr:nvCxnSpPr>
      <xdr:spPr>
        <a:xfrm>
          <a:off x="9850120" y="1863090"/>
          <a:ext cx="14859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xdr:cNvSpPr txBox="1"/>
      </xdr:nvSpPr>
      <xdr:spPr>
        <a:xfrm>
          <a:off x="629920" y="273304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9703105" cy="259045"/>
    <xdr:sp macro="" textlink="">
      <xdr:nvSpPr>
        <xdr:cNvPr id="30" name="テキスト ボックス 29"/>
        <xdr:cNvSpPr txBox="1"/>
      </xdr:nvSpPr>
      <xdr:spPr>
        <a:xfrm>
          <a:off x="629920" y="304292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住民基本台帳人口については、住民基本台帳関係年報の調査基準日変更に伴い、平成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年度以降、調査年度の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日現在の住民基本台帳に登載されている人口を記載。</a:t>
          </a:r>
        </a:p>
      </xdr:txBody>
    </xdr:sp>
    <xdr:clientData/>
  </xdr:oneCellAnchor>
  <xdr:oneCellAnchor>
    <xdr:from>
      <xdr:col>3</xdr:col>
      <xdr:colOff>127000</xdr:colOff>
      <xdr:row>20</xdr:row>
      <xdr:rowOff>0</xdr:rowOff>
    </xdr:from>
    <xdr:ext cx="8295925" cy="259045"/>
    <xdr:sp macro="" textlink="">
      <xdr:nvSpPr>
        <xdr:cNvPr id="31" name="テキスト ボックス 30"/>
        <xdr:cNvSpPr txBox="1"/>
      </xdr:nvSpPr>
      <xdr:spPr>
        <a:xfrm>
          <a:off x="629920" y="33528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29</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2" name="正方形/長方形 31"/>
        <xdr:cNvSpPr/>
      </xdr:nvSpPr>
      <xdr:spPr>
        <a:xfrm>
          <a:off x="670560" y="4099560"/>
          <a:ext cx="417576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3" name="正方形/長方形 32"/>
        <xdr:cNvSpPr/>
      </xdr:nvSpPr>
      <xdr:spPr>
        <a:xfrm>
          <a:off x="79756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4" name="正方形/長方形 33"/>
        <xdr:cNvSpPr/>
      </xdr:nvSpPr>
      <xdr:spPr>
        <a:xfrm>
          <a:off x="79756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5" name="正方形/長方形 34"/>
        <xdr:cNvSpPr/>
      </xdr:nvSpPr>
      <xdr:spPr>
        <a:xfrm>
          <a:off x="167640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6" name="正方形/長方形 35"/>
        <xdr:cNvSpPr/>
      </xdr:nvSpPr>
      <xdr:spPr>
        <a:xfrm>
          <a:off x="167640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7" name="正方形/長方形 36"/>
        <xdr:cNvSpPr/>
      </xdr:nvSpPr>
      <xdr:spPr>
        <a:xfrm>
          <a:off x="268224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8" name="正方形/長方形 37"/>
        <xdr:cNvSpPr/>
      </xdr:nvSpPr>
      <xdr:spPr>
        <a:xfrm>
          <a:off x="268224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39" name="正方形/長方形 38"/>
        <xdr:cNvSpPr/>
      </xdr:nvSpPr>
      <xdr:spPr>
        <a:xfrm>
          <a:off x="670560" y="5215890"/>
          <a:ext cx="417576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30</xdr:row>
      <xdr:rowOff>0</xdr:rowOff>
    </xdr:from>
    <xdr:ext cx="298543" cy="225703"/>
    <xdr:sp macro="" textlink="">
      <xdr:nvSpPr>
        <xdr:cNvPr id="40" name="テキスト ボックス 39"/>
        <xdr:cNvSpPr txBox="1"/>
      </xdr:nvSpPr>
      <xdr:spPr>
        <a:xfrm>
          <a:off x="655320" y="50292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44</xdr:row>
      <xdr:rowOff>76200</xdr:rowOff>
    </xdr:from>
    <xdr:to>
      <xdr:col>28</xdr:col>
      <xdr:colOff>114300</xdr:colOff>
      <xdr:row>44</xdr:row>
      <xdr:rowOff>76200</xdr:rowOff>
    </xdr:to>
    <xdr:cxnSp macro="">
      <xdr:nvCxnSpPr>
        <xdr:cNvPr id="41" name="直線コネクタ 40"/>
        <xdr:cNvCxnSpPr/>
      </xdr:nvCxnSpPr>
      <xdr:spPr>
        <a:xfrm>
          <a:off x="670560" y="745236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42</xdr:row>
      <xdr:rowOff>38100</xdr:rowOff>
    </xdr:from>
    <xdr:to>
      <xdr:col>28</xdr:col>
      <xdr:colOff>114300</xdr:colOff>
      <xdr:row>42</xdr:row>
      <xdr:rowOff>38100</xdr:rowOff>
    </xdr:to>
    <xdr:cxnSp macro="">
      <xdr:nvCxnSpPr>
        <xdr:cNvPr id="42" name="直線コネクタ 41"/>
        <xdr:cNvCxnSpPr/>
      </xdr:nvCxnSpPr>
      <xdr:spPr>
        <a:xfrm>
          <a:off x="670560" y="707898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41</xdr:row>
      <xdr:rowOff>67327</xdr:rowOff>
    </xdr:from>
    <xdr:ext cx="338939" cy="259045"/>
    <xdr:sp macro="" textlink="">
      <xdr:nvSpPr>
        <xdr:cNvPr id="43" name="テキスト ボックス 42"/>
        <xdr:cNvSpPr txBox="1"/>
      </xdr:nvSpPr>
      <xdr:spPr>
        <a:xfrm>
          <a:off x="377341" y="694056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40</xdr:row>
      <xdr:rowOff>0</xdr:rowOff>
    </xdr:from>
    <xdr:to>
      <xdr:col>28</xdr:col>
      <xdr:colOff>114300</xdr:colOff>
      <xdr:row>40</xdr:row>
      <xdr:rowOff>0</xdr:rowOff>
    </xdr:to>
    <xdr:cxnSp macro="">
      <xdr:nvCxnSpPr>
        <xdr:cNvPr id="44" name="直線コネクタ 43"/>
        <xdr:cNvCxnSpPr/>
      </xdr:nvCxnSpPr>
      <xdr:spPr>
        <a:xfrm>
          <a:off x="670560" y="670560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39</xdr:row>
      <xdr:rowOff>29227</xdr:rowOff>
    </xdr:from>
    <xdr:ext cx="403059" cy="259045"/>
    <xdr:sp macro="" textlink="">
      <xdr:nvSpPr>
        <xdr:cNvPr id="45" name="テキスト ボックス 44"/>
        <xdr:cNvSpPr txBox="1"/>
      </xdr:nvSpPr>
      <xdr:spPr>
        <a:xfrm>
          <a:off x="336081" y="656718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133350</xdr:rowOff>
    </xdr:from>
    <xdr:to>
      <xdr:col>28</xdr:col>
      <xdr:colOff>114300</xdr:colOff>
      <xdr:row>37</xdr:row>
      <xdr:rowOff>133350</xdr:rowOff>
    </xdr:to>
    <xdr:cxnSp macro="">
      <xdr:nvCxnSpPr>
        <xdr:cNvPr id="46" name="直線コネクタ 45"/>
        <xdr:cNvCxnSpPr/>
      </xdr:nvCxnSpPr>
      <xdr:spPr>
        <a:xfrm>
          <a:off x="670560" y="633603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36</xdr:row>
      <xdr:rowOff>162577</xdr:rowOff>
    </xdr:from>
    <xdr:ext cx="403059" cy="259045"/>
    <xdr:sp macro="" textlink="">
      <xdr:nvSpPr>
        <xdr:cNvPr id="47" name="テキスト ボックス 46"/>
        <xdr:cNvSpPr txBox="1"/>
      </xdr:nvSpPr>
      <xdr:spPr>
        <a:xfrm>
          <a:off x="336081" y="619761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35</xdr:row>
      <xdr:rowOff>95250</xdr:rowOff>
    </xdr:from>
    <xdr:to>
      <xdr:col>28</xdr:col>
      <xdr:colOff>114300</xdr:colOff>
      <xdr:row>35</xdr:row>
      <xdr:rowOff>95250</xdr:rowOff>
    </xdr:to>
    <xdr:cxnSp macro="">
      <xdr:nvCxnSpPr>
        <xdr:cNvPr id="48" name="直線コネクタ 47"/>
        <xdr:cNvCxnSpPr/>
      </xdr:nvCxnSpPr>
      <xdr:spPr>
        <a:xfrm>
          <a:off x="670560" y="596265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34</xdr:row>
      <xdr:rowOff>124477</xdr:rowOff>
    </xdr:from>
    <xdr:ext cx="403059" cy="259045"/>
    <xdr:sp macro="" textlink="">
      <xdr:nvSpPr>
        <xdr:cNvPr id="49" name="テキスト ボックス 48"/>
        <xdr:cNvSpPr txBox="1"/>
      </xdr:nvSpPr>
      <xdr:spPr>
        <a:xfrm>
          <a:off x="336081" y="582423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57150</xdr:rowOff>
    </xdr:from>
    <xdr:to>
      <xdr:col>28</xdr:col>
      <xdr:colOff>114300</xdr:colOff>
      <xdr:row>33</xdr:row>
      <xdr:rowOff>57150</xdr:rowOff>
    </xdr:to>
    <xdr:cxnSp macro="">
      <xdr:nvCxnSpPr>
        <xdr:cNvPr id="50" name="直線コネクタ 49"/>
        <xdr:cNvCxnSpPr/>
      </xdr:nvCxnSpPr>
      <xdr:spPr>
        <a:xfrm>
          <a:off x="670560" y="558927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32</xdr:row>
      <xdr:rowOff>86377</xdr:rowOff>
    </xdr:from>
    <xdr:ext cx="467179" cy="259045"/>
    <xdr:sp macro="" textlink="">
      <xdr:nvSpPr>
        <xdr:cNvPr id="51" name="テキスト ボックス 50"/>
        <xdr:cNvSpPr txBox="1"/>
      </xdr:nvSpPr>
      <xdr:spPr>
        <a:xfrm>
          <a:off x="271961" y="545085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114300</xdr:colOff>
      <xdr:row>31</xdr:row>
      <xdr:rowOff>19050</xdr:rowOff>
    </xdr:to>
    <xdr:cxnSp macro="">
      <xdr:nvCxnSpPr>
        <xdr:cNvPr id="52" name="直線コネクタ 51"/>
        <xdr:cNvCxnSpPr/>
      </xdr:nvCxnSpPr>
      <xdr:spPr>
        <a:xfrm>
          <a:off x="670560" y="521589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30</xdr:row>
      <xdr:rowOff>48277</xdr:rowOff>
    </xdr:from>
    <xdr:ext cx="467179" cy="259045"/>
    <xdr:sp macro="" textlink="">
      <xdr:nvSpPr>
        <xdr:cNvPr id="53" name="テキスト ボックス 52"/>
        <xdr:cNvSpPr txBox="1"/>
      </xdr:nvSpPr>
      <xdr:spPr>
        <a:xfrm>
          <a:off x="271961" y="50774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152400</xdr:colOff>
      <xdr:row>44</xdr:row>
      <xdr:rowOff>76200</xdr:rowOff>
    </xdr:to>
    <xdr:sp macro="" textlink="">
      <xdr:nvSpPr>
        <xdr:cNvPr id="54" name="【図書館】&#10;有形固定資産減価償却率グラフ枠"/>
        <xdr:cNvSpPr/>
      </xdr:nvSpPr>
      <xdr:spPr>
        <a:xfrm>
          <a:off x="670560" y="5215890"/>
          <a:ext cx="417576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34</xdr:row>
      <xdr:rowOff>139700</xdr:rowOff>
    </xdr:from>
    <xdr:to>
      <xdr:col>24</xdr:col>
      <xdr:colOff>62865</xdr:colOff>
      <xdr:row>42</xdr:row>
      <xdr:rowOff>38100</xdr:rowOff>
    </xdr:to>
    <xdr:cxnSp macro="">
      <xdr:nvCxnSpPr>
        <xdr:cNvPr id="55" name="直線コネクタ 54"/>
        <xdr:cNvCxnSpPr/>
      </xdr:nvCxnSpPr>
      <xdr:spPr>
        <a:xfrm flipV="1">
          <a:off x="4086225" y="5839460"/>
          <a:ext cx="0" cy="12395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42</xdr:row>
      <xdr:rowOff>41927</xdr:rowOff>
    </xdr:from>
    <xdr:ext cx="340478" cy="259045"/>
    <xdr:sp macro="" textlink="">
      <xdr:nvSpPr>
        <xdr:cNvPr id="56" name="【図書館】&#10;有形固定資産減価償却率最小値テキスト"/>
        <xdr:cNvSpPr txBox="1"/>
      </xdr:nvSpPr>
      <xdr:spPr>
        <a:xfrm>
          <a:off x="4124960" y="708280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42</xdr:row>
      <xdr:rowOff>38100</xdr:rowOff>
    </xdr:from>
    <xdr:to>
      <xdr:col>24</xdr:col>
      <xdr:colOff>152400</xdr:colOff>
      <xdr:row>42</xdr:row>
      <xdr:rowOff>38100</xdr:rowOff>
    </xdr:to>
    <xdr:cxnSp macro="">
      <xdr:nvCxnSpPr>
        <xdr:cNvPr id="57" name="直線コネクタ 56"/>
        <xdr:cNvCxnSpPr/>
      </xdr:nvCxnSpPr>
      <xdr:spPr>
        <a:xfrm>
          <a:off x="4020820" y="707898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33</xdr:row>
      <xdr:rowOff>86377</xdr:rowOff>
    </xdr:from>
    <xdr:ext cx="469744" cy="259045"/>
    <xdr:sp macro="" textlink="">
      <xdr:nvSpPr>
        <xdr:cNvPr id="58" name="【図書館】&#10;有形固定資産減価償却率最大値テキスト"/>
        <xdr:cNvSpPr txBox="1"/>
      </xdr:nvSpPr>
      <xdr:spPr>
        <a:xfrm>
          <a:off x="4124960" y="56184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34</xdr:row>
      <xdr:rowOff>139700</xdr:rowOff>
    </xdr:from>
    <xdr:to>
      <xdr:col>24</xdr:col>
      <xdr:colOff>152400</xdr:colOff>
      <xdr:row>34</xdr:row>
      <xdr:rowOff>139700</xdr:rowOff>
    </xdr:to>
    <xdr:cxnSp macro="">
      <xdr:nvCxnSpPr>
        <xdr:cNvPr id="59" name="直線コネクタ 58"/>
        <xdr:cNvCxnSpPr/>
      </xdr:nvCxnSpPr>
      <xdr:spPr>
        <a:xfrm>
          <a:off x="4020820" y="583946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38</xdr:row>
      <xdr:rowOff>8907</xdr:rowOff>
    </xdr:from>
    <xdr:ext cx="405111" cy="259045"/>
    <xdr:sp macro="" textlink="">
      <xdr:nvSpPr>
        <xdr:cNvPr id="60" name="【図書館】&#10;有形固定資産減価償却率平均値テキスト"/>
        <xdr:cNvSpPr txBox="1"/>
      </xdr:nvSpPr>
      <xdr:spPr>
        <a:xfrm>
          <a:off x="4124960" y="637922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38</xdr:row>
      <xdr:rowOff>157480</xdr:rowOff>
    </xdr:from>
    <xdr:to>
      <xdr:col>24</xdr:col>
      <xdr:colOff>114300</xdr:colOff>
      <xdr:row>39</xdr:row>
      <xdr:rowOff>87630</xdr:rowOff>
    </xdr:to>
    <xdr:sp macro="" textlink="">
      <xdr:nvSpPr>
        <xdr:cNvPr id="61" name="フローチャート: 判断 60"/>
        <xdr:cNvSpPr/>
      </xdr:nvSpPr>
      <xdr:spPr>
        <a:xfrm>
          <a:off x="4036060" y="652780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38</xdr:row>
      <xdr:rowOff>156210</xdr:rowOff>
    </xdr:from>
    <xdr:to>
      <xdr:col>20</xdr:col>
      <xdr:colOff>38100</xdr:colOff>
      <xdr:row>39</xdr:row>
      <xdr:rowOff>86360</xdr:rowOff>
    </xdr:to>
    <xdr:sp macro="" textlink="">
      <xdr:nvSpPr>
        <xdr:cNvPr id="62" name="フローチャート: 判断 61"/>
        <xdr:cNvSpPr/>
      </xdr:nvSpPr>
      <xdr:spPr>
        <a:xfrm>
          <a:off x="3312160" y="6526530"/>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38</xdr:row>
      <xdr:rowOff>142240</xdr:rowOff>
    </xdr:from>
    <xdr:to>
      <xdr:col>15</xdr:col>
      <xdr:colOff>101600</xdr:colOff>
      <xdr:row>39</xdr:row>
      <xdr:rowOff>72390</xdr:rowOff>
    </xdr:to>
    <xdr:sp macro="" textlink="">
      <xdr:nvSpPr>
        <xdr:cNvPr id="63" name="フローチャート: 判断 62"/>
        <xdr:cNvSpPr/>
      </xdr:nvSpPr>
      <xdr:spPr>
        <a:xfrm>
          <a:off x="2514600" y="651256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44</xdr:row>
      <xdr:rowOff>73677</xdr:rowOff>
    </xdr:from>
    <xdr:ext cx="762000" cy="259045"/>
    <xdr:sp macro="" textlink="">
      <xdr:nvSpPr>
        <xdr:cNvPr id="64" name="テキスト ボックス 63"/>
        <xdr:cNvSpPr txBox="1"/>
      </xdr:nvSpPr>
      <xdr:spPr>
        <a:xfrm>
          <a:off x="391922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44</xdr:row>
      <xdr:rowOff>73677</xdr:rowOff>
    </xdr:from>
    <xdr:ext cx="762000" cy="259045"/>
    <xdr:sp macro="" textlink="">
      <xdr:nvSpPr>
        <xdr:cNvPr id="65" name="テキスト ボックス 64"/>
        <xdr:cNvSpPr txBox="1"/>
      </xdr:nvSpPr>
      <xdr:spPr>
        <a:xfrm>
          <a:off x="318770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44</xdr:row>
      <xdr:rowOff>73677</xdr:rowOff>
    </xdr:from>
    <xdr:ext cx="762000" cy="259045"/>
    <xdr:sp macro="" textlink="">
      <xdr:nvSpPr>
        <xdr:cNvPr id="66" name="テキスト ボックス 65"/>
        <xdr:cNvSpPr txBox="1"/>
      </xdr:nvSpPr>
      <xdr:spPr>
        <a:xfrm>
          <a:off x="239776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44</xdr:row>
      <xdr:rowOff>73677</xdr:rowOff>
    </xdr:from>
    <xdr:ext cx="762000" cy="259045"/>
    <xdr:sp macro="" textlink="">
      <xdr:nvSpPr>
        <xdr:cNvPr id="67" name="テキスト ボックス 66"/>
        <xdr:cNvSpPr txBox="1"/>
      </xdr:nvSpPr>
      <xdr:spPr>
        <a:xfrm>
          <a:off x="162306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44</xdr:row>
      <xdr:rowOff>73677</xdr:rowOff>
    </xdr:from>
    <xdr:ext cx="762000" cy="259045"/>
    <xdr:sp macro="" textlink="">
      <xdr:nvSpPr>
        <xdr:cNvPr id="68" name="テキスト ボックス 67"/>
        <xdr:cNvSpPr txBox="1"/>
      </xdr:nvSpPr>
      <xdr:spPr>
        <a:xfrm>
          <a:off x="84074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40</xdr:row>
      <xdr:rowOff>0</xdr:rowOff>
    </xdr:from>
    <xdr:to>
      <xdr:col>24</xdr:col>
      <xdr:colOff>114300</xdr:colOff>
      <xdr:row>40</xdr:row>
      <xdr:rowOff>101600</xdr:rowOff>
    </xdr:to>
    <xdr:sp macro="" textlink="">
      <xdr:nvSpPr>
        <xdr:cNvPr id="69" name="楕円 68"/>
        <xdr:cNvSpPr/>
      </xdr:nvSpPr>
      <xdr:spPr>
        <a:xfrm>
          <a:off x="4036060" y="670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39</xdr:row>
      <xdr:rowOff>149877</xdr:rowOff>
    </xdr:from>
    <xdr:ext cx="405111" cy="259045"/>
    <xdr:sp macro="" textlink="">
      <xdr:nvSpPr>
        <xdr:cNvPr id="70" name="【図書館】&#10;有形固定資産減価償却率該当値テキスト"/>
        <xdr:cNvSpPr txBox="1"/>
      </xdr:nvSpPr>
      <xdr:spPr>
        <a:xfrm>
          <a:off x="4124960" y="66878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40</xdr:row>
      <xdr:rowOff>25400</xdr:rowOff>
    </xdr:from>
    <xdr:to>
      <xdr:col>20</xdr:col>
      <xdr:colOff>38100</xdr:colOff>
      <xdr:row>40</xdr:row>
      <xdr:rowOff>127000</xdr:rowOff>
    </xdr:to>
    <xdr:sp macro="" textlink="">
      <xdr:nvSpPr>
        <xdr:cNvPr id="71" name="楕円 70"/>
        <xdr:cNvSpPr/>
      </xdr:nvSpPr>
      <xdr:spPr>
        <a:xfrm>
          <a:off x="3312160" y="6731000"/>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40</xdr:row>
      <xdr:rowOff>50800</xdr:rowOff>
    </xdr:from>
    <xdr:to>
      <xdr:col>24</xdr:col>
      <xdr:colOff>63500</xdr:colOff>
      <xdr:row>40</xdr:row>
      <xdr:rowOff>76200</xdr:rowOff>
    </xdr:to>
    <xdr:cxnSp macro="">
      <xdr:nvCxnSpPr>
        <xdr:cNvPr id="72" name="直線コネクタ 71"/>
        <xdr:cNvCxnSpPr/>
      </xdr:nvCxnSpPr>
      <xdr:spPr>
        <a:xfrm flipV="1">
          <a:off x="3355340" y="6756400"/>
          <a:ext cx="731520" cy="25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40</xdr:row>
      <xdr:rowOff>76200</xdr:rowOff>
    </xdr:from>
    <xdr:to>
      <xdr:col>15</xdr:col>
      <xdr:colOff>101600</xdr:colOff>
      <xdr:row>41</xdr:row>
      <xdr:rowOff>6350</xdr:rowOff>
    </xdr:to>
    <xdr:sp macro="" textlink="">
      <xdr:nvSpPr>
        <xdr:cNvPr id="73" name="楕円 72"/>
        <xdr:cNvSpPr/>
      </xdr:nvSpPr>
      <xdr:spPr>
        <a:xfrm>
          <a:off x="2514600" y="678180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40</xdr:row>
      <xdr:rowOff>76200</xdr:rowOff>
    </xdr:from>
    <xdr:to>
      <xdr:col>19</xdr:col>
      <xdr:colOff>177800</xdr:colOff>
      <xdr:row>40</xdr:row>
      <xdr:rowOff>127000</xdr:rowOff>
    </xdr:to>
    <xdr:cxnSp macro="">
      <xdr:nvCxnSpPr>
        <xdr:cNvPr id="74" name="直線コネクタ 73"/>
        <xdr:cNvCxnSpPr/>
      </xdr:nvCxnSpPr>
      <xdr:spPr>
        <a:xfrm flipV="1">
          <a:off x="2565400" y="6781800"/>
          <a:ext cx="789940" cy="508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37</xdr:row>
      <xdr:rowOff>102887</xdr:rowOff>
    </xdr:from>
    <xdr:ext cx="405111" cy="259045"/>
    <xdr:sp macro="" textlink="">
      <xdr:nvSpPr>
        <xdr:cNvPr id="75" name="n_1aveValue【図書館】&#10;有形固定資産減価償却率"/>
        <xdr:cNvSpPr txBox="1"/>
      </xdr:nvSpPr>
      <xdr:spPr>
        <a:xfrm>
          <a:off x="3170564" y="63055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37</xdr:row>
      <xdr:rowOff>88917</xdr:rowOff>
    </xdr:from>
    <xdr:ext cx="405111" cy="259045"/>
    <xdr:sp macro="" textlink="">
      <xdr:nvSpPr>
        <xdr:cNvPr id="76" name="n_2aveValue【図書館】&#10;有形固定資産減価償却率"/>
        <xdr:cNvSpPr txBox="1"/>
      </xdr:nvSpPr>
      <xdr:spPr>
        <a:xfrm>
          <a:off x="2385704" y="62915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40</xdr:row>
      <xdr:rowOff>118127</xdr:rowOff>
    </xdr:from>
    <xdr:ext cx="405111" cy="259045"/>
    <xdr:sp macro="" textlink="">
      <xdr:nvSpPr>
        <xdr:cNvPr id="77" name="n_1mainValue【図書館】&#10;有形固定資産減価償却率"/>
        <xdr:cNvSpPr txBox="1"/>
      </xdr:nvSpPr>
      <xdr:spPr>
        <a:xfrm>
          <a:off x="3170564" y="68237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40</xdr:row>
      <xdr:rowOff>168927</xdr:rowOff>
    </xdr:from>
    <xdr:ext cx="405111" cy="259045"/>
    <xdr:sp macro="" textlink="">
      <xdr:nvSpPr>
        <xdr:cNvPr id="78" name="n_2mainValue【図書館】&#10;有形固定資産減価償却率"/>
        <xdr:cNvSpPr txBox="1"/>
      </xdr:nvSpPr>
      <xdr:spPr>
        <a:xfrm>
          <a:off x="2385704" y="68745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24</xdr:row>
      <xdr:rowOff>76200</xdr:rowOff>
    </xdr:from>
    <xdr:to>
      <xdr:col>59</xdr:col>
      <xdr:colOff>88900</xdr:colOff>
      <xdr:row>28</xdr:row>
      <xdr:rowOff>25400</xdr:rowOff>
    </xdr:to>
    <xdr:sp macro="" textlink="">
      <xdr:nvSpPr>
        <xdr:cNvPr id="79" name="正方形/長方形 78"/>
        <xdr:cNvSpPr/>
      </xdr:nvSpPr>
      <xdr:spPr>
        <a:xfrm>
          <a:off x="5826760" y="4099560"/>
          <a:ext cx="415290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80" name="正方形/長方形 79"/>
        <xdr:cNvSpPr/>
      </xdr:nvSpPr>
      <xdr:spPr>
        <a:xfrm>
          <a:off x="593090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81" name="正方形/長方形 80"/>
        <xdr:cNvSpPr/>
      </xdr:nvSpPr>
      <xdr:spPr>
        <a:xfrm>
          <a:off x="593090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82" name="正方形/長方形 81"/>
        <xdr:cNvSpPr/>
      </xdr:nvSpPr>
      <xdr:spPr>
        <a:xfrm>
          <a:off x="683260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83" name="正方形/長方形 82"/>
        <xdr:cNvSpPr/>
      </xdr:nvSpPr>
      <xdr:spPr>
        <a:xfrm>
          <a:off x="683260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84" name="正方形/長方形 83"/>
        <xdr:cNvSpPr/>
      </xdr:nvSpPr>
      <xdr:spPr>
        <a:xfrm>
          <a:off x="783844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85" name="正方形/長方形 84"/>
        <xdr:cNvSpPr/>
      </xdr:nvSpPr>
      <xdr:spPr>
        <a:xfrm>
          <a:off x="783844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86" name="正方形/長方形 85"/>
        <xdr:cNvSpPr/>
      </xdr:nvSpPr>
      <xdr:spPr>
        <a:xfrm>
          <a:off x="5826760" y="5215890"/>
          <a:ext cx="415290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30</xdr:row>
      <xdr:rowOff>0</xdr:rowOff>
    </xdr:from>
    <xdr:ext cx="349839" cy="225703"/>
    <xdr:sp macro="" textlink="">
      <xdr:nvSpPr>
        <xdr:cNvPr id="87" name="テキスト ボックス 86"/>
        <xdr:cNvSpPr txBox="1"/>
      </xdr:nvSpPr>
      <xdr:spPr>
        <a:xfrm>
          <a:off x="5788660" y="50292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44</xdr:row>
      <xdr:rowOff>76200</xdr:rowOff>
    </xdr:from>
    <xdr:to>
      <xdr:col>59</xdr:col>
      <xdr:colOff>50800</xdr:colOff>
      <xdr:row>44</xdr:row>
      <xdr:rowOff>76200</xdr:rowOff>
    </xdr:to>
    <xdr:cxnSp macro="">
      <xdr:nvCxnSpPr>
        <xdr:cNvPr id="88" name="直線コネクタ 87"/>
        <xdr:cNvCxnSpPr/>
      </xdr:nvCxnSpPr>
      <xdr:spPr>
        <a:xfrm>
          <a:off x="5826760" y="745236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42</xdr:row>
      <xdr:rowOff>38100</xdr:rowOff>
    </xdr:from>
    <xdr:to>
      <xdr:col>59</xdr:col>
      <xdr:colOff>50800</xdr:colOff>
      <xdr:row>42</xdr:row>
      <xdr:rowOff>38100</xdr:rowOff>
    </xdr:to>
    <xdr:cxnSp macro="">
      <xdr:nvCxnSpPr>
        <xdr:cNvPr id="89" name="直線コネクタ 88"/>
        <xdr:cNvCxnSpPr/>
      </xdr:nvCxnSpPr>
      <xdr:spPr>
        <a:xfrm>
          <a:off x="5826760" y="707898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41</xdr:row>
      <xdr:rowOff>67327</xdr:rowOff>
    </xdr:from>
    <xdr:ext cx="467179" cy="259045"/>
    <xdr:sp macro="" textlink="">
      <xdr:nvSpPr>
        <xdr:cNvPr id="90" name="テキスト ボックス 89"/>
        <xdr:cNvSpPr txBox="1"/>
      </xdr:nvSpPr>
      <xdr:spPr>
        <a:xfrm>
          <a:off x="5405301" y="694056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40</xdr:row>
      <xdr:rowOff>0</xdr:rowOff>
    </xdr:from>
    <xdr:to>
      <xdr:col>59</xdr:col>
      <xdr:colOff>50800</xdr:colOff>
      <xdr:row>40</xdr:row>
      <xdr:rowOff>0</xdr:rowOff>
    </xdr:to>
    <xdr:cxnSp macro="">
      <xdr:nvCxnSpPr>
        <xdr:cNvPr id="91" name="直線コネクタ 90"/>
        <xdr:cNvCxnSpPr/>
      </xdr:nvCxnSpPr>
      <xdr:spPr>
        <a:xfrm>
          <a:off x="5826760" y="670560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39</xdr:row>
      <xdr:rowOff>29227</xdr:rowOff>
    </xdr:from>
    <xdr:ext cx="467179" cy="259045"/>
    <xdr:sp macro="" textlink="">
      <xdr:nvSpPr>
        <xdr:cNvPr id="92" name="テキスト ボックス 91"/>
        <xdr:cNvSpPr txBox="1"/>
      </xdr:nvSpPr>
      <xdr:spPr>
        <a:xfrm>
          <a:off x="5405301" y="656718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133350</xdr:rowOff>
    </xdr:from>
    <xdr:to>
      <xdr:col>59</xdr:col>
      <xdr:colOff>50800</xdr:colOff>
      <xdr:row>37</xdr:row>
      <xdr:rowOff>133350</xdr:rowOff>
    </xdr:to>
    <xdr:cxnSp macro="">
      <xdr:nvCxnSpPr>
        <xdr:cNvPr id="93" name="直線コネクタ 92"/>
        <xdr:cNvCxnSpPr/>
      </xdr:nvCxnSpPr>
      <xdr:spPr>
        <a:xfrm>
          <a:off x="5826760" y="633603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36</xdr:row>
      <xdr:rowOff>162577</xdr:rowOff>
    </xdr:from>
    <xdr:ext cx="467179" cy="259045"/>
    <xdr:sp macro="" textlink="">
      <xdr:nvSpPr>
        <xdr:cNvPr id="94" name="テキスト ボックス 93"/>
        <xdr:cNvSpPr txBox="1"/>
      </xdr:nvSpPr>
      <xdr:spPr>
        <a:xfrm>
          <a:off x="5405301" y="619761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95250</xdr:rowOff>
    </xdr:from>
    <xdr:to>
      <xdr:col>59</xdr:col>
      <xdr:colOff>50800</xdr:colOff>
      <xdr:row>35</xdr:row>
      <xdr:rowOff>95250</xdr:rowOff>
    </xdr:to>
    <xdr:cxnSp macro="">
      <xdr:nvCxnSpPr>
        <xdr:cNvPr id="95" name="直線コネクタ 94"/>
        <xdr:cNvCxnSpPr/>
      </xdr:nvCxnSpPr>
      <xdr:spPr>
        <a:xfrm>
          <a:off x="5826760" y="596265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34</xdr:row>
      <xdr:rowOff>124477</xdr:rowOff>
    </xdr:from>
    <xdr:ext cx="467179" cy="259045"/>
    <xdr:sp macro="" textlink="">
      <xdr:nvSpPr>
        <xdr:cNvPr id="96" name="テキスト ボックス 95"/>
        <xdr:cNvSpPr txBox="1"/>
      </xdr:nvSpPr>
      <xdr:spPr>
        <a:xfrm>
          <a:off x="5405301" y="582423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57150</xdr:rowOff>
    </xdr:from>
    <xdr:to>
      <xdr:col>59</xdr:col>
      <xdr:colOff>50800</xdr:colOff>
      <xdr:row>33</xdr:row>
      <xdr:rowOff>57150</xdr:rowOff>
    </xdr:to>
    <xdr:cxnSp macro="">
      <xdr:nvCxnSpPr>
        <xdr:cNvPr id="97" name="直線コネクタ 96"/>
        <xdr:cNvCxnSpPr/>
      </xdr:nvCxnSpPr>
      <xdr:spPr>
        <a:xfrm>
          <a:off x="5826760" y="558927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32</xdr:row>
      <xdr:rowOff>86377</xdr:rowOff>
    </xdr:from>
    <xdr:ext cx="467179" cy="259045"/>
    <xdr:sp macro="" textlink="">
      <xdr:nvSpPr>
        <xdr:cNvPr id="98" name="テキスト ボックス 97"/>
        <xdr:cNvSpPr txBox="1"/>
      </xdr:nvSpPr>
      <xdr:spPr>
        <a:xfrm>
          <a:off x="5405301" y="545085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50800</xdr:colOff>
      <xdr:row>31</xdr:row>
      <xdr:rowOff>19050</xdr:rowOff>
    </xdr:to>
    <xdr:cxnSp macro="">
      <xdr:nvCxnSpPr>
        <xdr:cNvPr id="99" name="直線コネクタ 98"/>
        <xdr:cNvCxnSpPr/>
      </xdr:nvCxnSpPr>
      <xdr:spPr>
        <a:xfrm>
          <a:off x="5826760" y="521589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30</xdr:row>
      <xdr:rowOff>48277</xdr:rowOff>
    </xdr:from>
    <xdr:ext cx="467179" cy="259045"/>
    <xdr:sp macro="" textlink="">
      <xdr:nvSpPr>
        <xdr:cNvPr id="100" name="テキスト ボックス 99"/>
        <xdr:cNvSpPr txBox="1"/>
      </xdr:nvSpPr>
      <xdr:spPr>
        <a:xfrm>
          <a:off x="5405301" y="50774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88900</xdr:colOff>
      <xdr:row>44</xdr:row>
      <xdr:rowOff>76200</xdr:rowOff>
    </xdr:to>
    <xdr:sp macro="" textlink="">
      <xdr:nvSpPr>
        <xdr:cNvPr id="101" name="【図書館】&#10;一人当たり面積グラフ枠"/>
        <xdr:cNvSpPr/>
      </xdr:nvSpPr>
      <xdr:spPr>
        <a:xfrm>
          <a:off x="5826760" y="5215890"/>
          <a:ext cx="415290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32</xdr:row>
      <xdr:rowOff>152400</xdr:rowOff>
    </xdr:from>
    <xdr:to>
      <xdr:col>54</xdr:col>
      <xdr:colOff>189865</xdr:colOff>
      <xdr:row>41</xdr:row>
      <xdr:rowOff>125730</xdr:rowOff>
    </xdr:to>
    <xdr:cxnSp macro="">
      <xdr:nvCxnSpPr>
        <xdr:cNvPr id="102" name="直線コネクタ 101"/>
        <xdr:cNvCxnSpPr/>
      </xdr:nvCxnSpPr>
      <xdr:spPr>
        <a:xfrm flipV="1">
          <a:off x="9219565" y="5516880"/>
          <a:ext cx="0" cy="14820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41</xdr:row>
      <xdr:rowOff>129557</xdr:rowOff>
    </xdr:from>
    <xdr:ext cx="469744" cy="259045"/>
    <xdr:sp macro="" textlink="">
      <xdr:nvSpPr>
        <xdr:cNvPr id="103" name="【図書館】&#10;一人当たり面積最小値テキスト"/>
        <xdr:cNvSpPr txBox="1"/>
      </xdr:nvSpPr>
      <xdr:spPr>
        <a:xfrm>
          <a:off x="9258300" y="70027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41</xdr:row>
      <xdr:rowOff>125730</xdr:rowOff>
    </xdr:from>
    <xdr:to>
      <xdr:col>55</xdr:col>
      <xdr:colOff>88900</xdr:colOff>
      <xdr:row>41</xdr:row>
      <xdr:rowOff>125730</xdr:rowOff>
    </xdr:to>
    <xdr:cxnSp macro="">
      <xdr:nvCxnSpPr>
        <xdr:cNvPr id="104" name="直線コネクタ 103"/>
        <xdr:cNvCxnSpPr/>
      </xdr:nvCxnSpPr>
      <xdr:spPr>
        <a:xfrm>
          <a:off x="9154160" y="699897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31</xdr:row>
      <xdr:rowOff>99077</xdr:rowOff>
    </xdr:from>
    <xdr:ext cx="469744" cy="259045"/>
    <xdr:sp macro="" textlink="">
      <xdr:nvSpPr>
        <xdr:cNvPr id="105" name="【図書館】&#10;一人当たり面積最大値テキスト"/>
        <xdr:cNvSpPr txBox="1"/>
      </xdr:nvSpPr>
      <xdr:spPr>
        <a:xfrm>
          <a:off x="9258300" y="52959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0.210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32</xdr:row>
      <xdr:rowOff>152400</xdr:rowOff>
    </xdr:from>
    <xdr:to>
      <xdr:col>55</xdr:col>
      <xdr:colOff>88900</xdr:colOff>
      <xdr:row>32</xdr:row>
      <xdr:rowOff>152400</xdr:rowOff>
    </xdr:to>
    <xdr:cxnSp macro="">
      <xdr:nvCxnSpPr>
        <xdr:cNvPr id="106" name="直線コネクタ 105"/>
        <xdr:cNvCxnSpPr/>
      </xdr:nvCxnSpPr>
      <xdr:spPr>
        <a:xfrm>
          <a:off x="9154160" y="551688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38</xdr:row>
      <xdr:rowOff>44467</xdr:rowOff>
    </xdr:from>
    <xdr:ext cx="469744" cy="259045"/>
    <xdr:sp macro="" textlink="">
      <xdr:nvSpPr>
        <xdr:cNvPr id="107" name="【図書館】&#10;一人当たり面積平均値テキスト"/>
        <xdr:cNvSpPr txBox="1"/>
      </xdr:nvSpPr>
      <xdr:spPr>
        <a:xfrm>
          <a:off x="9258300" y="641478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39</xdr:row>
      <xdr:rowOff>21590</xdr:rowOff>
    </xdr:from>
    <xdr:to>
      <xdr:col>55</xdr:col>
      <xdr:colOff>50800</xdr:colOff>
      <xdr:row>39</xdr:row>
      <xdr:rowOff>123190</xdr:rowOff>
    </xdr:to>
    <xdr:sp macro="" textlink="">
      <xdr:nvSpPr>
        <xdr:cNvPr id="108" name="フローチャート: 判断 107"/>
        <xdr:cNvSpPr/>
      </xdr:nvSpPr>
      <xdr:spPr>
        <a:xfrm>
          <a:off x="9192260" y="6559550"/>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39</xdr:row>
      <xdr:rowOff>52070</xdr:rowOff>
    </xdr:from>
    <xdr:to>
      <xdr:col>50</xdr:col>
      <xdr:colOff>165100</xdr:colOff>
      <xdr:row>39</xdr:row>
      <xdr:rowOff>153670</xdr:rowOff>
    </xdr:to>
    <xdr:sp macro="" textlink="">
      <xdr:nvSpPr>
        <xdr:cNvPr id="109" name="フローチャート: 判断 108"/>
        <xdr:cNvSpPr/>
      </xdr:nvSpPr>
      <xdr:spPr>
        <a:xfrm>
          <a:off x="8445500" y="65900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39</xdr:row>
      <xdr:rowOff>59690</xdr:rowOff>
    </xdr:from>
    <xdr:to>
      <xdr:col>46</xdr:col>
      <xdr:colOff>38100</xdr:colOff>
      <xdr:row>39</xdr:row>
      <xdr:rowOff>161290</xdr:rowOff>
    </xdr:to>
    <xdr:sp macro="" textlink="">
      <xdr:nvSpPr>
        <xdr:cNvPr id="110" name="フローチャート: 判断 109"/>
        <xdr:cNvSpPr/>
      </xdr:nvSpPr>
      <xdr:spPr>
        <a:xfrm>
          <a:off x="7670800" y="6597650"/>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44</xdr:row>
      <xdr:rowOff>73677</xdr:rowOff>
    </xdr:from>
    <xdr:ext cx="762000" cy="259045"/>
    <xdr:sp macro="" textlink="">
      <xdr:nvSpPr>
        <xdr:cNvPr id="111" name="テキスト ボックス 110"/>
        <xdr:cNvSpPr txBox="1"/>
      </xdr:nvSpPr>
      <xdr:spPr>
        <a:xfrm>
          <a:off x="905256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44</xdr:row>
      <xdr:rowOff>73677</xdr:rowOff>
    </xdr:from>
    <xdr:ext cx="762000" cy="259045"/>
    <xdr:sp macro="" textlink="">
      <xdr:nvSpPr>
        <xdr:cNvPr id="112" name="テキスト ボックス 111"/>
        <xdr:cNvSpPr txBox="1"/>
      </xdr:nvSpPr>
      <xdr:spPr>
        <a:xfrm>
          <a:off x="832866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44</xdr:row>
      <xdr:rowOff>73677</xdr:rowOff>
    </xdr:from>
    <xdr:ext cx="762000" cy="259045"/>
    <xdr:sp macro="" textlink="">
      <xdr:nvSpPr>
        <xdr:cNvPr id="113" name="テキスト ボックス 112"/>
        <xdr:cNvSpPr txBox="1"/>
      </xdr:nvSpPr>
      <xdr:spPr>
        <a:xfrm>
          <a:off x="754634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44</xdr:row>
      <xdr:rowOff>73677</xdr:rowOff>
    </xdr:from>
    <xdr:ext cx="762000" cy="259045"/>
    <xdr:sp macro="" textlink="">
      <xdr:nvSpPr>
        <xdr:cNvPr id="114" name="テキスト ボックス 113"/>
        <xdr:cNvSpPr txBox="1"/>
      </xdr:nvSpPr>
      <xdr:spPr>
        <a:xfrm>
          <a:off x="675640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44</xdr:row>
      <xdr:rowOff>73677</xdr:rowOff>
    </xdr:from>
    <xdr:ext cx="762000" cy="259045"/>
    <xdr:sp macro="" textlink="">
      <xdr:nvSpPr>
        <xdr:cNvPr id="115" name="テキスト ボックス 114"/>
        <xdr:cNvSpPr txBox="1"/>
      </xdr:nvSpPr>
      <xdr:spPr>
        <a:xfrm>
          <a:off x="598170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40</xdr:row>
      <xdr:rowOff>132080</xdr:rowOff>
    </xdr:from>
    <xdr:to>
      <xdr:col>55</xdr:col>
      <xdr:colOff>50800</xdr:colOff>
      <xdr:row>41</xdr:row>
      <xdr:rowOff>62230</xdr:rowOff>
    </xdr:to>
    <xdr:sp macro="" textlink="">
      <xdr:nvSpPr>
        <xdr:cNvPr id="116" name="楕円 115"/>
        <xdr:cNvSpPr/>
      </xdr:nvSpPr>
      <xdr:spPr>
        <a:xfrm>
          <a:off x="9192260" y="6837680"/>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40</xdr:row>
      <xdr:rowOff>47007</xdr:rowOff>
    </xdr:from>
    <xdr:ext cx="469744" cy="259045"/>
    <xdr:sp macro="" textlink="">
      <xdr:nvSpPr>
        <xdr:cNvPr id="117" name="【図書館】&#10;一人当たり面積該当値テキスト"/>
        <xdr:cNvSpPr txBox="1"/>
      </xdr:nvSpPr>
      <xdr:spPr>
        <a:xfrm>
          <a:off x="9258300" y="67526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40</xdr:row>
      <xdr:rowOff>132080</xdr:rowOff>
    </xdr:from>
    <xdr:to>
      <xdr:col>50</xdr:col>
      <xdr:colOff>165100</xdr:colOff>
      <xdr:row>41</xdr:row>
      <xdr:rowOff>62230</xdr:rowOff>
    </xdr:to>
    <xdr:sp macro="" textlink="">
      <xdr:nvSpPr>
        <xdr:cNvPr id="118" name="楕円 117"/>
        <xdr:cNvSpPr/>
      </xdr:nvSpPr>
      <xdr:spPr>
        <a:xfrm>
          <a:off x="8445500" y="683768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41</xdr:row>
      <xdr:rowOff>11430</xdr:rowOff>
    </xdr:from>
    <xdr:to>
      <xdr:col>55</xdr:col>
      <xdr:colOff>0</xdr:colOff>
      <xdr:row>41</xdr:row>
      <xdr:rowOff>11430</xdr:rowOff>
    </xdr:to>
    <xdr:cxnSp macro="">
      <xdr:nvCxnSpPr>
        <xdr:cNvPr id="119" name="直線コネクタ 118"/>
        <xdr:cNvCxnSpPr/>
      </xdr:nvCxnSpPr>
      <xdr:spPr>
        <a:xfrm>
          <a:off x="8496300" y="6884670"/>
          <a:ext cx="7239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40</xdr:row>
      <xdr:rowOff>132080</xdr:rowOff>
    </xdr:from>
    <xdr:to>
      <xdr:col>46</xdr:col>
      <xdr:colOff>38100</xdr:colOff>
      <xdr:row>41</xdr:row>
      <xdr:rowOff>62230</xdr:rowOff>
    </xdr:to>
    <xdr:sp macro="" textlink="">
      <xdr:nvSpPr>
        <xdr:cNvPr id="120" name="楕円 119"/>
        <xdr:cNvSpPr/>
      </xdr:nvSpPr>
      <xdr:spPr>
        <a:xfrm>
          <a:off x="7670800" y="6837680"/>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41</xdr:row>
      <xdr:rowOff>11430</xdr:rowOff>
    </xdr:from>
    <xdr:to>
      <xdr:col>50</xdr:col>
      <xdr:colOff>114300</xdr:colOff>
      <xdr:row>41</xdr:row>
      <xdr:rowOff>11430</xdr:rowOff>
    </xdr:to>
    <xdr:cxnSp macro="">
      <xdr:nvCxnSpPr>
        <xdr:cNvPr id="121" name="直線コネクタ 120"/>
        <xdr:cNvCxnSpPr/>
      </xdr:nvCxnSpPr>
      <xdr:spPr>
        <a:xfrm>
          <a:off x="7713980" y="6884670"/>
          <a:ext cx="78232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37</xdr:row>
      <xdr:rowOff>170197</xdr:rowOff>
    </xdr:from>
    <xdr:ext cx="469744" cy="259045"/>
    <xdr:sp macro="" textlink="">
      <xdr:nvSpPr>
        <xdr:cNvPr id="122" name="n_1aveValue【図書館】&#10;一人当たり面積"/>
        <xdr:cNvSpPr txBox="1"/>
      </xdr:nvSpPr>
      <xdr:spPr>
        <a:xfrm>
          <a:off x="8271587" y="63728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38</xdr:row>
      <xdr:rowOff>6367</xdr:rowOff>
    </xdr:from>
    <xdr:ext cx="469744" cy="259045"/>
    <xdr:sp macro="" textlink="">
      <xdr:nvSpPr>
        <xdr:cNvPr id="123" name="n_2aveValue【図書館】&#10;一人当たり面積"/>
        <xdr:cNvSpPr txBox="1"/>
      </xdr:nvSpPr>
      <xdr:spPr>
        <a:xfrm>
          <a:off x="7509587" y="63766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41</xdr:row>
      <xdr:rowOff>53357</xdr:rowOff>
    </xdr:from>
    <xdr:ext cx="469744" cy="259045"/>
    <xdr:sp macro="" textlink="">
      <xdr:nvSpPr>
        <xdr:cNvPr id="124" name="n_1mainValue【図書館】&#10;一人当たり面積"/>
        <xdr:cNvSpPr txBox="1"/>
      </xdr:nvSpPr>
      <xdr:spPr>
        <a:xfrm>
          <a:off x="8271587" y="69265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41</xdr:row>
      <xdr:rowOff>53357</xdr:rowOff>
    </xdr:from>
    <xdr:ext cx="469744" cy="259045"/>
    <xdr:sp macro="" textlink="">
      <xdr:nvSpPr>
        <xdr:cNvPr id="125" name="n_2mainValue【図書館】&#10;一人当たり面積"/>
        <xdr:cNvSpPr txBox="1"/>
      </xdr:nvSpPr>
      <xdr:spPr>
        <a:xfrm>
          <a:off x="7509587" y="69265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46</xdr:row>
      <xdr:rowOff>114300</xdr:rowOff>
    </xdr:from>
    <xdr:to>
      <xdr:col>28</xdr:col>
      <xdr:colOff>152400</xdr:colOff>
      <xdr:row>50</xdr:row>
      <xdr:rowOff>63500</xdr:rowOff>
    </xdr:to>
    <xdr:sp macro="" textlink="">
      <xdr:nvSpPr>
        <xdr:cNvPr id="126" name="正方形/長方形 125"/>
        <xdr:cNvSpPr/>
      </xdr:nvSpPr>
      <xdr:spPr>
        <a:xfrm>
          <a:off x="670560" y="7825740"/>
          <a:ext cx="417576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127" name="正方形/長方形 126"/>
        <xdr:cNvSpPr/>
      </xdr:nvSpPr>
      <xdr:spPr>
        <a:xfrm>
          <a:off x="79756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128" name="正方形/長方形 127"/>
        <xdr:cNvSpPr/>
      </xdr:nvSpPr>
      <xdr:spPr>
        <a:xfrm>
          <a:off x="79756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129" name="正方形/長方形 128"/>
        <xdr:cNvSpPr/>
      </xdr:nvSpPr>
      <xdr:spPr>
        <a:xfrm>
          <a:off x="167640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130" name="正方形/長方形 129"/>
        <xdr:cNvSpPr/>
      </xdr:nvSpPr>
      <xdr:spPr>
        <a:xfrm>
          <a:off x="167640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131" name="正方形/長方形 130"/>
        <xdr:cNvSpPr/>
      </xdr:nvSpPr>
      <xdr:spPr>
        <a:xfrm>
          <a:off x="268224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132" name="正方形/長方形 131"/>
        <xdr:cNvSpPr/>
      </xdr:nvSpPr>
      <xdr:spPr>
        <a:xfrm>
          <a:off x="268224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133" name="正方形/長方形 132"/>
        <xdr:cNvSpPr/>
      </xdr:nvSpPr>
      <xdr:spPr>
        <a:xfrm>
          <a:off x="670560" y="8942070"/>
          <a:ext cx="417576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134" name="テキスト ボックス 133"/>
        <xdr:cNvSpPr txBox="1"/>
      </xdr:nvSpPr>
      <xdr:spPr>
        <a:xfrm>
          <a:off x="655320" y="875538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135" name="直線コネクタ 134"/>
        <xdr:cNvCxnSpPr/>
      </xdr:nvCxnSpPr>
      <xdr:spPr>
        <a:xfrm>
          <a:off x="670560" y="1117854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65</xdr:row>
      <xdr:rowOff>143527</xdr:rowOff>
    </xdr:from>
    <xdr:ext cx="338939" cy="259045"/>
    <xdr:sp macro="" textlink="">
      <xdr:nvSpPr>
        <xdr:cNvPr id="136" name="テキスト ボックス 135"/>
        <xdr:cNvSpPr txBox="1"/>
      </xdr:nvSpPr>
      <xdr:spPr>
        <a:xfrm>
          <a:off x="377341" y="1104012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76200</xdr:rowOff>
    </xdr:from>
    <xdr:to>
      <xdr:col>28</xdr:col>
      <xdr:colOff>114300</xdr:colOff>
      <xdr:row>64</xdr:row>
      <xdr:rowOff>76200</xdr:rowOff>
    </xdr:to>
    <xdr:cxnSp macro="">
      <xdr:nvCxnSpPr>
        <xdr:cNvPr id="137" name="直線コネクタ 136"/>
        <xdr:cNvCxnSpPr/>
      </xdr:nvCxnSpPr>
      <xdr:spPr>
        <a:xfrm>
          <a:off x="670560" y="1080516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63</xdr:row>
      <xdr:rowOff>105427</xdr:rowOff>
    </xdr:from>
    <xdr:ext cx="403059" cy="259045"/>
    <xdr:sp macro="" textlink="">
      <xdr:nvSpPr>
        <xdr:cNvPr id="138" name="テキスト ボックス 137"/>
        <xdr:cNvSpPr txBox="1"/>
      </xdr:nvSpPr>
      <xdr:spPr>
        <a:xfrm>
          <a:off x="336081" y="1066674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38100</xdr:rowOff>
    </xdr:from>
    <xdr:to>
      <xdr:col>28</xdr:col>
      <xdr:colOff>114300</xdr:colOff>
      <xdr:row>62</xdr:row>
      <xdr:rowOff>38100</xdr:rowOff>
    </xdr:to>
    <xdr:cxnSp macro="">
      <xdr:nvCxnSpPr>
        <xdr:cNvPr id="139" name="直線コネクタ 138"/>
        <xdr:cNvCxnSpPr/>
      </xdr:nvCxnSpPr>
      <xdr:spPr>
        <a:xfrm>
          <a:off x="670560" y="1043178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61</xdr:row>
      <xdr:rowOff>67327</xdr:rowOff>
    </xdr:from>
    <xdr:ext cx="403059" cy="259045"/>
    <xdr:sp macro="" textlink="">
      <xdr:nvSpPr>
        <xdr:cNvPr id="140" name="テキスト ボックス 139"/>
        <xdr:cNvSpPr txBox="1"/>
      </xdr:nvSpPr>
      <xdr:spPr>
        <a:xfrm>
          <a:off x="336081" y="1029336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0</xdr:rowOff>
    </xdr:from>
    <xdr:to>
      <xdr:col>28</xdr:col>
      <xdr:colOff>114300</xdr:colOff>
      <xdr:row>60</xdr:row>
      <xdr:rowOff>0</xdr:rowOff>
    </xdr:to>
    <xdr:cxnSp macro="">
      <xdr:nvCxnSpPr>
        <xdr:cNvPr id="141" name="直線コネクタ 140"/>
        <xdr:cNvCxnSpPr/>
      </xdr:nvCxnSpPr>
      <xdr:spPr>
        <a:xfrm>
          <a:off x="670560" y="1005840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59</xdr:row>
      <xdr:rowOff>29227</xdr:rowOff>
    </xdr:from>
    <xdr:ext cx="403059" cy="259045"/>
    <xdr:sp macro="" textlink="">
      <xdr:nvSpPr>
        <xdr:cNvPr id="142" name="テキスト ボックス 141"/>
        <xdr:cNvSpPr txBox="1"/>
      </xdr:nvSpPr>
      <xdr:spPr>
        <a:xfrm>
          <a:off x="336081" y="991998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133350</xdr:rowOff>
    </xdr:from>
    <xdr:to>
      <xdr:col>28</xdr:col>
      <xdr:colOff>114300</xdr:colOff>
      <xdr:row>57</xdr:row>
      <xdr:rowOff>133350</xdr:rowOff>
    </xdr:to>
    <xdr:cxnSp macro="">
      <xdr:nvCxnSpPr>
        <xdr:cNvPr id="143" name="直線コネクタ 142"/>
        <xdr:cNvCxnSpPr/>
      </xdr:nvCxnSpPr>
      <xdr:spPr>
        <a:xfrm>
          <a:off x="670560" y="968883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162577</xdr:rowOff>
    </xdr:from>
    <xdr:ext cx="403059" cy="259045"/>
    <xdr:sp macro="" textlink="">
      <xdr:nvSpPr>
        <xdr:cNvPr id="144" name="テキスト ボックス 143"/>
        <xdr:cNvSpPr txBox="1"/>
      </xdr:nvSpPr>
      <xdr:spPr>
        <a:xfrm>
          <a:off x="336081" y="955041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95250</xdr:rowOff>
    </xdr:from>
    <xdr:to>
      <xdr:col>28</xdr:col>
      <xdr:colOff>114300</xdr:colOff>
      <xdr:row>55</xdr:row>
      <xdr:rowOff>95250</xdr:rowOff>
    </xdr:to>
    <xdr:cxnSp macro="">
      <xdr:nvCxnSpPr>
        <xdr:cNvPr id="145" name="直線コネクタ 144"/>
        <xdr:cNvCxnSpPr/>
      </xdr:nvCxnSpPr>
      <xdr:spPr>
        <a:xfrm>
          <a:off x="670560" y="931545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54</xdr:row>
      <xdr:rowOff>124477</xdr:rowOff>
    </xdr:from>
    <xdr:ext cx="467179" cy="259045"/>
    <xdr:sp macro="" textlink="">
      <xdr:nvSpPr>
        <xdr:cNvPr id="146" name="テキスト ボックス 145"/>
        <xdr:cNvSpPr txBox="1"/>
      </xdr:nvSpPr>
      <xdr:spPr>
        <a:xfrm>
          <a:off x="271961" y="917703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147" name="直線コネクタ 146"/>
        <xdr:cNvCxnSpPr/>
      </xdr:nvCxnSpPr>
      <xdr:spPr>
        <a:xfrm>
          <a:off x="670560" y="894207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52</xdr:row>
      <xdr:rowOff>86377</xdr:rowOff>
    </xdr:from>
    <xdr:ext cx="467179" cy="259045"/>
    <xdr:sp macro="" textlink="">
      <xdr:nvSpPr>
        <xdr:cNvPr id="148" name="テキスト ボックス 147"/>
        <xdr:cNvSpPr txBox="1"/>
      </xdr:nvSpPr>
      <xdr:spPr>
        <a:xfrm>
          <a:off x="271961" y="880365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152400</xdr:colOff>
      <xdr:row>66</xdr:row>
      <xdr:rowOff>114300</xdr:rowOff>
    </xdr:to>
    <xdr:sp macro="" textlink="">
      <xdr:nvSpPr>
        <xdr:cNvPr id="149" name="【体育館・プール】&#10;有形固定資産減価償却率グラフ枠"/>
        <xdr:cNvSpPr/>
      </xdr:nvSpPr>
      <xdr:spPr>
        <a:xfrm>
          <a:off x="670560" y="8942070"/>
          <a:ext cx="417576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55</xdr:row>
      <xdr:rowOff>121920</xdr:rowOff>
    </xdr:from>
    <xdr:to>
      <xdr:col>24</xdr:col>
      <xdr:colOff>62865</xdr:colOff>
      <xdr:row>63</xdr:row>
      <xdr:rowOff>160020</xdr:rowOff>
    </xdr:to>
    <xdr:cxnSp macro="">
      <xdr:nvCxnSpPr>
        <xdr:cNvPr id="150" name="直線コネクタ 149"/>
        <xdr:cNvCxnSpPr/>
      </xdr:nvCxnSpPr>
      <xdr:spPr>
        <a:xfrm flipV="1">
          <a:off x="4086225" y="9342120"/>
          <a:ext cx="0" cy="13792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63</xdr:row>
      <xdr:rowOff>163847</xdr:rowOff>
    </xdr:from>
    <xdr:ext cx="405111" cy="259045"/>
    <xdr:sp macro="" textlink="">
      <xdr:nvSpPr>
        <xdr:cNvPr id="151" name="【体育館・プール】&#10;有形固定資産減価償却率最小値テキスト"/>
        <xdr:cNvSpPr txBox="1"/>
      </xdr:nvSpPr>
      <xdr:spPr>
        <a:xfrm>
          <a:off x="4124960" y="107251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63</xdr:row>
      <xdr:rowOff>160020</xdr:rowOff>
    </xdr:from>
    <xdr:to>
      <xdr:col>24</xdr:col>
      <xdr:colOff>152400</xdr:colOff>
      <xdr:row>63</xdr:row>
      <xdr:rowOff>160020</xdr:rowOff>
    </xdr:to>
    <xdr:cxnSp macro="">
      <xdr:nvCxnSpPr>
        <xdr:cNvPr id="152" name="直線コネクタ 151"/>
        <xdr:cNvCxnSpPr/>
      </xdr:nvCxnSpPr>
      <xdr:spPr>
        <a:xfrm>
          <a:off x="4020820" y="1072134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68597</xdr:rowOff>
    </xdr:from>
    <xdr:ext cx="405111" cy="259045"/>
    <xdr:sp macro="" textlink="">
      <xdr:nvSpPr>
        <xdr:cNvPr id="153" name="【体育館・プール】&#10;有形固定資産減価償却率最大値テキスト"/>
        <xdr:cNvSpPr txBox="1"/>
      </xdr:nvSpPr>
      <xdr:spPr>
        <a:xfrm>
          <a:off x="4124960" y="91211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98.6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55</xdr:row>
      <xdr:rowOff>121920</xdr:rowOff>
    </xdr:from>
    <xdr:to>
      <xdr:col>24</xdr:col>
      <xdr:colOff>152400</xdr:colOff>
      <xdr:row>55</xdr:row>
      <xdr:rowOff>121920</xdr:rowOff>
    </xdr:to>
    <xdr:cxnSp macro="">
      <xdr:nvCxnSpPr>
        <xdr:cNvPr id="154" name="直線コネクタ 153"/>
        <xdr:cNvCxnSpPr/>
      </xdr:nvCxnSpPr>
      <xdr:spPr>
        <a:xfrm>
          <a:off x="4020820" y="934212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58</xdr:row>
      <xdr:rowOff>126382</xdr:rowOff>
    </xdr:from>
    <xdr:ext cx="405111" cy="259045"/>
    <xdr:sp macro="" textlink="">
      <xdr:nvSpPr>
        <xdr:cNvPr id="155" name="【体育館・プール】&#10;有形固定資産減価償却率平均値テキスト"/>
        <xdr:cNvSpPr txBox="1"/>
      </xdr:nvSpPr>
      <xdr:spPr>
        <a:xfrm>
          <a:off x="4124960" y="984950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59</xdr:row>
      <xdr:rowOff>103505</xdr:rowOff>
    </xdr:from>
    <xdr:to>
      <xdr:col>24</xdr:col>
      <xdr:colOff>114300</xdr:colOff>
      <xdr:row>60</xdr:row>
      <xdr:rowOff>33655</xdr:rowOff>
    </xdr:to>
    <xdr:sp macro="" textlink="">
      <xdr:nvSpPr>
        <xdr:cNvPr id="156" name="フローチャート: 判断 155"/>
        <xdr:cNvSpPr/>
      </xdr:nvSpPr>
      <xdr:spPr>
        <a:xfrm>
          <a:off x="4036060" y="9994265"/>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59</xdr:row>
      <xdr:rowOff>122555</xdr:rowOff>
    </xdr:from>
    <xdr:to>
      <xdr:col>20</xdr:col>
      <xdr:colOff>38100</xdr:colOff>
      <xdr:row>60</xdr:row>
      <xdr:rowOff>52705</xdr:rowOff>
    </xdr:to>
    <xdr:sp macro="" textlink="">
      <xdr:nvSpPr>
        <xdr:cNvPr id="157" name="フローチャート: 判断 156"/>
        <xdr:cNvSpPr/>
      </xdr:nvSpPr>
      <xdr:spPr>
        <a:xfrm>
          <a:off x="3312160" y="10013315"/>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60</xdr:row>
      <xdr:rowOff>21590</xdr:rowOff>
    </xdr:from>
    <xdr:to>
      <xdr:col>15</xdr:col>
      <xdr:colOff>101600</xdr:colOff>
      <xdr:row>60</xdr:row>
      <xdr:rowOff>123190</xdr:rowOff>
    </xdr:to>
    <xdr:sp macro="" textlink="">
      <xdr:nvSpPr>
        <xdr:cNvPr id="158" name="フローチャート: 判断 157"/>
        <xdr:cNvSpPr/>
      </xdr:nvSpPr>
      <xdr:spPr>
        <a:xfrm>
          <a:off x="2514600" y="100799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159" name="テキスト ボックス 158"/>
        <xdr:cNvSpPr txBox="1"/>
      </xdr:nvSpPr>
      <xdr:spPr>
        <a:xfrm>
          <a:off x="391922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160" name="テキスト ボックス 159"/>
        <xdr:cNvSpPr txBox="1"/>
      </xdr:nvSpPr>
      <xdr:spPr>
        <a:xfrm>
          <a:off x="318770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161" name="テキスト ボックス 160"/>
        <xdr:cNvSpPr txBox="1"/>
      </xdr:nvSpPr>
      <xdr:spPr>
        <a:xfrm>
          <a:off x="239776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162" name="テキスト ボックス 161"/>
        <xdr:cNvSpPr txBox="1"/>
      </xdr:nvSpPr>
      <xdr:spPr>
        <a:xfrm>
          <a:off x="162306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163" name="テキスト ボックス 162"/>
        <xdr:cNvSpPr txBox="1"/>
      </xdr:nvSpPr>
      <xdr:spPr>
        <a:xfrm>
          <a:off x="84074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60</xdr:row>
      <xdr:rowOff>8255</xdr:rowOff>
    </xdr:from>
    <xdr:to>
      <xdr:col>24</xdr:col>
      <xdr:colOff>114300</xdr:colOff>
      <xdr:row>60</xdr:row>
      <xdr:rowOff>109855</xdr:rowOff>
    </xdr:to>
    <xdr:sp macro="" textlink="">
      <xdr:nvSpPr>
        <xdr:cNvPr id="164" name="楕円 163"/>
        <xdr:cNvSpPr/>
      </xdr:nvSpPr>
      <xdr:spPr>
        <a:xfrm>
          <a:off x="4036060" y="100666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59</xdr:row>
      <xdr:rowOff>158132</xdr:rowOff>
    </xdr:from>
    <xdr:ext cx="405111" cy="259045"/>
    <xdr:sp macro="" textlink="">
      <xdr:nvSpPr>
        <xdr:cNvPr id="165" name="【体育館・プール】&#10;有形固定資産減価償却率該当値テキスト"/>
        <xdr:cNvSpPr txBox="1"/>
      </xdr:nvSpPr>
      <xdr:spPr>
        <a:xfrm>
          <a:off x="4124960" y="100488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60</xdr:row>
      <xdr:rowOff>52070</xdr:rowOff>
    </xdr:from>
    <xdr:to>
      <xdr:col>20</xdr:col>
      <xdr:colOff>38100</xdr:colOff>
      <xdr:row>60</xdr:row>
      <xdr:rowOff>153670</xdr:rowOff>
    </xdr:to>
    <xdr:sp macro="" textlink="">
      <xdr:nvSpPr>
        <xdr:cNvPr id="166" name="楕円 165"/>
        <xdr:cNvSpPr/>
      </xdr:nvSpPr>
      <xdr:spPr>
        <a:xfrm>
          <a:off x="3312160" y="10110470"/>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60</xdr:row>
      <xdr:rowOff>59055</xdr:rowOff>
    </xdr:from>
    <xdr:to>
      <xdr:col>24</xdr:col>
      <xdr:colOff>63500</xdr:colOff>
      <xdr:row>60</xdr:row>
      <xdr:rowOff>102870</xdr:rowOff>
    </xdr:to>
    <xdr:cxnSp macro="">
      <xdr:nvCxnSpPr>
        <xdr:cNvPr id="167" name="直線コネクタ 166"/>
        <xdr:cNvCxnSpPr/>
      </xdr:nvCxnSpPr>
      <xdr:spPr>
        <a:xfrm flipV="1">
          <a:off x="3355340" y="10117455"/>
          <a:ext cx="731520" cy="438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60</xdr:row>
      <xdr:rowOff>158750</xdr:rowOff>
    </xdr:from>
    <xdr:to>
      <xdr:col>15</xdr:col>
      <xdr:colOff>101600</xdr:colOff>
      <xdr:row>61</xdr:row>
      <xdr:rowOff>88900</xdr:rowOff>
    </xdr:to>
    <xdr:sp macro="" textlink="">
      <xdr:nvSpPr>
        <xdr:cNvPr id="168" name="楕円 167"/>
        <xdr:cNvSpPr/>
      </xdr:nvSpPr>
      <xdr:spPr>
        <a:xfrm>
          <a:off x="2514600" y="1021715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60</xdr:row>
      <xdr:rowOff>102870</xdr:rowOff>
    </xdr:from>
    <xdr:to>
      <xdr:col>19</xdr:col>
      <xdr:colOff>177800</xdr:colOff>
      <xdr:row>61</xdr:row>
      <xdr:rowOff>38100</xdr:rowOff>
    </xdr:to>
    <xdr:cxnSp macro="">
      <xdr:nvCxnSpPr>
        <xdr:cNvPr id="169" name="直線コネクタ 168"/>
        <xdr:cNvCxnSpPr/>
      </xdr:nvCxnSpPr>
      <xdr:spPr>
        <a:xfrm flipV="1">
          <a:off x="2565400" y="10161270"/>
          <a:ext cx="789940" cy="1028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58</xdr:row>
      <xdr:rowOff>69232</xdr:rowOff>
    </xdr:from>
    <xdr:ext cx="405111" cy="259045"/>
    <xdr:sp macro="" textlink="">
      <xdr:nvSpPr>
        <xdr:cNvPr id="170" name="n_1aveValue【体育館・プール】&#10;有形固定資産減価償却率"/>
        <xdr:cNvSpPr txBox="1"/>
      </xdr:nvSpPr>
      <xdr:spPr>
        <a:xfrm>
          <a:off x="3170564" y="97923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58</xdr:row>
      <xdr:rowOff>139717</xdr:rowOff>
    </xdr:from>
    <xdr:ext cx="405111" cy="259045"/>
    <xdr:sp macro="" textlink="">
      <xdr:nvSpPr>
        <xdr:cNvPr id="171" name="n_2aveValue【体育館・プール】&#10;有形固定資産減価償却率"/>
        <xdr:cNvSpPr txBox="1"/>
      </xdr:nvSpPr>
      <xdr:spPr>
        <a:xfrm>
          <a:off x="2385704" y="98628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60</xdr:row>
      <xdr:rowOff>144797</xdr:rowOff>
    </xdr:from>
    <xdr:ext cx="405111" cy="259045"/>
    <xdr:sp macro="" textlink="">
      <xdr:nvSpPr>
        <xdr:cNvPr id="172" name="n_1mainValue【体育館・プール】&#10;有形固定資産減価償却率"/>
        <xdr:cNvSpPr txBox="1"/>
      </xdr:nvSpPr>
      <xdr:spPr>
        <a:xfrm>
          <a:off x="3170564" y="102031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61</xdr:row>
      <xdr:rowOff>80027</xdr:rowOff>
    </xdr:from>
    <xdr:ext cx="405111" cy="259045"/>
    <xdr:sp macro="" textlink="">
      <xdr:nvSpPr>
        <xdr:cNvPr id="173" name="n_2mainValue【体育館・プール】&#10;有形固定資産減価償却率"/>
        <xdr:cNvSpPr txBox="1"/>
      </xdr:nvSpPr>
      <xdr:spPr>
        <a:xfrm>
          <a:off x="2385704" y="103060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174" name="正方形/長方形 173"/>
        <xdr:cNvSpPr/>
      </xdr:nvSpPr>
      <xdr:spPr>
        <a:xfrm>
          <a:off x="5826760" y="7825740"/>
          <a:ext cx="415290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175" name="正方形/長方形 174"/>
        <xdr:cNvSpPr/>
      </xdr:nvSpPr>
      <xdr:spPr>
        <a:xfrm>
          <a:off x="593090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176" name="正方形/長方形 175"/>
        <xdr:cNvSpPr/>
      </xdr:nvSpPr>
      <xdr:spPr>
        <a:xfrm>
          <a:off x="593090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177" name="正方形/長方形 176"/>
        <xdr:cNvSpPr/>
      </xdr:nvSpPr>
      <xdr:spPr>
        <a:xfrm>
          <a:off x="683260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178" name="正方形/長方形 177"/>
        <xdr:cNvSpPr/>
      </xdr:nvSpPr>
      <xdr:spPr>
        <a:xfrm>
          <a:off x="683260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179" name="正方形/長方形 178"/>
        <xdr:cNvSpPr/>
      </xdr:nvSpPr>
      <xdr:spPr>
        <a:xfrm>
          <a:off x="783844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180" name="正方形/長方形 179"/>
        <xdr:cNvSpPr/>
      </xdr:nvSpPr>
      <xdr:spPr>
        <a:xfrm>
          <a:off x="783844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181" name="正方形/長方形 180"/>
        <xdr:cNvSpPr/>
      </xdr:nvSpPr>
      <xdr:spPr>
        <a:xfrm>
          <a:off x="5826760" y="8942070"/>
          <a:ext cx="415290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182" name="テキスト ボックス 181"/>
        <xdr:cNvSpPr txBox="1"/>
      </xdr:nvSpPr>
      <xdr:spPr>
        <a:xfrm>
          <a:off x="5788660" y="875538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183" name="直線コネクタ 182"/>
        <xdr:cNvCxnSpPr/>
      </xdr:nvCxnSpPr>
      <xdr:spPr>
        <a:xfrm>
          <a:off x="5826760" y="1117854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76200</xdr:rowOff>
    </xdr:from>
    <xdr:to>
      <xdr:col>59</xdr:col>
      <xdr:colOff>50800</xdr:colOff>
      <xdr:row>64</xdr:row>
      <xdr:rowOff>76200</xdr:rowOff>
    </xdr:to>
    <xdr:cxnSp macro="">
      <xdr:nvCxnSpPr>
        <xdr:cNvPr id="184" name="直線コネクタ 183"/>
        <xdr:cNvCxnSpPr/>
      </xdr:nvCxnSpPr>
      <xdr:spPr>
        <a:xfrm>
          <a:off x="5826760" y="1080516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63</xdr:row>
      <xdr:rowOff>105427</xdr:rowOff>
    </xdr:from>
    <xdr:ext cx="467179" cy="259045"/>
    <xdr:sp macro="" textlink="">
      <xdr:nvSpPr>
        <xdr:cNvPr id="185" name="テキスト ボックス 184"/>
        <xdr:cNvSpPr txBox="1"/>
      </xdr:nvSpPr>
      <xdr:spPr>
        <a:xfrm>
          <a:off x="5405301" y="1066674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62</xdr:row>
      <xdr:rowOff>38100</xdr:rowOff>
    </xdr:from>
    <xdr:to>
      <xdr:col>59</xdr:col>
      <xdr:colOff>50800</xdr:colOff>
      <xdr:row>62</xdr:row>
      <xdr:rowOff>38100</xdr:rowOff>
    </xdr:to>
    <xdr:cxnSp macro="">
      <xdr:nvCxnSpPr>
        <xdr:cNvPr id="186" name="直線コネクタ 185"/>
        <xdr:cNvCxnSpPr/>
      </xdr:nvCxnSpPr>
      <xdr:spPr>
        <a:xfrm>
          <a:off x="5826760" y="1043178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61</xdr:row>
      <xdr:rowOff>67327</xdr:rowOff>
    </xdr:from>
    <xdr:ext cx="467179" cy="259045"/>
    <xdr:sp macro="" textlink="">
      <xdr:nvSpPr>
        <xdr:cNvPr id="187" name="テキスト ボックス 186"/>
        <xdr:cNvSpPr txBox="1"/>
      </xdr:nvSpPr>
      <xdr:spPr>
        <a:xfrm>
          <a:off x="5405301" y="1029336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60</xdr:row>
      <xdr:rowOff>0</xdr:rowOff>
    </xdr:from>
    <xdr:to>
      <xdr:col>59</xdr:col>
      <xdr:colOff>50800</xdr:colOff>
      <xdr:row>60</xdr:row>
      <xdr:rowOff>0</xdr:rowOff>
    </xdr:to>
    <xdr:cxnSp macro="">
      <xdr:nvCxnSpPr>
        <xdr:cNvPr id="188" name="直線コネクタ 187"/>
        <xdr:cNvCxnSpPr/>
      </xdr:nvCxnSpPr>
      <xdr:spPr>
        <a:xfrm>
          <a:off x="5826760" y="1005840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59</xdr:row>
      <xdr:rowOff>29227</xdr:rowOff>
    </xdr:from>
    <xdr:ext cx="467179" cy="259045"/>
    <xdr:sp macro="" textlink="">
      <xdr:nvSpPr>
        <xdr:cNvPr id="189" name="テキスト ボックス 188"/>
        <xdr:cNvSpPr txBox="1"/>
      </xdr:nvSpPr>
      <xdr:spPr>
        <a:xfrm>
          <a:off x="5405301" y="991998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133350</xdr:rowOff>
    </xdr:from>
    <xdr:to>
      <xdr:col>59</xdr:col>
      <xdr:colOff>50800</xdr:colOff>
      <xdr:row>57</xdr:row>
      <xdr:rowOff>133350</xdr:rowOff>
    </xdr:to>
    <xdr:cxnSp macro="">
      <xdr:nvCxnSpPr>
        <xdr:cNvPr id="190" name="直線コネクタ 189"/>
        <xdr:cNvCxnSpPr/>
      </xdr:nvCxnSpPr>
      <xdr:spPr>
        <a:xfrm>
          <a:off x="5826760" y="968883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56</xdr:row>
      <xdr:rowOff>162577</xdr:rowOff>
    </xdr:from>
    <xdr:ext cx="467179" cy="259045"/>
    <xdr:sp macro="" textlink="">
      <xdr:nvSpPr>
        <xdr:cNvPr id="191" name="テキスト ボックス 190"/>
        <xdr:cNvSpPr txBox="1"/>
      </xdr:nvSpPr>
      <xdr:spPr>
        <a:xfrm>
          <a:off x="5405301" y="955041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95250</xdr:rowOff>
    </xdr:from>
    <xdr:to>
      <xdr:col>59</xdr:col>
      <xdr:colOff>50800</xdr:colOff>
      <xdr:row>55</xdr:row>
      <xdr:rowOff>95250</xdr:rowOff>
    </xdr:to>
    <xdr:cxnSp macro="">
      <xdr:nvCxnSpPr>
        <xdr:cNvPr id="192" name="直線コネクタ 191"/>
        <xdr:cNvCxnSpPr/>
      </xdr:nvCxnSpPr>
      <xdr:spPr>
        <a:xfrm>
          <a:off x="5826760" y="931545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54</xdr:row>
      <xdr:rowOff>124477</xdr:rowOff>
    </xdr:from>
    <xdr:ext cx="467179" cy="259045"/>
    <xdr:sp macro="" textlink="">
      <xdr:nvSpPr>
        <xdr:cNvPr id="193" name="テキスト ボックス 192"/>
        <xdr:cNvSpPr txBox="1"/>
      </xdr:nvSpPr>
      <xdr:spPr>
        <a:xfrm>
          <a:off x="5405301" y="917703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194" name="直線コネクタ 193"/>
        <xdr:cNvCxnSpPr/>
      </xdr:nvCxnSpPr>
      <xdr:spPr>
        <a:xfrm>
          <a:off x="5826760" y="894207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52</xdr:row>
      <xdr:rowOff>86377</xdr:rowOff>
    </xdr:from>
    <xdr:ext cx="531299" cy="259045"/>
    <xdr:sp macro="" textlink="">
      <xdr:nvSpPr>
        <xdr:cNvPr id="195" name="テキスト ボックス 194"/>
        <xdr:cNvSpPr txBox="1"/>
      </xdr:nvSpPr>
      <xdr:spPr>
        <a:xfrm>
          <a:off x="5364041" y="880365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196" name="【体育館・プール】&#10;一人当たり面積グラフ枠"/>
        <xdr:cNvSpPr/>
      </xdr:nvSpPr>
      <xdr:spPr>
        <a:xfrm>
          <a:off x="5826760" y="8942070"/>
          <a:ext cx="415290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55</xdr:row>
      <xdr:rowOff>122301</xdr:rowOff>
    </xdr:from>
    <xdr:to>
      <xdr:col>54</xdr:col>
      <xdr:colOff>189865</xdr:colOff>
      <xdr:row>64</xdr:row>
      <xdr:rowOff>65151</xdr:rowOff>
    </xdr:to>
    <xdr:cxnSp macro="">
      <xdr:nvCxnSpPr>
        <xdr:cNvPr id="197" name="直線コネクタ 196"/>
        <xdr:cNvCxnSpPr/>
      </xdr:nvCxnSpPr>
      <xdr:spPr>
        <a:xfrm flipV="1">
          <a:off x="9219565" y="9342501"/>
          <a:ext cx="0" cy="145161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68978</xdr:rowOff>
    </xdr:from>
    <xdr:ext cx="469744" cy="259045"/>
    <xdr:sp macro="" textlink="">
      <xdr:nvSpPr>
        <xdr:cNvPr id="198" name="【体育館・プール】&#10;一人当たり面積最小値テキスト"/>
        <xdr:cNvSpPr txBox="1"/>
      </xdr:nvSpPr>
      <xdr:spPr>
        <a:xfrm>
          <a:off x="9258300" y="107979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0.058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64</xdr:row>
      <xdr:rowOff>65151</xdr:rowOff>
    </xdr:from>
    <xdr:to>
      <xdr:col>55</xdr:col>
      <xdr:colOff>88900</xdr:colOff>
      <xdr:row>64</xdr:row>
      <xdr:rowOff>65151</xdr:rowOff>
    </xdr:to>
    <xdr:cxnSp macro="">
      <xdr:nvCxnSpPr>
        <xdr:cNvPr id="199" name="直線コネクタ 198"/>
        <xdr:cNvCxnSpPr/>
      </xdr:nvCxnSpPr>
      <xdr:spPr>
        <a:xfrm>
          <a:off x="9154160" y="10794111"/>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54</xdr:row>
      <xdr:rowOff>68978</xdr:rowOff>
    </xdr:from>
    <xdr:ext cx="469744" cy="259045"/>
    <xdr:sp macro="" textlink="">
      <xdr:nvSpPr>
        <xdr:cNvPr id="200" name="【体育館・プール】&#10;一人当たり面積最大値テキスト"/>
        <xdr:cNvSpPr txBox="1"/>
      </xdr:nvSpPr>
      <xdr:spPr>
        <a:xfrm>
          <a:off x="9258300" y="91215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7.858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55</xdr:row>
      <xdr:rowOff>122301</xdr:rowOff>
    </xdr:from>
    <xdr:to>
      <xdr:col>55</xdr:col>
      <xdr:colOff>88900</xdr:colOff>
      <xdr:row>55</xdr:row>
      <xdr:rowOff>122301</xdr:rowOff>
    </xdr:to>
    <xdr:cxnSp macro="">
      <xdr:nvCxnSpPr>
        <xdr:cNvPr id="201" name="直線コネクタ 200"/>
        <xdr:cNvCxnSpPr/>
      </xdr:nvCxnSpPr>
      <xdr:spPr>
        <a:xfrm>
          <a:off x="9154160" y="9342501"/>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62</xdr:row>
      <xdr:rowOff>128668</xdr:rowOff>
    </xdr:from>
    <xdr:ext cx="469744" cy="259045"/>
    <xdr:sp macro="" textlink="">
      <xdr:nvSpPr>
        <xdr:cNvPr id="202" name="【体育館・プール】&#10;一人当たり面積平均値テキスト"/>
        <xdr:cNvSpPr txBox="1"/>
      </xdr:nvSpPr>
      <xdr:spPr>
        <a:xfrm>
          <a:off x="9258300" y="1052234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0.478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63</xdr:row>
      <xdr:rowOff>105791</xdr:rowOff>
    </xdr:from>
    <xdr:to>
      <xdr:col>55</xdr:col>
      <xdr:colOff>50800</xdr:colOff>
      <xdr:row>64</xdr:row>
      <xdr:rowOff>35941</xdr:rowOff>
    </xdr:to>
    <xdr:sp macro="" textlink="">
      <xdr:nvSpPr>
        <xdr:cNvPr id="203" name="フローチャート: 判断 202"/>
        <xdr:cNvSpPr/>
      </xdr:nvSpPr>
      <xdr:spPr>
        <a:xfrm>
          <a:off x="9192260" y="10667111"/>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63</xdr:row>
      <xdr:rowOff>134747</xdr:rowOff>
    </xdr:from>
    <xdr:to>
      <xdr:col>50</xdr:col>
      <xdr:colOff>165100</xdr:colOff>
      <xdr:row>64</xdr:row>
      <xdr:rowOff>64897</xdr:rowOff>
    </xdr:to>
    <xdr:sp macro="" textlink="">
      <xdr:nvSpPr>
        <xdr:cNvPr id="204" name="フローチャート: 判断 203"/>
        <xdr:cNvSpPr/>
      </xdr:nvSpPr>
      <xdr:spPr>
        <a:xfrm>
          <a:off x="8445500" y="10696067"/>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63</xdr:row>
      <xdr:rowOff>146939</xdr:rowOff>
    </xdr:from>
    <xdr:to>
      <xdr:col>46</xdr:col>
      <xdr:colOff>38100</xdr:colOff>
      <xdr:row>64</xdr:row>
      <xdr:rowOff>77089</xdr:rowOff>
    </xdr:to>
    <xdr:sp macro="" textlink="">
      <xdr:nvSpPr>
        <xdr:cNvPr id="205" name="フローチャート: 判断 204"/>
        <xdr:cNvSpPr/>
      </xdr:nvSpPr>
      <xdr:spPr>
        <a:xfrm>
          <a:off x="7670800" y="10708259"/>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206" name="テキスト ボックス 205"/>
        <xdr:cNvSpPr txBox="1"/>
      </xdr:nvSpPr>
      <xdr:spPr>
        <a:xfrm>
          <a:off x="905256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207" name="テキスト ボックス 206"/>
        <xdr:cNvSpPr txBox="1"/>
      </xdr:nvSpPr>
      <xdr:spPr>
        <a:xfrm>
          <a:off x="832866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208" name="テキスト ボックス 207"/>
        <xdr:cNvSpPr txBox="1"/>
      </xdr:nvSpPr>
      <xdr:spPr>
        <a:xfrm>
          <a:off x="754634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209" name="テキスト ボックス 208"/>
        <xdr:cNvSpPr txBox="1"/>
      </xdr:nvSpPr>
      <xdr:spPr>
        <a:xfrm>
          <a:off x="675640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210" name="テキスト ボックス 209"/>
        <xdr:cNvSpPr txBox="1"/>
      </xdr:nvSpPr>
      <xdr:spPr>
        <a:xfrm>
          <a:off x="598170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63</xdr:row>
      <xdr:rowOff>155702</xdr:rowOff>
    </xdr:from>
    <xdr:to>
      <xdr:col>55</xdr:col>
      <xdr:colOff>50800</xdr:colOff>
      <xdr:row>64</xdr:row>
      <xdr:rowOff>85852</xdr:rowOff>
    </xdr:to>
    <xdr:sp macro="" textlink="">
      <xdr:nvSpPr>
        <xdr:cNvPr id="211" name="楕円 210"/>
        <xdr:cNvSpPr/>
      </xdr:nvSpPr>
      <xdr:spPr>
        <a:xfrm>
          <a:off x="9192260" y="10717022"/>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63</xdr:row>
      <xdr:rowOff>84218</xdr:rowOff>
    </xdr:from>
    <xdr:ext cx="469744" cy="259045"/>
    <xdr:sp macro="" textlink="">
      <xdr:nvSpPr>
        <xdr:cNvPr id="212" name="【体育館・プール】&#10;一人当たり面積該当値テキスト"/>
        <xdr:cNvSpPr txBox="1"/>
      </xdr:nvSpPr>
      <xdr:spPr>
        <a:xfrm>
          <a:off x="9258300" y="106455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0.216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63</xdr:row>
      <xdr:rowOff>155893</xdr:rowOff>
    </xdr:from>
    <xdr:to>
      <xdr:col>50</xdr:col>
      <xdr:colOff>165100</xdr:colOff>
      <xdr:row>64</xdr:row>
      <xdr:rowOff>86043</xdr:rowOff>
    </xdr:to>
    <xdr:sp macro="" textlink="">
      <xdr:nvSpPr>
        <xdr:cNvPr id="213" name="楕円 212"/>
        <xdr:cNvSpPr/>
      </xdr:nvSpPr>
      <xdr:spPr>
        <a:xfrm>
          <a:off x="8445500" y="10717213"/>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64</xdr:row>
      <xdr:rowOff>35052</xdr:rowOff>
    </xdr:from>
    <xdr:to>
      <xdr:col>55</xdr:col>
      <xdr:colOff>0</xdr:colOff>
      <xdr:row>64</xdr:row>
      <xdr:rowOff>35243</xdr:rowOff>
    </xdr:to>
    <xdr:cxnSp macro="">
      <xdr:nvCxnSpPr>
        <xdr:cNvPr id="214" name="直線コネクタ 213"/>
        <xdr:cNvCxnSpPr/>
      </xdr:nvCxnSpPr>
      <xdr:spPr>
        <a:xfrm flipV="1">
          <a:off x="8496300" y="10764012"/>
          <a:ext cx="723900" cy="1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63</xdr:row>
      <xdr:rowOff>156464</xdr:rowOff>
    </xdr:from>
    <xdr:to>
      <xdr:col>46</xdr:col>
      <xdr:colOff>38100</xdr:colOff>
      <xdr:row>64</xdr:row>
      <xdr:rowOff>86614</xdr:rowOff>
    </xdr:to>
    <xdr:sp macro="" textlink="">
      <xdr:nvSpPr>
        <xdr:cNvPr id="215" name="楕円 214"/>
        <xdr:cNvSpPr/>
      </xdr:nvSpPr>
      <xdr:spPr>
        <a:xfrm>
          <a:off x="7670800" y="10717784"/>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64</xdr:row>
      <xdr:rowOff>35243</xdr:rowOff>
    </xdr:from>
    <xdr:to>
      <xdr:col>50</xdr:col>
      <xdr:colOff>114300</xdr:colOff>
      <xdr:row>64</xdr:row>
      <xdr:rowOff>35814</xdr:rowOff>
    </xdr:to>
    <xdr:cxnSp macro="">
      <xdr:nvCxnSpPr>
        <xdr:cNvPr id="216" name="直線コネクタ 215"/>
        <xdr:cNvCxnSpPr/>
      </xdr:nvCxnSpPr>
      <xdr:spPr>
        <a:xfrm flipV="1">
          <a:off x="7713980" y="10764203"/>
          <a:ext cx="782320" cy="5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62</xdr:row>
      <xdr:rowOff>81424</xdr:rowOff>
    </xdr:from>
    <xdr:ext cx="469744" cy="259045"/>
    <xdr:sp macro="" textlink="">
      <xdr:nvSpPr>
        <xdr:cNvPr id="217" name="n_1aveValue【体育館・プール】&#10;一人当たり面積"/>
        <xdr:cNvSpPr txBox="1"/>
      </xdr:nvSpPr>
      <xdr:spPr>
        <a:xfrm>
          <a:off x="8271587" y="1047510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62</xdr:row>
      <xdr:rowOff>93616</xdr:rowOff>
    </xdr:from>
    <xdr:ext cx="469744" cy="259045"/>
    <xdr:sp macro="" textlink="">
      <xdr:nvSpPr>
        <xdr:cNvPr id="218" name="n_2aveValue【体育館・プール】&#10;一人当たり面積"/>
        <xdr:cNvSpPr txBox="1"/>
      </xdr:nvSpPr>
      <xdr:spPr>
        <a:xfrm>
          <a:off x="7509587" y="104872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64</xdr:row>
      <xdr:rowOff>77170</xdr:rowOff>
    </xdr:from>
    <xdr:ext cx="469744" cy="259045"/>
    <xdr:sp macro="" textlink="">
      <xdr:nvSpPr>
        <xdr:cNvPr id="219" name="n_1mainValue【体育館・プール】&#10;一人当たり面積"/>
        <xdr:cNvSpPr txBox="1"/>
      </xdr:nvSpPr>
      <xdr:spPr>
        <a:xfrm>
          <a:off x="8271587" y="1080613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64</xdr:row>
      <xdr:rowOff>77741</xdr:rowOff>
    </xdr:from>
    <xdr:ext cx="469744" cy="259045"/>
    <xdr:sp macro="" textlink="">
      <xdr:nvSpPr>
        <xdr:cNvPr id="220" name="n_2mainValue【体育館・プール】&#10;一人当たり面積"/>
        <xdr:cNvSpPr txBox="1"/>
      </xdr:nvSpPr>
      <xdr:spPr>
        <a:xfrm>
          <a:off x="7509587" y="108067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221" name="正方形/長方形 220"/>
        <xdr:cNvSpPr/>
      </xdr:nvSpPr>
      <xdr:spPr>
        <a:xfrm>
          <a:off x="670560" y="11551920"/>
          <a:ext cx="417576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222" name="正方形/長方形 221"/>
        <xdr:cNvSpPr/>
      </xdr:nvSpPr>
      <xdr:spPr>
        <a:xfrm>
          <a:off x="79756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223" name="正方形/長方形 222"/>
        <xdr:cNvSpPr/>
      </xdr:nvSpPr>
      <xdr:spPr>
        <a:xfrm>
          <a:off x="79756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224" name="正方形/長方形 223"/>
        <xdr:cNvSpPr/>
      </xdr:nvSpPr>
      <xdr:spPr>
        <a:xfrm>
          <a:off x="167640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225" name="正方形/長方形 224"/>
        <xdr:cNvSpPr/>
      </xdr:nvSpPr>
      <xdr:spPr>
        <a:xfrm>
          <a:off x="167640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226" name="正方形/長方形 225"/>
        <xdr:cNvSpPr/>
      </xdr:nvSpPr>
      <xdr:spPr>
        <a:xfrm>
          <a:off x="268224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227" name="正方形/長方形 226"/>
        <xdr:cNvSpPr/>
      </xdr:nvSpPr>
      <xdr:spPr>
        <a:xfrm>
          <a:off x="268224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228" name="正方形/長方形 227"/>
        <xdr:cNvSpPr/>
      </xdr:nvSpPr>
      <xdr:spPr>
        <a:xfrm>
          <a:off x="670560" y="12668250"/>
          <a:ext cx="417576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229" name="テキスト ボックス 228"/>
        <xdr:cNvSpPr txBox="1"/>
      </xdr:nvSpPr>
      <xdr:spPr>
        <a:xfrm>
          <a:off x="655320" y="1248156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230" name="直線コネクタ 229"/>
        <xdr:cNvCxnSpPr/>
      </xdr:nvCxnSpPr>
      <xdr:spPr>
        <a:xfrm>
          <a:off x="670560" y="1490472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88</xdr:row>
      <xdr:rowOff>10177</xdr:rowOff>
    </xdr:from>
    <xdr:ext cx="338939" cy="259045"/>
    <xdr:sp macro="" textlink="">
      <xdr:nvSpPr>
        <xdr:cNvPr id="231" name="テキスト ボックス 230"/>
        <xdr:cNvSpPr txBox="1"/>
      </xdr:nvSpPr>
      <xdr:spPr>
        <a:xfrm>
          <a:off x="377341" y="1476249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114300</xdr:rowOff>
    </xdr:from>
    <xdr:to>
      <xdr:col>28</xdr:col>
      <xdr:colOff>114300</xdr:colOff>
      <xdr:row>86</xdr:row>
      <xdr:rowOff>114300</xdr:rowOff>
    </xdr:to>
    <xdr:cxnSp macro="">
      <xdr:nvCxnSpPr>
        <xdr:cNvPr id="232" name="直線コネクタ 231"/>
        <xdr:cNvCxnSpPr/>
      </xdr:nvCxnSpPr>
      <xdr:spPr>
        <a:xfrm>
          <a:off x="670560" y="1453134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85</xdr:row>
      <xdr:rowOff>143527</xdr:rowOff>
    </xdr:from>
    <xdr:ext cx="403059" cy="259045"/>
    <xdr:sp macro="" textlink="">
      <xdr:nvSpPr>
        <xdr:cNvPr id="233" name="テキスト ボックス 232"/>
        <xdr:cNvSpPr txBox="1"/>
      </xdr:nvSpPr>
      <xdr:spPr>
        <a:xfrm>
          <a:off x="336081" y="1439292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84</xdr:row>
      <xdr:rowOff>76200</xdr:rowOff>
    </xdr:from>
    <xdr:to>
      <xdr:col>28</xdr:col>
      <xdr:colOff>114300</xdr:colOff>
      <xdr:row>84</xdr:row>
      <xdr:rowOff>76200</xdr:rowOff>
    </xdr:to>
    <xdr:cxnSp macro="">
      <xdr:nvCxnSpPr>
        <xdr:cNvPr id="234" name="直線コネクタ 233"/>
        <xdr:cNvCxnSpPr/>
      </xdr:nvCxnSpPr>
      <xdr:spPr>
        <a:xfrm>
          <a:off x="670560" y="1415796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83</xdr:row>
      <xdr:rowOff>105427</xdr:rowOff>
    </xdr:from>
    <xdr:ext cx="403059" cy="259045"/>
    <xdr:sp macro="" textlink="">
      <xdr:nvSpPr>
        <xdr:cNvPr id="235" name="テキスト ボックス 234"/>
        <xdr:cNvSpPr txBox="1"/>
      </xdr:nvSpPr>
      <xdr:spPr>
        <a:xfrm>
          <a:off x="336081" y="1401954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82</xdr:row>
      <xdr:rowOff>38100</xdr:rowOff>
    </xdr:from>
    <xdr:to>
      <xdr:col>28</xdr:col>
      <xdr:colOff>114300</xdr:colOff>
      <xdr:row>82</xdr:row>
      <xdr:rowOff>38100</xdr:rowOff>
    </xdr:to>
    <xdr:cxnSp macro="">
      <xdr:nvCxnSpPr>
        <xdr:cNvPr id="236" name="直線コネクタ 235"/>
        <xdr:cNvCxnSpPr/>
      </xdr:nvCxnSpPr>
      <xdr:spPr>
        <a:xfrm>
          <a:off x="670560" y="1378458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81</xdr:row>
      <xdr:rowOff>67327</xdr:rowOff>
    </xdr:from>
    <xdr:ext cx="403059" cy="259045"/>
    <xdr:sp macro="" textlink="">
      <xdr:nvSpPr>
        <xdr:cNvPr id="237" name="テキスト ボックス 236"/>
        <xdr:cNvSpPr txBox="1"/>
      </xdr:nvSpPr>
      <xdr:spPr>
        <a:xfrm>
          <a:off x="336081" y="1364616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80</xdr:row>
      <xdr:rowOff>0</xdr:rowOff>
    </xdr:from>
    <xdr:to>
      <xdr:col>28</xdr:col>
      <xdr:colOff>114300</xdr:colOff>
      <xdr:row>80</xdr:row>
      <xdr:rowOff>0</xdr:rowOff>
    </xdr:to>
    <xdr:cxnSp macro="">
      <xdr:nvCxnSpPr>
        <xdr:cNvPr id="238" name="直線コネクタ 237"/>
        <xdr:cNvCxnSpPr/>
      </xdr:nvCxnSpPr>
      <xdr:spPr>
        <a:xfrm>
          <a:off x="670560" y="1341120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79</xdr:row>
      <xdr:rowOff>29227</xdr:rowOff>
    </xdr:from>
    <xdr:ext cx="403059" cy="259045"/>
    <xdr:sp macro="" textlink="">
      <xdr:nvSpPr>
        <xdr:cNvPr id="239" name="テキスト ボックス 238"/>
        <xdr:cNvSpPr txBox="1"/>
      </xdr:nvSpPr>
      <xdr:spPr>
        <a:xfrm>
          <a:off x="336081" y="1327278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133350</xdr:rowOff>
    </xdr:from>
    <xdr:to>
      <xdr:col>28</xdr:col>
      <xdr:colOff>114300</xdr:colOff>
      <xdr:row>77</xdr:row>
      <xdr:rowOff>133350</xdr:rowOff>
    </xdr:to>
    <xdr:cxnSp macro="">
      <xdr:nvCxnSpPr>
        <xdr:cNvPr id="240" name="直線コネクタ 239"/>
        <xdr:cNvCxnSpPr/>
      </xdr:nvCxnSpPr>
      <xdr:spPr>
        <a:xfrm>
          <a:off x="670560" y="1304163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76</xdr:row>
      <xdr:rowOff>162577</xdr:rowOff>
    </xdr:from>
    <xdr:ext cx="467179" cy="259045"/>
    <xdr:sp macro="" textlink="">
      <xdr:nvSpPr>
        <xdr:cNvPr id="241" name="テキスト ボックス 240"/>
        <xdr:cNvSpPr txBox="1"/>
      </xdr:nvSpPr>
      <xdr:spPr>
        <a:xfrm>
          <a:off x="271961" y="1290321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242" name="直線コネクタ 241"/>
        <xdr:cNvCxnSpPr/>
      </xdr:nvCxnSpPr>
      <xdr:spPr>
        <a:xfrm>
          <a:off x="670560" y="1266825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74</xdr:row>
      <xdr:rowOff>124477</xdr:rowOff>
    </xdr:from>
    <xdr:ext cx="467179" cy="259045"/>
    <xdr:sp macro="" textlink="">
      <xdr:nvSpPr>
        <xdr:cNvPr id="243" name="テキスト ボックス 242"/>
        <xdr:cNvSpPr txBox="1"/>
      </xdr:nvSpPr>
      <xdr:spPr>
        <a:xfrm>
          <a:off x="271961" y="1252983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152400</xdr:colOff>
      <xdr:row>88</xdr:row>
      <xdr:rowOff>152400</xdr:rowOff>
    </xdr:to>
    <xdr:sp macro="" textlink="">
      <xdr:nvSpPr>
        <xdr:cNvPr id="244" name="【福祉施設】&#10;有形固定資産減価償却率グラフ枠"/>
        <xdr:cNvSpPr/>
      </xdr:nvSpPr>
      <xdr:spPr>
        <a:xfrm>
          <a:off x="670560" y="12668250"/>
          <a:ext cx="417576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78</xdr:row>
      <xdr:rowOff>5714</xdr:rowOff>
    </xdr:from>
    <xdr:to>
      <xdr:col>24</xdr:col>
      <xdr:colOff>62865</xdr:colOff>
      <xdr:row>86</xdr:row>
      <xdr:rowOff>148589</xdr:rowOff>
    </xdr:to>
    <xdr:cxnSp macro="">
      <xdr:nvCxnSpPr>
        <xdr:cNvPr id="245" name="直線コネクタ 244"/>
        <xdr:cNvCxnSpPr/>
      </xdr:nvCxnSpPr>
      <xdr:spPr>
        <a:xfrm flipV="1">
          <a:off x="4086225" y="13081634"/>
          <a:ext cx="0" cy="148399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86</xdr:row>
      <xdr:rowOff>152416</xdr:rowOff>
    </xdr:from>
    <xdr:ext cx="405111" cy="259045"/>
    <xdr:sp macro="" textlink="">
      <xdr:nvSpPr>
        <xdr:cNvPr id="246" name="【福祉施設】&#10;有形固定資産減価償却率最小値テキスト"/>
        <xdr:cNvSpPr txBox="1"/>
      </xdr:nvSpPr>
      <xdr:spPr>
        <a:xfrm>
          <a:off x="4124960" y="1456945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86</xdr:row>
      <xdr:rowOff>148589</xdr:rowOff>
    </xdr:from>
    <xdr:to>
      <xdr:col>24</xdr:col>
      <xdr:colOff>152400</xdr:colOff>
      <xdr:row>86</xdr:row>
      <xdr:rowOff>148589</xdr:rowOff>
    </xdr:to>
    <xdr:cxnSp macro="">
      <xdr:nvCxnSpPr>
        <xdr:cNvPr id="247" name="直線コネクタ 246"/>
        <xdr:cNvCxnSpPr/>
      </xdr:nvCxnSpPr>
      <xdr:spPr>
        <a:xfrm>
          <a:off x="4020820" y="14565629"/>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76</xdr:row>
      <xdr:rowOff>123841</xdr:rowOff>
    </xdr:from>
    <xdr:ext cx="405111" cy="259045"/>
    <xdr:sp macro="" textlink="">
      <xdr:nvSpPr>
        <xdr:cNvPr id="248" name="【福祉施設】&#10;有形固定資産減価償却率最大値テキスト"/>
        <xdr:cNvSpPr txBox="1"/>
      </xdr:nvSpPr>
      <xdr:spPr>
        <a:xfrm>
          <a:off x="4124960" y="1286448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97.7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5714</xdr:rowOff>
    </xdr:from>
    <xdr:to>
      <xdr:col>24</xdr:col>
      <xdr:colOff>152400</xdr:colOff>
      <xdr:row>78</xdr:row>
      <xdr:rowOff>5714</xdr:rowOff>
    </xdr:to>
    <xdr:cxnSp macro="">
      <xdr:nvCxnSpPr>
        <xdr:cNvPr id="249" name="直線コネクタ 248"/>
        <xdr:cNvCxnSpPr/>
      </xdr:nvCxnSpPr>
      <xdr:spPr>
        <a:xfrm>
          <a:off x="4020820" y="13081634"/>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82</xdr:row>
      <xdr:rowOff>95266</xdr:rowOff>
    </xdr:from>
    <xdr:ext cx="405111" cy="259045"/>
    <xdr:sp macro="" textlink="">
      <xdr:nvSpPr>
        <xdr:cNvPr id="250" name="【福祉施設】&#10;有形固定資産減価償却率平均値テキスト"/>
        <xdr:cNvSpPr txBox="1"/>
      </xdr:nvSpPr>
      <xdr:spPr>
        <a:xfrm>
          <a:off x="4124960" y="13841746"/>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82</xdr:row>
      <xdr:rowOff>116839</xdr:rowOff>
    </xdr:from>
    <xdr:to>
      <xdr:col>24</xdr:col>
      <xdr:colOff>114300</xdr:colOff>
      <xdr:row>83</xdr:row>
      <xdr:rowOff>46989</xdr:rowOff>
    </xdr:to>
    <xdr:sp macro="" textlink="">
      <xdr:nvSpPr>
        <xdr:cNvPr id="251" name="フローチャート: 判断 250"/>
        <xdr:cNvSpPr/>
      </xdr:nvSpPr>
      <xdr:spPr>
        <a:xfrm>
          <a:off x="4036060" y="13863319"/>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82</xdr:row>
      <xdr:rowOff>93980</xdr:rowOff>
    </xdr:from>
    <xdr:to>
      <xdr:col>20</xdr:col>
      <xdr:colOff>38100</xdr:colOff>
      <xdr:row>83</xdr:row>
      <xdr:rowOff>24130</xdr:rowOff>
    </xdr:to>
    <xdr:sp macro="" textlink="">
      <xdr:nvSpPr>
        <xdr:cNvPr id="252" name="フローチャート: 判断 251"/>
        <xdr:cNvSpPr/>
      </xdr:nvSpPr>
      <xdr:spPr>
        <a:xfrm>
          <a:off x="3312160" y="13840460"/>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82</xdr:row>
      <xdr:rowOff>93980</xdr:rowOff>
    </xdr:from>
    <xdr:to>
      <xdr:col>15</xdr:col>
      <xdr:colOff>101600</xdr:colOff>
      <xdr:row>83</xdr:row>
      <xdr:rowOff>24130</xdr:rowOff>
    </xdr:to>
    <xdr:sp macro="" textlink="">
      <xdr:nvSpPr>
        <xdr:cNvPr id="253" name="フローチャート: 判断 252"/>
        <xdr:cNvSpPr/>
      </xdr:nvSpPr>
      <xdr:spPr>
        <a:xfrm>
          <a:off x="2514600" y="1384046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254" name="テキスト ボックス 253"/>
        <xdr:cNvSpPr txBox="1"/>
      </xdr:nvSpPr>
      <xdr:spPr>
        <a:xfrm>
          <a:off x="391922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255" name="テキスト ボックス 254"/>
        <xdr:cNvSpPr txBox="1"/>
      </xdr:nvSpPr>
      <xdr:spPr>
        <a:xfrm>
          <a:off x="318770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256" name="テキスト ボックス 255"/>
        <xdr:cNvSpPr txBox="1"/>
      </xdr:nvSpPr>
      <xdr:spPr>
        <a:xfrm>
          <a:off x="239776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257" name="テキスト ボックス 256"/>
        <xdr:cNvSpPr txBox="1"/>
      </xdr:nvSpPr>
      <xdr:spPr>
        <a:xfrm>
          <a:off x="162306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258" name="テキスト ボックス 257"/>
        <xdr:cNvSpPr txBox="1"/>
      </xdr:nvSpPr>
      <xdr:spPr>
        <a:xfrm>
          <a:off x="84074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80</xdr:row>
      <xdr:rowOff>139700</xdr:rowOff>
    </xdr:from>
    <xdr:to>
      <xdr:col>24</xdr:col>
      <xdr:colOff>114300</xdr:colOff>
      <xdr:row>81</xdr:row>
      <xdr:rowOff>69850</xdr:rowOff>
    </xdr:to>
    <xdr:sp macro="" textlink="">
      <xdr:nvSpPr>
        <xdr:cNvPr id="259" name="楕円 258"/>
        <xdr:cNvSpPr/>
      </xdr:nvSpPr>
      <xdr:spPr>
        <a:xfrm>
          <a:off x="4036060" y="1355090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79</xdr:row>
      <xdr:rowOff>162577</xdr:rowOff>
    </xdr:from>
    <xdr:ext cx="405111" cy="259045"/>
    <xdr:sp macro="" textlink="">
      <xdr:nvSpPr>
        <xdr:cNvPr id="260" name="【福祉施設】&#10;有形固定資産減価償却率該当値テキスト"/>
        <xdr:cNvSpPr txBox="1"/>
      </xdr:nvSpPr>
      <xdr:spPr>
        <a:xfrm>
          <a:off x="4124960" y="134061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80</xdr:row>
      <xdr:rowOff>156845</xdr:rowOff>
    </xdr:from>
    <xdr:to>
      <xdr:col>20</xdr:col>
      <xdr:colOff>38100</xdr:colOff>
      <xdr:row>81</xdr:row>
      <xdr:rowOff>86995</xdr:rowOff>
    </xdr:to>
    <xdr:sp macro="" textlink="">
      <xdr:nvSpPr>
        <xdr:cNvPr id="261" name="楕円 260"/>
        <xdr:cNvSpPr/>
      </xdr:nvSpPr>
      <xdr:spPr>
        <a:xfrm>
          <a:off x="3312160" y="13568045"/>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81</xdr:row>
      <xdr:rowOff>19050</xdr:rowOff>
    </xdr:from>
    <xdr:to>
      <xdr:col>24</xdr:col>
      <xdr:colOff>63500</xdr:colOff>
      <xdr:row>81</xdr:row>
      <xdr:rowOff>36195</xdr:rowOff>
    </xdr:to>
    <xdr:cxnSp macro="">
      <xdr:nvCxnSpPr>
        <xdr:cNvPr id="262" name="直線コネクタ 261"/>
        <xdr:cNvCxnSpPr/>
      </xdr:nvCxnSpPr>
      <xdr:spPr>
        <a:xfrm flipV="1">
          <a:off x="3355340" y="13597890"/>
          <a:ext cx="731520" cy="171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82</xdr:row>
      <xdr:rowOff>40639</xdr:rowOff>
    </xdr:from>
    <xdr:to>
      <xdr:col>15</xdr:col>
      <xdr:colOff>101600</xdr:colOff>
      <xdr:row>82</xdr:row>
      <xdr:rowOff>142239</xdr:rowOff>
    </xdr:to>
    <xdr:sp macro="" textlink="">
      <xdr:nvSpPr>
        <xdr:cNvPr id="263" name="楕円 262"/>
        <xdr:cNvSpPr/>
      </xdr:nvSpPr>
      <xdr:spPr>
        <a:xfrm>
          <a:off x="2514600" y="137871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81</xdr:row>
      <xdr:rowOff>36195</xdr:rowOff>
    </xdr:from>
    <xdr:to>
      <xdr:col>19</xdr:col>
      <xdr:colOff>177800</xdr:colOff>
      <xdr:row>82</xdr:row>
      <xdr:rowOff>91439</xdr:rowOff>
    </xdr:to>
    <xdr:cxnSp macro="">
      <xdr:nvCxnSpPr>
        <xdr:cNvPr id="264" name="直線コネクタ 263"/>
        <xdr:cNvCxnSpPr/>
      </xdr:nvCxnSpPr>
      <xdr:spPr>
        <a:xfrm flipV="1">
          <a:off x="2565400" y="13615035"/>
          <a:ext cx="789940" cy="2228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83</xdr:row>
      <xdr:rowOff>15257</xdr:rowOff>
    </xdr:from>
    <xdr:ext cx="405111" cy="259045"/>
    <xdr:sp macro="" textlink="">
      <xdr:nvSpPr>
        <xdr:cNvPr id="265" name="n_1aveValue【福祉施設】&#10;有形固定資産減価償却率"/>
        <xdr:cNvSpPr txBox="1"/>
      </xdr:nvSpPr>
      <xdr:spPr>
        <a:xfrm>
          <a:off x="3170564" y="139293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83</xdr:row>
      <xdr:rowOff>15257</xdr:rowOff>
    </xdr:from>
    <xdr:ext cx="405111" cy="259045"/>
    <xdr:sp macro="" textlink="">
      <xdr:nvSpPr>
        <xdr:cNvPr id="266" name="n_2aveValue【福祉施設】&#10;有形固定資産減価償却率"/>
        <xdr:cNvSpPr txBox="1"/>
      </xdr:nvSpPr>
      <xdr:spPr>
        <a:xfrm>
          <a:off x="2385704" y="139293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79</xdr:row>
      <xdr:rowOff>103522</xdr:rowOff>
    </xdr:from>
    <xdr:ext cx="405111" cy="259045"/>
    <xdr:sp macro="" textlink="">
      <xdr:nvSpPr>
        <xdr:cNvPr id="267" name="n_1mainValue【福祉施設】&#10;有形固定資産減価償却率"/>
        <xdr:cNvSpPr txBox="1"/>
      </xdr:nvSpPr>
      <xdr:spPr>
        <a:xfrm>
          <a:off x="3170564" y="133470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80</xdr:row>
      <xdr:rowOff>158766</xdr:rowOff>
    </xdr:from>
    <xdr:ext cx="405111" cy="259045"/>
    <xdr:sp macro="" textlink="">
      <xdr:nvSpPr>
        <xdr:cNvPr id="268" name="n_2mainValue【福祉施設】&#10;有形固定資産減価償却率"/>
        <xdr:cNvSpPr txBox="1"/>
      </xdr:nvSpPr>
      <xdr:spPr>
        <a:xfrm>
          <a:off x="2385704" y="1356996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269" name="正方形/長方形 268"/>
        <xdr:cNvSpPr/>
      </xdr:nvSpPr>
      <xdr:spPr>
        <a:xfrm>
          <a:off x="5826760" y="11551920"/>
          <a:ext cx="415290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270" name="正方形/長方形 269"/>
        <xdr:cNvSpPr/>
      </xdr:nvSpPr>
      <xdr:spPr>
        <a:xfrm>
          <a:off x="593090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271" name="正方形/長方形 270"/>
        <xdr:cNvSpPr/>
      </xdr:nvSpPr>
      <xdr:spPr>
        <a:xfrm>
          <a:off x="593090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272" name="正方形/長方形 271"/>
        <xdr:cNvSpPr/>
      </xdr:nvSpPr>
      <xdr:spPr>
        <a:xfrm>
          <a:off x="683260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273" name="正方形/長方形 272"/>
        <xdr:cNvSpPr/>
      </xdr:nvSpPr>
      <xdr:spPr>
        <a:xfrm>
          <a:off x="683260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274" name="正方形/長方形 273"/>
        <xdr:cNvSpPr/>
      </xdr:nvSpPr>
      <xdr:spPr>
        <a:xfrm>
          <a:off x="783844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275" name="正方形/長方形 274"/>
        <xdr:cNvSpPr/>
      </xdr:nvSpPr>
      <xdr:spPr>
        <a:xfrm>
          <a:off x="783844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276" name="正方形/長方形 275"/>
        <xdr:cNvSpPr/>
      </xdr:nvSpPr>
      <xdr:spPr>
        <a:xfrm>
          <a:off x="5826760" y="12668250"/>
          <a:ext cx="415290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277" name="テキスト ボックス 276"/>
        <xdr:cNvSpPr txBox="1"/>
      </xdr:nvSpPr>
      <xdr:spPr>
        <a:xfrm>
          <a:off x="5788660" y="1248156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278" name="直線コネクタ 277"/>
        <xdr:cNvCxnSpPr/>
      </xdr:nvCxnSpPr>
      <xdr:spPr>
        <a:xfrm>
          <a:off x="5826760" y="1490472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38100</xdr:rowOff>
    </xdr:from>
    <xdr:to>
      <xdr:col>59</xdr:col>
      <xdr:colOff>50800</xdr:colOff>
      <xdr:row>86</xdr:row>
      <xdr:rowOff>38100</xdr:rowOff>
    </xdr:to>
    <xdr:cxnSp macro="">
      <xdr:nvCxnSpPr>
        <xdr:cNvPr id="279" name="直線コネクタ 278"/>
        <xdr:cNvCxnSpPr/>
      </xdr:nvCxnSpPr>
      <xdr:spPr>
        <a:xfrm>
          <a:off x="5826760" y="1445514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85</xdr:row>
      <xdr:rowOff>67327</xdr:rowOff>
    </xdr:from>
    <xdr:ext cx="467179" cy="259045"/>
    <xdr:sp macro="" textlink="">
      <xdr:nvSpPr>
        <xdr:cNvPr id="280" name="テキスト ボックス 279"/>
        <xdr:cNvSpPr txBox="1"/>
      </xdr:nvSpPr>
      <xdr:spPr>
        <a:xfrm>
          <a:off x="5405301" y="143167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95250</xdr:rowOff>
    </xdr:from>
    <xdr:to>
      <xdr:col>59</xdr:col>
      <xdr:colOff>50800</xdr:colOff>
      <xdr:row>83</xdr:row>
      <xdr:rowOff>95250</xdr:rowOff>
    </xdr:to>
    <xdr:cxnSp macro="">
      <xdr:nvCxnSpPr>
        <xdr:cNvPr id="281" name="直線コネクタ 280"/>
        <xdr:cNvCxnSpPr/>
      </xdr:nvCxnSpPr>
      <xdr:spPr>
        <a:xfrm>
          <a:off x="5826760" y="1400937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82</xdr:row>
      <xdr:rowOff>124477</xdr:rowOff>
    </xdr:from>
    <xdr:ext cx="467179" cy="259045"/>
    <xdr:sp macro="" textlink="">
      <xdr:nvSpPr>
        <xdr:cNvPr id="282" name="テキスト ボックス 281"/>
        <xdr:cNvSpPr txBox="1"/>
      </xdr:nvSpPr>
      <xdr:spPr>
        <a:xfrm>
          <a:off x="5405301" y="1387095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80</xdr:row>
      <xdr:rowOff>152400</xdr:rowOff>
    </xdr:from>
    <xdr:to>
      <xdr:col>59</xdr:col>
      <xdr:colOff>50800</xdr:colOff>
      <xdr:row>80</xdr:row>
      <xdr:rowOff>152400</xdr:rowOff>
    </xdr:to>
    <xdr:cxnSp macro="">
      <xdr:nvCxnSpPr>
        <xdr:cNvPr id="283" name="直線コネクタ 282"/>
        <xdr:cNvCxnSpPr/>
      </xdr:nvCxnSpPr>
      <xdr:spPr>
        <a:xfrm>
          <a:off x="5826760" y="1356360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80</xdr:row>
      <xdr:rowOff>10177</xdr:rowOff>
    </xdr:from>
    <xdr:ext cx="467179" cy="259045"/>
    <xdr:sp macro="" textlink="">
      <xdr:nvSpPr>
        <xdr:cNvPr id="284" name="テキスト ボックス 283"/>
        <xdr:cNvSpPr txBox="1"/>
      </xdr:nvSpPr>
      <xdr:spPr>
        <a:xfrm>
          <a:off x="5405301" y="13421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78</xdr:row>
      <xdr:rowOff>38100</xdr:rowOff>
    </xdr:from>
    <xdr:to>
      <xdr:col>59</xdr:col>
      <xdr:colOff>50800</xdr:colOff>
      <xdr:row>78</xdr:row>
      <xdr:rowOff>38100</xdr:rowOff>
    </xdr:to>
    <xdr:cxnSp macro="">
      <xdr:nvCxnSpPr>
        <xdr:cNvPr id="285" name="直線コネクタ 284"/>
        <xdr:cNvCxnSpPr/>
      </xdr:nvCxnSpPr>
      <xdr:spPr>
        <a:xfrm>
          <a:off x="5826760" y="1311402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77</xdr:row>
      <xdr:rowOff>67327</xdr:rowOff>
    </xdr:from>
    <xdr:ext cx="467179" cy="259045"/>
    <xdr:sp macro="" textlink="">
      <xdr:nvSpPr>
        <xdr:cNvPr id="286" name="テキスト ボックス 285"/>
        <xdr:cNvSpPr txBox="1"/>
      </xdr:nvSpPr>
      <xdr:spPr>
        <a:xfrm>
          <a:off x="5405301" y="1297560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287" name="直線コネクタ 286"/>
        <xdr:cNvCxnSpPr/>
      </xdr:nvCxnSpPr>
      <xdr:spPr>
        <a:xfrm>
          <a:off x="5826760" y="1266825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74</xdr:row>
      <xdr:rowOff>124477</xdr:rowOff>
    </xdr:from>
    <xdr:ext cx="467179" cy="259045"/>
    <xdr:sp macro="" textlink="">
      <xdr:nvSpPr>
        <xdr:cNvPr id="288" name="テキスト ボックス 287"/>
        <xdr:cNvSpPr txBox="1"/>
      </xdr:nvSpPr>
      <xdr:spPr>
        <a:xfrm>
          <a:off x="5405301" y="1252983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289" name="【福祉施設】&#10;一人当たり面積グラフ枠"/>
        <xdr:cNvSpPr/>
      </xdr:nvSpPr>
      <xdr:spPr>
        <a:xfrm>
          <a:off x="5826760" y="12668250"/>
          <a:ext cx="415290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78</xdr:row>
      <xdr:rowOff>47244</xdr:rowOff>
    </xdr:from>
    <xdr:to>
      <xdr:col>54</xdr:col>
      <xdr:colOff>189865</xdr:colOff>
      <xdr:row>86</xdr:row>
      <xdr:rowOff>26670</xdr:rowOff>
    </xdr:to>
    <xdr:cxnSp macro="">
      <xdr:nvCxnSpPr>
        <xdr:cNvPr id="290" name="直線コネクタ 289"/>
        <xdr:cNvCxnSpPr/>
      </xdr:nvCxnSpPr>
      <xdr:spPr>
        <a:xfrm flipV="1">
          <a:off x="9219565" y="13123164"/>
          <a:ext cx="0" cy="132054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30497</xdr:rowOff>
    </xdr:from>
    <xdr:ext cx="469744" cy="259045"/>
    <xdr:sp macro="" textlink="">
      <xdr:nvSpPr>
        <xdr:cNvPr id="291" name="【福祉施設】&#10;一人当たり面積最小値テキスト"/>
        <xdr:cNvSpPr txBox="1"/>
      </xdr:nvSpPr>
      <xdr:spPr>
        <a:xfrm>
          <a:off x="9258300" y="144475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26670</xdr:rowOff>
    </xdr:from>
    <xdr:to>
      <xdr:col>55</xdr:col>
      <xdr:colOff>88900</xdr:colOff>
      <xdr:row>86</xdr:row>
      <xdr:rowOff>26670</xdr:rowOff>
    </xdr:to>
    <xdr:cxnSp macro="">
      <xdr:nvCxnSpPr>
        <xdr:cNvPr id="292" name="直線コネクタ 291"/>
        <xdr:cNvCxnSpPr/>
      </xdr:nvCxnSpPr>
      <xdr:spPr>
        <a:xfrm>
          <a:off x="9154160" y="1444371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76</xdr:row>
      <xdr:rowOff>165371</xdr:rowOff>
    </xdr:from>
    <xdr:ext cx="469744" cy="259045"/>
    <xdr:sp macro="" textlink="">
      <xdr:nvSpPr>
        <xdr:cNvPr id="293" name="【福祉施設】&#10;一人当たり面積最大値テキスト"/>
        <xdr:cNvSpPr txBox="1"/>
      </xdr:nvSpPr>
      <xdr:spPr>
        <a:xfrm>
          <a:off x="9258300" y="1290601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0.596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47244</xdr:rowOff>
    </xdr:from>
    <xdr:to>
      <xdr:col>55</xdr:col>
      <xdr:colOff>88900</xdr:colOff>
      <xdr:row>78</xdr:row>
      <xdr:rowOff>47244</xdr:rowOff>
    </xdr:to>
    <xdr:cxnSp macro="">
      <xdr:nvCxnSpPr>
        <xdr:cNvPr id="294" name="直線コネクタ 293"/>
        <xdr:cNvCxnSpPr/>
      </xdr:nvCxnSpPr>
      <xdr:spPr>
        <a:xfrm>
          <a:off x="9154160" y="13123164"/>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83</xdr:row>
      <xdr:rowOff>62755</xdr:rowOff>
    </xdr:from>
    <xdr:ext cx="469744" cy="259045"/>
    <xdr:sp macro="" textlink="">
      <xdr:nvSpPr>
        <xdr:cNvPr id="295" name="【福祉施設】&#10;一人当たり面積平均値テキスト"/>
        <xdr:cNvSpPr txBox="1"/>
      </xdr:nvSpPr>
      <xdr:spPr>
        <a:xfrm>
          <a:off x="9258300" y="1397687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84</xdr:row>
      <xdr:rowOff>39878</xdr:rowOff>
    </xdr:from>
    <xdr:to>
      <xdr:col>55</xdr:col>
      <xdr:colOff>50800</xdr:colOff>
      <xdr:row>84</xdr:row>
      <xdr:rowOff>141478</xdr:rowOff>
    </xdr:to>
    <xdr:sp macro="" textlink="">
      <xdr:nvSpPr>
        <xdr:cNvPr id="296" name="フローチャート: 判断 295"/>
        <xdr:cNvSpPr/>
      </xdr:nvSpPr>
      <xdr:spPr>
        <a:xfrm>
          <a:off x="9192260" y="14121638"/>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83</xdr:row>
      <xdr:rowOff>149606</xdr:rowOff>
    </xdr:from>
    <xdr:to>
      <xdr:col>50</xdr:col>
      <xdr:colOff>165100</xdr:colOff>
      <xdr:row>84</xdr:row>
      <xdr:rowOff>79756</xdr:rowOff>
    </xdr:to>
    <xdr:sp macro="" textlink="">
      <xdr:nvSpPr>
        <xdr:cNvPr id="297" name="フローチャート: 判断 296"/>
        <xdr:cNvSpPr/>
      </xdr:nvSpPr>
      <xdr:spPr>
        <a:xfrm>
          <a:off x="8445500" y="14063726"/>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84</xdr:row>
      <xdr:rowOff>53594</xdr:rowOff>
    </xdr:from>
    <xdr:to>
      <xdr:col>46</xdr:col>
      <xdr:colOff>38100</xdr:colOff>
      <xdr:row>84</xdr:row>
      <xdr:rowOff>155194</xdr:rowOff>
    </xdr:to>
    <xdr:sp macro="" textlink="">
      <xdr:nvSpPr>
        <xdr:cNvPr id="298" name="フローチャート: 判断 297"/>
        <xdr:cNvSpPr/>
      </xdr:nvSpPr>
      <xdr:spPr>
        <a:xfrm>
          <a:off x="7670800" y="14135354"/>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299" name="テキスト ボックス 298"/>
        <xdr:cNvSpPr txBox="1"/>
      </xdr:nvSpPr>
      <xdr:spPr>
        <a:xfrm>
          <a:off x="905256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300" name="テキスト ボックス 299"/>
        <xdr:cNvSpPr txBox="1"/>
      </xdr:nvSpPr>
      <xdr:spPr>
        <a:xfrm>
          <a:off x="832866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301" name="テキスト ボックス 300"/>
        <xdr:cNvSpPr txBox="1"/>
      </xdr:nvSpPr>
      <xdr:spPr>
        <a:xfrm>
          <a:off x="754634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302" name="テキスト ボックス 301"/>
        <xdr:cNvSpPr txBox="1"/>
      </xdr:nvSpPr>
      <xdr:spPr>
        <a:xfrm>
          <a:off x="675640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303" name="テキスト ボックス 302"/>
        <xdr:cNvSpPr txBox="1"/>
      </xdr:nvSpPr>
      <xdr:spPr>
        <a:xfrm>
          <a:off x="598170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85</xdr:row>
      <xdr:rowOff>126746</xdr:rowOff>
    </xdr:from>
    <xdr:to>
      <xdr:col>55</xdr:col>
      <xdr:colOff>50800</xdr:colOff>
      <xdr:row>86</xdr:row>
      <xdr:rowOff>56896</xdr:rowOff>
    </xdr:to>
    <xdr:sp macro="" textlink="">
      <xdr:nvSpPr>
        <xdr:cNvPr id="304" name="楕円 303"/>
        <xdr:cNvSpPr/>
      </xdr:nvSpPr>
      <xdr:spPr>
        <a:xfrm>
          <a:off x="9192260" y="14376146"/>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85</xdr:row>
      <xdr:rowOff>41673</xdr:rowOff>
    </xdr:from>
    <xdr:ext cx="469744" cy="259045"/>
    <xdr:sp macro="" textlink="">
      <xdr:nvSpPr>
        <xdr:cNvPr id="305" name="【福祉施設】&#10;一人当たり面積該当値テキスト"/>
        <xdr:cNvSpPr txBox="1"/>
      </xdr:nvSpPr>
      <xdr:spPr>
        <a:xfrm>
          <a:off x="9258300" y="1429107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85</xdr:row>
      <xdr:rowOff>126746</xdr:rowOff>
    </xdr:from>
    <xdr:to>
      <xdr:col>50</xdr:col>
      <xdr:colOff>165100</xdr:colOff>
      <xdr:row>86</xdr:row>
      <xdr:rowOff>56896</xdr:rowOff>
    </xdr:to>
    <xdr:sp macro="" textlink="">
      <xdr:nvSpPr>
        <xdr:cNvPr id="306" name="楕円 305"/>
        <xdr:cNvSpPr/>
      </xdr:nvSpPr>
      <xdr:spPr>
        <a:xfrm>
          <a:off x="8445500" y="14376146"/>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86</xdr:row>
      <xdr:rowOff>6096</xdr:rowOff>
    </xdr:from>
    <xdr:to>
      <xdr:col>55</xdr:col>
      <xdr:colOff>0</xdr:colOff>
      <xdr:row>86</xdr:row>
      <xdr:rowOff>6096</xdr:rowOff>
    </xdr:to>
    <xdr:cxnSp macro="">
      <xdr:nvCxnSpPr>
        <xdr:cNvPr id="307" name="直線コネクタ 306"/>
        <xdr:cNvCxnSpPr/>
      </xdr:nvCxnSpPr>
      <xdr:spPr>
        <a:xfrm>
          <a:off x="8496300" y="14423136"/>
          <a:ext cx="7239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85</xdr:row>
      <xdr:rowOff>129032</xdr:rowOff>
    </xdr:from>
    <xdr:to>
      <xdr:col>46</xdr:col>
      <xdr:colOff>38100</xdr:colOff>
      <xdr:row>86</xdr:row>
      <xdr:rowOff>59182</xdr:rowOff>
    </xdr:to>
    <xdr:sp macro="" textlink="">
      <xdr:nvSpPr>
        <xdr:cNvPr id="308" name="楕円 307"/>
        <xdr:cNvSpPr/>
      </xdr:nvSpPr>
      <xdr:spPr>
        <a:xfrm>
          <a:off x="7670800" y="14378432"/>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86</xdr:row>
      <xdr:rowOff>6096</xdr:rowOff>
    </xdr:from>
    <xdr:to>
      <xdr:col>50</xdr:col>
      <xdr:colOff>114300</xdr:colOff>
      <xdr:row>86</xdr:row>
      <xdr:rowOff>8382</xdr:rowOff>
    </xdr:to>
    <xdr:cxnSp macro="">
      <xdr:nvCxnSpPr>
        <xdr:cNvPr id="309" name="直線コネクタ 308"/>
        <xdr:cNvCxnSpPr/>
      </xdr:nvCxnSpPr>
      <xdr:spPr>
        <a:xfrm flipV="1">
          <a:off x="7713980" y="14423136"/>
          <a:ext cx="782320" cy="22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82</xdr:row>
      <xdr:rowOff>96283</xdr:rowOff>
    </xdr:from>
    <xdr:ext cx="469744" cy="259045"/>
    <xdr:sp macro="" textlink="">
      <xdr:nvSpPr>
        <xdr:cNvPr id="310" name="n_1aveValue【福祉施設】&#10;一人当たり面積"/>
        <xdr:cNvSpPr txBox="1"/>
      </xdr:nvSpPr>
      <xdr:spPr>
        <a:xfrm>
          <a:off x="8271587" y="138427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83</xdr:row>
      <xdr:rowOff>271</xdr:rowOff>
    </xdr:from>
    <xdr:ext cx="469744" cy="259045"/>
    <xdr:sp macro="" textlink="">
      <xdr:nvSpPr>
        <xdr:cNvPr id="311" name="n_2aveValue【福祉施設】&#10;一人当たり面積"/>
        <xdr:cNvSpPr txBox="1"/>
      </xdr:nvSpPr>
      <xdr:spPr>
        <a:xfrm>
          <a:off x="7509587" y="139143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86</xdr:row>
      <xdr:rowOff>48023</xdr:rowOff>
    </xdr:from>
    <xdr:ext cx="469744" cy="259045"/>
    <xdr:sp macro="" textlink="">
      <xdr:nvSpPr>
        <xdr:cNvPr id="312" name="n_1mainValue【福祉施設】&#10;一人当たり面積"/>
        <xdr:cNvSpPr txBox="1"/>
      </xdr:nvSpPr>
      <xdr:spPr>
        <a:xfrm>
          <a:off x="8271587" y="144650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86</xdr:row>
      <xdr:rowOff>50309</xdr:rowOff>
    </xdr:from>
    <xdr:ext cx="469744" cy="259045"/>
    <xdr:sp macro="" textlink="">
      <xdr:nvSpPr>
        <xdr:cNvPr id="313" name="n_2mainValue【福祉施設】&#10;一人当たり面積"/>
        <xdr:cNvSpPr txBox="1"/>
      </xdr:nvSpPr>
      <xdr:spPr>
        <a:xfrm>
          <a:off x="7509587" y="144673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314" name="正方形/長方形 313"/>
        <xdr:cNvSpPr/>
      </xdr:nvSpPr>
      <xdr:spPr>
        <a:xfrm>
          <a:off x="670560" y="15274290"/>
          <a:ext cx="4175760" cy="62357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315" name="正方形/長方形 314"/>
        <xdr:cNvSpPr/>
      </xdr:nvSpPr>
      <xdr:spPr>
        <a:xfrm>
          <a:off x="79756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316" name="正方形/長方形 315"/>
        <xdr:cNvSpPr/>
      </xdr:nvSpPr>
      <xdr:spPr>
        <a:xfrm>
          <a:off x="79756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317" name="正方形/長方形 316"/>
        <xdr:cNvSpPr/>
      </xdr:nvSpPr>
      <xdr:spPr>
        <a:xfrm>
          <a:off x="167640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318" name="正方形/長方形 317"/>
        <xdr:cNvSpPr/>
      </xdr:nvSpPr>
      <xdr:spPr>
        <a:xfrm>
          <a:off x="167640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319" name="正方形/長方形 318"/>
        <xdr:cNvSpPr/>
      </xdr:nvSpPr>
      <xdr:spPr>
        <a:xfrm>
          <a:off x="268224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320" name="正方形/長方形 319"/>
        <xdr:cNvSpPr/>
      </xdr:nvSpPr>
      <xdr:spPr>
        <a:xfrm>
          <a:off x="268224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321" name="正方形/長方形 320"/>
        <xdr:cNvSpPr/>
      </xdr:nvSpPr>
      <xdr:spPr>
        <a:xfrm>
          <a:off x="670560" y="16394430"/>
          <a:ext cx="4175760" cy="22326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91</xdr:row>
      <xdr:rowOff>19050</xdr:rowOff>
    </xdr:from>
    <xdr:to>
      <xdr:col>59</xdr:col>
      <xdr:colOff>88900</xdr:colOff>
      <xdr:row>94</xdr:row>
      <xdr:rowOff>139700</xdr:rowOff>
    </xdr:to>
    <xdr:sp macro="" textlink="">
      <xdr:nvSpPr>
        <xdr:cNvPr id="322" name="正方形/長方形 321"/>
        <xdr:cNvSpPr/>
      </xdr:nvSpPr>
      <xdr:spPr>
        <a:xfrm>
          <a:off x="5826760" y="15274290"/>
          <a:ext cx="4152900" cy="62357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323" name="正方形/長方形 322"/>
        <xdr:cNvSpPr/>
      </xdr:nvSpPr>
      <xdr:spPr>
        <a:xfrm>
          <a:off x="593090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324" name="正方形/長方形 323"/>
        <xdr:cNvSpPr/>
      </xdr:nvSpPr>
      <xdr:spPr>
        <a:xfrm>
          <a:off x="593090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325" name="正方形/長方形 324"/>
        <xdr:cNvSpPr/>
      </xdr:nvSpPr>
      <xdr:spPr>
        <a:xfrm>
          <a:off x="683260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326" name="正方形/長方形 325"/>
        <xdr:cNvSpPr/>
      </xdr:nvSpPr>
      <xdr:spPr>
        <a:xfrm>
          <a:off x="683260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327" name="正方形/長方形 326"/>
        <xdr:cNvSpPr/>
      </xdr:nvSpPr>
      <xdr:spPr>
        <a:xfrm>
          <a:off x="783844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328" name="正方形/長方形 327"/>
        <xdr:cNvSpPr/>
      </xdr:nvSpPr>
      <xdr:spPr>
        <a:xfrm>
          <a:off x="783844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329" name="正方形/長方形 328"/>
        <xdr:cNvSpPr/>
      </xdr:nvSpPr>
      <xdr:spPr>
        <a:xfrm>
          <a:off x="5826760" y="16394430"/>
          <a:ext cx="4152900" cy="22326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24</xdr:row>
      <xdr:rowOff>76200</xdr:rowOff>
    </xdr:from>
    <xdr:to>
      <xdr:col>90</xdr:col>
      <xdr:colOff>25400</xdr:colOff>
      <xdr:row>28</xdr:row>
      <xdr:rowOff>25400</xdr:rowOff>
    </xdr:to>
    <xdr:sp macro="" textlink="">
      <xdr:nvSpPr>
        <xdr:cNvPr id="330" name="正方形/長方形 329"/>
        <xdr:cNvSpPr/>
      </xdr:nvSpPr>
      <xdr:spPr>
        <a:xfrm>
          <a:off x="10960100" y="4099560"/>
          <a:ext cx="415290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331" name="正方形/長方形 330"/>
        <xdr:cNvSpPr/>
      </xdr:nvSpPr>
      <xdr:spPr>
        <a:xfrm>
          <a:off x="1106424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332" name="正方形/長方形 331"/>
        <xdr:cNvSpPr/>
      </xdr:nvSpPr>
      <xdr:spPr>
        <a:xfrm>
          <a:off x="1106424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35/62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333" name="正方形/長方形 332"/>
        <xdr:cNvSpPr/>
      </xdr:nvSpPr>
      <xdr:spPr>
        <a:xfrm>
          <a:off x="1196594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334" name="正方形/長方形 333"/>
        <xdr:cNvSpPr/>
      </xdr:nvSpPr>
      <xdr:spPr>
        <a:xfrm>
          <a:off x="1196594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335" name="正方形/長方形 334"/>
        <xdr:cNvSpPr/>
      </xdr:nvSpPr>
      <xdr:spPr>
        <a:xfrm>
          <a:off x="1297178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336" name="正方形/長方形 335"/>
        <xdr:cNvSpPr/>
      </xdr:nvSpPr>
      <xdr:spPr>
        <a:xfrm>
          <a:off x="1297178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337" name="正方形/長方形 336"/>
        <xdr:cNvSpPr/>
      </xdr:nvSpPr>
      <xdr:spPr>
        <a:xfrm>
          <a:off x="10960100" y="5215890"/>
          <a:ext cx="415290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338" name="テキスト ボックス 337"/>
        <xdr:cNvSpPr txBox="1"/>
      </xdr:nvSpPr>
      <xdr:spPr>
        <a:xfrm>
          <a:off x="10922000" y="50292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339" name="直線コネクタ 338"/>
        <xdr:cNvCxnSpPr/>
      </xdr:nvCxnSpPr>
      <xdr:spPr>
        <a:xfrm>
          <a:off x="10960100" y="745236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42</xdr:row>
      <xdr:rowOff>92528</xdr:rowOff>
    </xdr:from>
    <xdr:to>
      <xdr:col>89</xdr:col>
      <xdr:colOff>177800</xdr:colOff>
      <xdr:row>42</xdr:row>
      <xdr:rowOff>92528</xdr:rowOff>
    </xdr:to>
    <xdr:cxnSp macro="">
      <xdr:nvCxnSpPr>
        <xdr:cNvPr id="340" name="直線コネクタ 339"/>
        <xdr:cNvCxnSpPr/>
      </xdr:nvCxnSpPr>
      <xdr:spPr>
        <a:xfrm>
          <a:off x="10960100" y="7133408"/>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41</xdr:row>
      <xdr:rowOff>121755</xdr:rowOff>
    </xdr:from>
    <xdr:ext cx="338939" cy="259045"/>
    <xdr:sp macro="" textlink="">
      <xdr:nvSpPr>
        <xdr:cNvPr id="341" name="テキスト ボックス 340"/>
        <xdr:cNvSpPr txBox="1"/>
      </xdr:nvSpPr>
      <xdr:spPr>
        <a:xfrm>
          <a:off x="10666881" y="6994995"/>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108857</xdr:rowOff>
    </xdr:from>
    <xdr:to>
      <xdr:col>89</xdr:col>
      <xdr:colOff>177800</xdr:colOff>
      <xdr:row>40</xdr:row>
      <xdr:rowOff>108857</xdr:rowOff>
    </xdr:to>
    <xdr:cxnSp macro="">
      <xdr:nvCxnSpPr>
        <xdr:cNvPr id="342" name="直線コネクタ 341"/>
        <xdr:cNvCxnSpPr/>
      </xdr:nvCxnSpPr>
      <xdr:spPr>
        <a:xfrm>
          <a:off x="10960100" y="6814457"/>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138084</xdr:rowOff>
    </xdr:from>
    <xdr:ext cx="403059" cy="259045"/>
    <xdr:sp macro="" textlink="">
      <xdr:nvSpPr>
        <xdr:cNvPr id="343" name="テキスト ボックス 342"/>
        <xdr:cNvSpPr txBox="1"/>
      </xdr:nvSpPr>
      <xdr:spPr>
        <a:xfrm>
          <a:off x="10602761" y="667604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38</xdr:row>
      <xdr:rowOff>125185</xdr:rowOff>
    </xdr:from>
    <xdr:to>
      <xdr:col>89</xdr:col>
      <xdr:colOff>177800</xdr:colOff>
      <xdr:row>38</xdr:row>
      <xdr:rowOff>125185</xdr:rowOff>
    </xdr:to>
    <xdr:cxnSp macro="">
      <xdr:nvCxnSpPr>
        <xdr:cNvPr id="344" name="直線コネクタ 343"/>
        <xdr:cNvCxnSpPr/>
      </xdr:nvCxnSpPr>
      <xdr:spPr>
        <a:xfrm>
          <a:off x="10960100" y="6495505"/>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37</xdr:row>
      <xdr:rowOff>154412</xdr:rowOff>
    </xdr:from>
    <xdr:ext cx="403059" cy="259045"/>
    <xdr:sp macro="" textlink="">
      <xdr:nvSpPr>
        <xdr:cNvPr id="345" name="テキスト ボックス 344"/>
        <xdr:cNvSpPr txBox="1"/>
      </xdr:nvSpPr>
      <xdr:spPr>
        <a:xfrm>
          <a:off x="10602761" y="63570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141514</xdr:rowOff>
    </xdr:from>
    <xdr:to>
      <xdr:col>89</xdr:col>
      <xdr:colOff>177800</xdr:colOff>
      <xdr:row>36</xdr:row>
      <xdr:rowOff>141514</xdr:rowOff>
    </xdr:to>
    <xdr:cxnSp macro="">
      <xdr:nvCxnSpPr>
        <xdr:cNvPr id="346" name="直線コネクタ 345"/>
        <xdr:cNvCxnSpPr/>
      </xdr:nvCxnSpPr>
      <xdr:spPr>
        <a:xfrm>
          <a:off x="10960100" y="6176554"/>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35</xdr:row>
      <xdr:rowOff>170741</xdr:rowOff>
    </xdr:from>
    <xdr:ext cx="403059" cy="259045"/>
    <xdr:sp macro="" textlink="">
      <xdr:nvSpPr>
        <xdr:cNvPr id="347" name="テキスト ボックス 346"/>
        <xdr:cNvSpPr txBox="1"/>
      </xdr:nvSpPr>
      <xdr:spPr>
        <a:xfrm>
          <a:off x="10602761" y="603814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157843</xdr:rowOff>
    </xdr:from>
    <xdr:to>
      <xdr:col>89</xdr:col>
      <xdr:colOff>177800</xdr:colOff>
      <xdr:row>34</xdr:row>
      <xdr:rowOff>157843</xdr:rowOff>
    </xdr:to>
    <xdr:cxnSp macro="">
      <xdr:nvCxnSpPr>
        <xdr:cNvPr id="348" name="直線コネクタ 347"/>
        <xdr:cNvCxnSpPr/>
      </xdr:nvCxnSpPr>
      <xdr:spPr>
        <a:xfrm>
          <a:off x="10960100" y="5857603"/>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15620</xdr:rowOff>
    </xdr:from>
    <xdr:ext cx="403059" cy="259045"/>
    <xdr:sp macro="" textlink="">
      <xdr:nvSpPr>
        <xdr:cNvPr id="349" name="テキスト ボックス 348"/>
        <xdr:cNvSpPr txBox="1"/>
      </xdr:nvSpPr>
      <xdr:spPr>
        <a:xfrm>
          <a:off x="10602761" y="571538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2722</xdr:rowOff>
    </xdr:from>
    <xdr:to>
      <xdr:col>89</xdr:col>
      <xdr:colOff>177800</xdr:colOff>
      <xdr:row>33</xdr:row>
      <xdr:rowOff>2722</xdr:rowOff>
    </xdr:to>
    <xdr:cxnSp macro="">
      <xdr:nvCxnSpPr>
        <xdr:cNvPr id="350" name="直線コネクタ 349"/>
        <xdr:cNvCxnSpPr/>
      </xdr:nvCxnSpPr>
      <xdr:spPr>
        <a:xfrm>
          <a:off x="10960100" y="5534842"/>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32</xdr:row>
      <xdr:rowOff>31949</xdr:rowOff>
    </xdr:from>
    <xdr:ext cx="467179" cy="259045"/>
    <xdr:sp macro="" textlink="">
      <xdr:nvSpPr>
        <xdr:cNvPr id="351" name="テキスト ボックス 350"/>
        <xdr:cNvSpPr txBox="1"/>
      </xdr:nvSpPr>
      <xdr:spPr>
        <a:xfrm>
          <a:off x="10561501" y="539642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352" name="直線コネクタ 351"/>
        <xdr:cNvCxnSpPr/>
      </xdr:nvCxnSpPr>
      <xdr:spPr>
        <a:xfrm>
          <a:off x="10960100" y="521589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30</xdr:row>
      <xdr:rowOff>48277</xdr:rowOff>
    </xdr:from>
    <xdr:ext cx="467179" cy="259045"/>
    <xdr:sp macro="" textlink="">
      <xdr:nvSpPr>
        <xdr:cNvPr id="353" name="テキスト ボックス 352"/>
        <xdr:cNvSpPr txBox="1"/>
      </xdr:nvSpPr>
      <xdr:spPr>
        <a:xfrm>
          <a:off x="10561501" y="50774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90</xdr:col>
      <xdr:colOff>25400</xdr:colOff>
      <xdr:row>44</xdr:row>
      <xdr:rowOff>76200</xdr:rowOff>
    </xdr:to>
    <xdr:sp macro="" textlink="">
      <xdr:nvSpPr>
        <xdr:cNvPr id="354" name="【一般廃棄物処理施設】&#10;有形固定資産減価償却率グラフ枠"/>
        <xdr:cNvSpPr/>
      </xdr:nvSpPr>
      <xdr:spPr>
        <a:xfrm>
          <a:off x="10960100" y="5215890"/>
          <a:ext cx="415290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33</xdr:row>
      <xdr:rowOff>169273</xdr:rowOff>
    </xdr:from>
    <xdr:to>
      <xdr:col>85</xdr:col>
      <xdr:colOff>126364</xdr:colOff>
      <xdr:row>42</xdr:row>
      <xdr:rowOff>81099</xdr:rowOff>
    </xdr:to>
    <xdr:cxnSp macro="">
      <xdr:nvCxnSpPr>
        <xdr:cNvPr id="355" name="直線コネクタ 354"/>
        <xdr:cNvCxnSpPr/>
      </xdr:nvCxnSpPr>
      <xdr:spPr>
        <a:xfrm flipV="1">
          <a:off x="14375764" y="5701393"/>
          <a:ext cx="0" cy="142058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42</xdr:row>
      <xdr:rowOff>84926</xdr:rowOff>
    </xdr:from>
    <xdr:ext cx="340478" cy="259045"/>
    <xdr:sp macro="" textlink="">
      <xdr:nvSpPr>
        <xdr:cNvPr id="356" name="【一般廃棄物処理施設】&#10;有形固定資産減価償却率最小値テキスト"/>
        <xdr:cNvSpPr txBox="1"/>
      </xdr:nvSpPr>
      <xdr:spPr>
        <a:xfrm>
          <a:off x="14414500" y="7125806"/>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42</xdr:row>
      <xdr:rowOff>81099</xdr:rowOff>
    </xdr:from>
    <xdr:to>
      <xdr:col>86</xdr:col>
      <xdr:colOff>25400</xdr:colOff>
      <xdr:row>42</xdr:row>
      <xdr:rowOff>81099</xdr:rowOff>
    </xdr:to>
    <xdr:cxnSp macro="">
      <xdr:nvCxnSpPr>
        <xdr:cNvPr id="357" name="直線コネクタ 356"/>
        <xdr:cNvCxnSpPr/>
      </xdr:nvCxnSpPr>
      <xdr:spPr>
        <a:xfrm>
          <a:off x="14287500" y="7121979"/>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32</xdr:row>
      <xdr:rowOff>115950</xdr:rowOff>
    </xdr:from>
    <xdr:ext cx="405111" cy="259045"/>
    <xdr:sp macro="" textlink="">
      <xdr:nvSpPr>
        <xdr:cNvPr id="358" name="【一般廃棄物処理施設】&#10;有形固定資産減価償却率最大値テキスト"/>
        <xdr:cNvSpPr txBox="1"/>
      </xdr:nvSpPr>
      <xdr:spPr>
        <a:xfrm>
          <a:off x="14414500" y="548043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89.8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33</xdr:row>
      <xdr:rowOff>169273</xdr:rowOff>
    </xdr:from>
    <xdr:to>
      <xdr:col>86</xdr:col>
      <xdr:colOff>25400</xdr:colOff>
      <xdr:row>33</xdr:row>
      <xdr:rowOff>169273</xdr:rowOff>
    </xdr:to>
    <xdr:cxnSp macro="">
      <xdr:nvCxnSpPr>
        <xdr:cNvPr id="359" name="直線コネクタ 358"/>
        <xdr:cNvCxnSpPr/>
      </xdr:nvCxnSpPr>
      <xdr:spPr>
        <a:xfrm>
          <a:off x="14287500" y="5701393"/>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35</xdr:row>
      <xdr:rowOff>133185</xdr:rowOff>
    </xdr:from>
    <xdr:ext cx="405111" cy="259045"/>
    <xdr:sp macro="" textlink="">
      <xdr:nvSpPr>
        <xdr:cNvPr id="360" name="【一般廃棄物処理施設】&#10;有形固定資産減価償却率平均値テキスト"/>
        <xdr:cNvSpPr txBox="1"/>
      </xdr:nvSpPr>
      <xdr:spPr>
        <a:xfrm>
          <a:off x="14414500" y="6000585"/>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36</xdr:row>
      <xdr:rowOff>110308</xdr:rowOff>
    </xdr:from>
    <xdr:to>
      <xdr:col>85</xdr:col>
      <xdr:colOff>177800</xdr:colOff>
      <xdr:row>37</xdr:row>
      <xdr:rowOff>40458</xdr:rowOff>
    </xdr:to>
    <xdr:sp macro="" textlink="">
      <xdr:nvSpPr>
        <xdr:cNvPr id="361" name="フローチャート: 判断 360"/>
        <xdr:cNvSpPr/>
      </xdr:nvSpPr>
      <xdr:spPr>
        <a:xfrm>
          <a:off x="14325600" y="6145348"/>
          <a:ext cx="9398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36</xdr:row>
      <xdr:rowOff>138067</xdr:rowOff>
    </xdr:from>
    <xdr:to>
      <xdr:col>81</xdr:col>
      <xdr:colOff>101600</xdr:colOff>
      <xdr:row>37</xdr:row>
      <xdr:rowOff>68217</xdr:rowOff>
    </xdr:to>
    <xdr:sp macro="" textlink="">
      <xdr:nvSpPr>
        <xdr:cNvPr id="362" name="フローチャート: 判断 361"/>
        <xdr:cNvSpPr/>
      </xdr:nvSpPr>
      <xdr:spPr>
        <a:xfrm>
          <a:off x="13578840" y="6173107"/>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36</xdr:row>
      <xdr:rowOff>126637</xdr:rowOff>
    </xdr:from>
    <xdr:to>
      <xdr:col>76</xdr:col>
      <xdr:colOff>165100</xdr:colOff>
      <xdr:row>37</xdr:row>
      <xdr:rowOff>56787</xdr:rowOff>
    </xdr:to>
    <xdr:sp macro="" textlink="">
      <xdr:nvSpPr>
        <xdr:cNvPr id="363" name="フローチャート: 判断 362"/>
        <xdr:cNvSpPr/>
      </xdr:nvSpPr>
      <xdr:spPr>
        <a:xfrm>
          <a:off x="12804140" y="6161677"/>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364" name="テキスト ボックス 363"/>
        <xdr:cNvSpPr txBox="1"/>
      </xdr:nvSpPr>
      <xdr:spPr>
        <a:xfrm>
          <a:off x="1420876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365" name="テキスト ボックス 364"/>
        <xdr:cNvSpPr txBox="1"/>
      </xdr:nvSpPr>
      <xdr:spPr>
        <a:xfrm>
          <a:off x="1346200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366" name="テキスト ボックス 365"/>
        <xdr:cNvSpPr txBox="1"/>
      </xdr:nvSpPr>
      <xdr:spPr>
        <a:xfrm>
          <a:off x="1268730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367" name="テキスト ボックス 366"/>
        <xdr:cNvSpPr txBox="1"/>
      </xdr:nvSpPr>
      <xdr:spPr>
        <a:xfrm>
          <a:off x="1190498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368" name="テキスト ボックス 367"/>
        <xdr:cNvSpPr txBox="1"/>
      </xdr:nvSpPr>
      <xdr:spPr>
        <a:xfrm>
          <a:off x="1111504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36</xdr:row>
      <xdr:rowOff>164193</xdr:rowOff>
    </xdr:from>
    <xdr:to>
      <xdr:col>85</xdr:col>
      <xdr:colOff>177800</xdr:colOff>
      <xdr:row>37</xdr:row>
      <xdr:rowOff>94343</xdr:rowOff>
    </xdr:to>
    <xdr:sp macro="" textlink="">
      <xdr:nvSpPr>
        <xdr:cNvPr id="369" name="楕円 368"/>
        <xdr:cNvSpPr/>
      </xdr:nvSpPr>
      <xdr:spPr>
        <a:xfrm>
          <a:off x="14325600" y="6199233"/>
          <a:ext cx="9398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36</xdr:row>
      <xdr:rowOff>142620</xdr:rowOff>
    </xdr:from>
    <xdr:ext cx="405111" cy="259045"/>
    <xdr:sp macro="" textlink="">
      <xdr:nvSpPr>
        <xdr:cNvPr id="370" name="【一般廃棄物処理施設】&#10;有形固定資産減価償却率該当値テキスト"/>
        <xdr:cNvSpPr txBox="1"/>
      </xdr:nvSpPr>
      <xdr:spPr>
        <a:xfrm>
          <a:off x="14414500" y="617766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37</xdr:row>
      <xdr:rowOff>36830</xdr:rowOff>
    </xdr:from>
    <xdr:to>
      <xdr:col>81</xdr:col>
      <xdr:colOff>101600</xdr:colOff>
      <xdr:row>37</xdr:row>
      <xdr:rowOff>138430</xdr:rowOff>
    </xdr:to>
    <xdr:sp macro="" textlink="">
      <xdr:nvSpPr>
        <xdr:cNvPr id="371" name="楕円 370"/>
        <xdr:cNvSpPr/>
      </xdr:nvSpPr>
      <xdr:spPr>
        <a:xfrm>
          <a:off x="13578840" y="62395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37</xdr:row>
      <xdr:rowOff>43543</xdr:rowOff>
    </xdr:from>
    <xdr:to>
      <xdr:col>85</xdr:col>
      <xdr:colOff>127000</xdr:colOff>
      <xdr:row>37</xdr:row>
      <xdr:rowOff>87630</xdr:rowOff>
    </xdr:to>
    <xdr:cxnSp macro="">
      <xdr:nvCxnSpPr>
        <xdr:cNvPr id="372" name="直線コネクタ 371"/>
        <xdr:cNvCxnSpPr/>
      </xdr:nvCxnSpPr>
      <xdr:spPr>
        <a:xfrm flipV="1">
          <a:off x="13629640" y="6246223"/>
          <a:ext cx="746760" cy="440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39</xdr:row>
      <xdr:rowOff>51526</xdr:rowOff>
    </xdr:from>
    <xdr:to>
      <xdr:col>76</xdr:col>
      <xdr:colOff>165100</xdr:colOff>
      <xdr:row>39</xdr:row>
      <xdr:rowOff>153126</xdr:rowOff>
    </xdr:to>
    <xdr:sp macro="" textlink="">
      <xdr:nvSpPr>
        <xdr:cNvPr id="373" name="楕円 372"/>
        <xdr:cNvSpPr/>
      </xdr:nvSpPr>
      <xdr:spPr>
        <a:xfrm>
          <a:off x="12804140" y="65894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37</xdr:row>
      <xdr:rowOff>87630</xdr:rowOff>
    </xdr:from>
    <xdr:to>
      <xdr:col>81</xdr:col>
      <xdr:colOff>50800</xdr:colOff>
      <xdr:row>39</xdr:row>
      <xdr:rowOff>102326</xdr:rowOff>
    </xdr:to>
    <xdr:cxnSp macro="">
      <xdr:nvCxnSpPr>
        <xdr:cNvPr id="374" name="直線コネクタ 373"/>
        <xdr:cNvCxnSpPr/>
      </xdr:nvCxnSpPr>
      <xdr:spPr>
        <a:xfrm flipV="1">
          <a:off x="12854940" y="6290310"/>
          <a:ext cx="774700" cy="3499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35</xdr:row>
      <xdr:rowOff>84744</xdr:rowOff>
    </xdr:from>
    <xdr:ext cx="405111" cy="259045"/>
    <xdr:sp macro="" textlink="">
      <xdr:nvSpPr>
        <xdr:cNvPr id="375" name="n_1aveValue【一般廃棄物処理施設】&#10;有形固定資産減価償却率"/>
        <xdr:cNvSpPr txBox="1"/>
      </xdr:nvSpPr>
      <xdr:spPr>
        <a:xfrm>
          <a:off x="13437244" y="595214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35</xdr:row>
      <xdr:rowOff>73314</xdr:rowOff>
    </xdr:from>
    <xdr:ext cx="405111" cy="259045"/>
    <xdr:sp macro="" textlink="">
      <xdr:nvSpPr>
        <xdr:cNvPr id="376" name="n_2aveValue【一般廃棄物処理施設】&#10;有形固定資産減価償却率"/>
        <xdr:cNvSpPr txBox="1"/>
      </xdr:nvSpPr>
      <xdr:spPr>
        <a:xfrm>
          <a:off x="12675244" y="594071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37</xdr:row>
      <xdr:rowOff>129557</xdr:rowOff>
    </xdr:from>
    <xdr:ext cx="405111" cy="259045"/>
    <xdr:sp macro="" textlink="">
      <xdr:nvSpPr>
        <xdr:cNvPr id="377" name="n_1mainValue【一般廃棄物処理施設】&#10;有形固定資産減価償却率"/>
        <xdr:cNvSpPr txBox="1"/>
      </xdr:nvSpPr>
      <xdr:spPr>
        <a:xfrm>
          <a:off x="13437244" y="63322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39</xdr:row>
      <xdr:rowOff>144253</xdr:rowOff>
    </xdr:from>
    <xdr:ext cx="405111" cy="259045"/>
    <xdr:sp macro="" textlink="">
      <xdr:nvSpPr>
        <xdr:cNvPr id="378" name="n_2mainValue【一般廃棄物処理施設】&#10;有形固定資産減価償却率"/>
        <xdr:cNvSpPr txBox="1"/>
      </xdr:nvSpPr>
      <xdr:spPr>
        <a:xfrm>
          <a:off x="12675244" y="668221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379" name="正方形/長方形 378"/>
        <xdr:cNvSpPr/>
      </xdr:nvSpPr>
      <xdr:spPr>
        <a:xfrm>
          <a:off x="16093440" y="4099560"/>
          <a:ext cx="417576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380" name="正方形/長方形 379"/>
        <xdr:cNvSpPr/>
      </xdr:nvSpPr>
      <xdr:spPr>
        <a:xfrm>
          <a:off x="1622044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381" name="正方形/長方形 380"/>
        <xdr:cNvSpPr/>
      </xdr:nvSpPr>
      <xdr:spPr>
        <a:xfrm>
          <a:off x="1622044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382" name="正方形/長方形 381"/>
        <xdr:cNvSpPr/>
      </xdr:nvSpPr>
      <xdr:spPr>
        <a:xfrm>
          <a:off x="1709928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383" name="正方形/長方形 382"/>
        <xdr:cNvSpPr/>
      </xdr:nvSpPr>
      <xdr:spPr>
        <a:xfrm>
          <a:off x="1709928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74,730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384" name="正方形/長方形 383"/>
        <xdr:cNvSpPr/>
      </xdr:nvSpPr>
      <xdr:spPr>
        <a:xfrm>
          <a:off x="1810512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385" name="正方形/長方形 384"/>
        <xdr:cNvSpPr/>
      </xdr:nvSpPr>
      <xdr:spPr>
        <a:xfrm>
          <a:off x="1810512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115,501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386" name="正方形/長方形 385"/>
        <xdr:cNvSpPr/>
      </xdr:nvSpPr>
      <xdr:spPr>
        <a:xfrm>
          <a:off x="16093440" y="5215890"/>
          <a:ext cx="417576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387" name="テキスト ボックス 386"/>
        <xdr:cNvSpPr txBox="1"/>
      </xdr:nvSpPr>
      <xdr:spPr>
        <a:xfrm>
          <a:off x="16078200" y="50292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388" name="直線コネクタ 387"/>
        <xdr:cNvCxnSpPr/>
      </xdr:nvCxnSpPr>
      <xdr:spPr>
        <a:xfrm>
          <a:off x="16093440" y="745236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41</xdr:row>
      <xdr:rowOff>133350</xdr:rowOff>
    </xdr:from>
    <xdr:to>
      <xdr:col>120</xdr:col>
      <xdr:colOff>114300</xdr:colOff>
      <xdr:row>41</xdr:row>
      <xdr:rowOff>133350</xdr:rowOff>
    </xdr:to>
    <xdr:cxnSp macro="">
      <xdr:nvCxnSpPr>
        <xdr:cNvPr id="389" name="直線コネクタ 388"/>
        <xdr:cNvCxnSpPr/>
      </xdr:nvCxnSpPr>
      <xdr:spPr>
        <a:xfrm>
          <a:off x="16093440" y="700659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40</xdr:row>
      <xdr:rowOff>162577</xdr:rowOff>
    </xdr:from>
    <xdr:ext cx="248786" cy="259045"/>
    <xdr:sp macro="" textlink="">
      <xdr:nvSpPr>
        <xdr:cNvPr id="390" name="テキスト ボックス 389"/>
        <xdr:cNvSpPr txBox="1"/>
      </xdr:nvSpPr>
      <xdr:spPr>
        <a:xfrm>
          <a:off x="15890374" y="68681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39</xdr:row>
      <xdr:rowOff>19050</xdr:rowOff>
    </xdr:from>
    <xdr:to>
      <xdr:col>120</xdr:col>
      <xdr:colOff>114300</xdr:colOff>
      <xdr:row>39</xdr:row>
      <xdr:rowOff>19050</xdr:rowOff>
    </xdr:to>
    <xdr:cxnSp macro="">
      <xdr:nvCxnSpPr>
        <xdr:cNvPr id="391" name="直線コネクタ 390"/>
        <xdr:cNvCxnSpPr/>
      </xdr:nvCxnSpPr>
      <xdr:spPr>
        <a:xfrm>
          <a:off x="16093440" y="655701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38</xdr:row>
      <xdr:rowOff>48277</xdr:rowOff>
    </xdr:from>
    <xdr:ext cx="595419" cy="259045"/>
    <xdr:sp macro="" textlink="">
      <xdr:nvSpPr>
        <xdr:cNvPr id="392" name="テキスト ボックス 391"/>
        <xdr:cNvSpPr txBox="1"/>
      </xdr:nvSpPr>
      <xdr:spPr>
        <a:xfrm>
          <a:off x="15589461" y="641859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76200</xdr:rowOff>
    </xdr:from>
    <xdr:to>
      <xdr:col>120</xdr:col>
      <xdr:colOff>114300</xdr:colOff>
      <xdr:row>36</xdr:row>
      <xdr:rowOff>76200</xdr:rowOff>
    </xdr:to>
    <xdr:cxnSp macro="">
      <xdr:nvCxnSpPr>
        <xdr:cNvPr id="393" name="直線コネクタ 392"/>
        <xdr:cNvCxnSpPr/>
      </xdr:nvCxnSpPr>
      <xdr:spPr>
        <a:xfrm>
          <a:off x="16093440" y="611124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35</xdr:row>
      <xdr:rowOff>105427</xdr:rowOff>
    </xdr:from>
    <xdr:ext cx="595419" cy="259045"/>
    <xdr:sp macro="" textlink="">
      <xdr:nvSpPr>
        <xdr:cNvPr id="394" name="テキスト ボックス 393"/>
        <xdr:cNvSpPr txBox="1"/>
      </xdr:nvSpPr>
      <xdr:spPr>
        <a:xfrm>
          <a:off x="15589461" y="59728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133350</xdr:rowOff>
    </xdr:from>
    <xdr:to>
      <xdr:col>120</xdr:col>
      <xdr:colOff>114300</xdr:colOff>
      <xdr:row>33</xdr:row>
      <xdr:rowOff>133350</xdr:rowOff>
    </xdr:to>
    <xdr:cxnSp macro="">
      <xdr:nvCxnSpPr>
        <xdr:cNvPr id="395" name="直線コネクタ 394"/>
        <xdr:cNvCxnSpPr/>
      </xdr:nvCxnSpPr>
      <xdr:spPr>
        <a:xfrm>
          <a:off x="16093440" y="566547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32</xdr:row>
      <xdr:rowOff>162577</xdr:rowOff>
    </xdr:from>
    <xdr:ext cx="595419" cy="259045"/>
    <xdr:sp macro="" textlink="">
      <xdr:nvSpPr>
        <xdr:cNvPr id="396" name="テキスト ボックス 395"/>
        <xdr:cNvSpPr txBox="1"/>
      </xdr:nvSpPr>
      <xdr:spPr>
        <a:xfrm>
          <a:off x="15589461" y="552705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397" name="直線コネクタ 396"/>
        <xdr:cNvCxnSpPr/>
      </xdr:nvCxnSpPr>
      <xdr:spPr>
        <a:xfrm>
          <a:off x="16093440" y="521589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30</xdr:row>
      <xdr:rowOff>48277</xdr:rowOff>
    </xdr:from>
    <xdr:ext cx="595419" cy="259045"/>
    <xdr:sp macro="" textlink="">
      <xdr:nvSpPr>
        <xdr:cNvPr id="398" name="テキスト ボックス 397"/>
        <xdr:cNvSpPr txBox="1"/>
      </xdr:nvSpPr>
      <xdr:spPr>
        <a:xfrm>
          <a:off x="15589461" y="50774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399" name="【一般廃棄物処理施設】&#10;一人当たり有形固定資産（償却資産）額グラフ枠"/>
        <xdr:cNvSpPr/>
      </xdr:nvSpPr>
      <xdr:spPr>
        <a:xfrm>
          <a:off x="16093440" y="5215890"/>
          <a:ext cx="417576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33</xdr:row>
      <xdr:rowOff>59325</xdr:rowOff>
    </xdr:from>
    <xdr:to>
      <xdr:col>116</xdr:col>
      <xdr:colOff>62864</xdr:colOff>
      <xdr:row>41</xdr:row>
      <xdr:rowOff>133025</xdr:rowOff>
    </xdr:to>
    <xdr:cxnSp macro="">
      <xdr:nvCxnSpPr>
        <xdr:cNvPr id="400" name="直線コネクタ 399"/>
        <xdr:cNvCxnSpPr/>
      </xdr:nvCxnSpPr>
      <xdr:spPr>
        <a:xfrm flipV="1">
          <a:off x="19509104" y="5591445"/>
          <a:ext cx="0" cy="14148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41</xdr:row>
      <xdr:rowOff>136852</xdr:rowOff>
    </xdr:from>
    <xdr:ext cx="313932" cy="259045"/>
    <xdr:sp macro="" textlink="">
      <xdr:nvSpPr>
        <xdr:cNvPr id="401" name="【一般廃棄物処理施設】&#10;一人当たり有形固定資産（償却資産）額最小値テキスト"/>
        <xdr:cNvSpPr txBox="1"/>
      </xdr:nvSpPr>
      <xdr:spPr>
        <a:xfrm>
          <a:off x="19547840" y="7010092"/>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41</xdr:row>
      <xdr:rowOff>133025</xdr:rowOff>
    </xdr:from>
    <xdr:to>
      <xdr:col>116</xdr:col>
      <xdr:colOff>152400</xdr:colOff>
      <xdr:row>41</xdr:row>
      <xdr:rowOff>133025</xdr:rowOff>
    </xdr:to>
    <xdr:cxnSp macro="">
      <xdr:nvCxnSpPr>
        <xdr:cNvPr id="402" name="直線コネクタ 401"/>
        <xdr:cNvCxnSpPr/>
      </xdr:nvCxnSpPr>
      <xdr:spPr>
        <a:xfrm>
          <a:off x="19443700" y="7006265"/>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32</xdr:row>
      <xdr:rowOff>6002</xdr:rowOff>
    </xdr:from>
    <xdr:ext cx="599010" cy="259045"/>
    <xdr:sp macro="" textlink="">
      <xdr:nvSpPr>
        <xdr:cNvPr id="403" name="【一般廃棄物処理施設】&#10;一人当たり有形固定資産（償却資産）額最大値テキスト"/>
        <xdr:cNvSpPr txBox="1"/>
      </xdr:nvSpPr>
      <xdr:spPr>
        <a:xfrm>
          <a:off x="19547840" y="537048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316,191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33</xdr:row>
      <xdr:rowOff>59325</xdr:rowOff>
    </xdr:from>
    <xdr:to>
      <xdr:col>116</xdr:col>
      <xdr:colOff>152400</xdr:colOff>
      <xdr:row>33</xdr:row>
      <xdr:rowOff>59325</xdr:rowOff>
    </xdr:to>
    <xdr:cxnSp macro="">
      <xdr:nvCxnSpPr>
        <xdr:cNvPr id="404" name="直線コネクタ 403"/>
        <xdr:cNvCxnSpPr/>
      </xdr:nvCxnSpPr>
      <xdr:spPr>
        <a:xfrm>
          <a:off x="19443700" y="5591445"/>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37</xdr:row>
      <xdr:rowOff>102629</xdr:rowOff>
    </xdr:from>
    <xdr:ext cx="599010" cy="259045"/>
    <xdr:sp macro="" textlink="">
      <xdr:nvSpPr>
        <xdr:cNvPr id="405" name="【一般廃棄物処理施設】&#10;一人当たり有形固定資産（償却資産）額平均値テキスト"/>
        <xdr:cNvSpPr txBox="1"/>
      </xdr:nvSpPr>
      <xdr:spPr>
        <a:xfrm>
          <a:off x="19547840" y="630530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113,112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79752</xdr:rowOff>
    </xdr:from>
    <xdr:to>
      <xdr:col>116</xdr:col>
      <xdr:colOff>114300</xdr:colOff>
      <xdr:row>39</xdr:row>
      <xdr:rowOff>9902</xdr:rowOff>
    </xdr:to>
    <xdr:sp macro="" textlink="">
      <xdr:nvSpPr>
        <xdr:cNvPr id="406" name="フローチャート: 判断 405"/>
        <xdr:cNvSpPr/>
      </xdr:nvSpPr>
      <xdr:spPr>
        <a:xfrm>
          <a:off x="19458940" y="6450072"/>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38</xdr:row>
      <xdr:rowOff>159748</xdr:rowOff>
    </xdr:from>
    <xdr:to>
      <xdr:col>112</xdr:col>
      <xdr:colOff>38100</xdr:colOff>
      <xdr:row>39</xdr:row>
      <xdr:rowOff>89898</xdr:rowOff>
    </xdr:to>
    <xdr:sp macro="" textlink="">
      <xdr:nvSpPr>
        <xdr:cNvPr id="407" name="フローチャート: 判断 406"/>
        <xdr:cNvSpPr/>
      </xdr:nvSpPr>
      <xdr:spPr>
        <a:xfrm>
          <a:off x="18735040" y="6530068"/>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39</xdr:row>
      <xdr:rowOff>89696</xdr:rowOff>
    </xdr:from>
    <xdr:to>
      <xdr:col>107</xdr:col>
      <xdr:colOff>101600</xdr:colOff>
      <xdr:row>40</xdr:row>
      <xdr:rowOff>19846</xdr:rowOff>
    </xdr:to>
    <xdr:sp macro="" textlink="">
      <xdr:nvSpPr>
        <xdr:cNvPr id="408" name="フローチャート: 判断 407"/>
        <xdr:cNvSpPr/>
      </xdr:nvSpPr>
      <xdr:spPr>
        <a:xfrm>
          <a:off x="17937480" y="6627656"/>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409" name="テキスト ボックス 408"/>
        <xdr:cNvSpPr txBox="1"/>
      </xdr:nvSpPr>
      <xdr:spPr>
        <a:xfrm>
          <a:off x="1934210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410" name="テキスト ボックス 409"/>
        <xdr:cNvSpPr txBox="1"/>
      </xdr:nvSpPr>
      <xdr:spPr>
        <a:xfrm>
          <a:off x="1861058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411" name="テキスト ボックス 410"/>
        <xdr:cNvSpPr txBox="1"/>
      </xdr:nvSpPr>
      <xdr:spPr>
        <a:xfrm>
          <a:off x="1782064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412" name="テキスト ボックス 411"/>
        <xdr:cNvSpPr txBox="1"/>
      </xdr:nvSpPr>
      <xdr:spPr>
        <a:xfrm>
          <a:off x="1704594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413" name="テキスト ボックス 412"/>
        <xdr:cNvSpPr txBox="1"/>
      </xdr:nvSpPr>
      <xdr:spPr>
        <a:xfrm>
          <a:off x="1626362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41</xdr:row>
      <xdr:rowOff>23809</xdr:rowOff>
    </xdr:from>
    <xdr:to>
      <xdr:col>116</xdr:col>
      <xdr:colOff>114300</xdr:colOff>
      <xdr:row>41</xdr:row>
      <xdr:rowOff>125409</xdr:rowOff>
    </xdr:to>
    <xdr:sp macro="" textlink="">
      <xdr:nvSpPr>
        <xdr:cNvPr id="414" name="楕円 413"/>
        <xdr:cNvSpPr/>
      </xdr:nvSpPr>
      <xdr:spPr>
        <a:xfrm>
          <a:off x="19458940" y="68970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40</xdr:row>
      <xdr:rowOff>110186</xdr:rowOff>
    </xdr:from>
    <xdr:ext cx="534377" cy="259045"/>
    <xdr:sp macro="" textlink="">
      <xdr:nvSpPr>
        <xdr:cNvPr id="415" name="【一般廃棄物処理施設】&#10;一人当たり有形固定資産（償却資産）額該当値テキスト"/>
        <xdr:cNvSpPr txBox="1"/>
      </xdr:nvSpPr>
      <xdr:spPr>
        <a:xfrm>
          <a:off x="19547840" y="68157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12,848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41</xdr:row>
      <xdr:rowOff>24147</xdr:rowOff>
    </xdr:from>
    <xdr:to>
      <xdr:col>112</xdr:col>
      <xdr:colOff>38100</xdr:colOff>
      <xdr:row>41</xdr:row>
      <xdr:rowOff>125747</xdr:rowOff>
    </xdr:to>
    <xdr:sp macro="" textlink="">
      <xdr:nvSpPr>
        <xdr:cNvPr id="416" name="楕円 415"/>
        <xdr:cNvSpPr/>
      </xdr:nvSpPr>
      <xdr:spPr>
        <a:xfrm>
          <a:off x="18735040" y="6897387"/>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41</xdr:row>
      <xdr:rowOff>74609</xdr:rowOff>
    </xdr:from>
    <xdr:to>
      <xdr:col>116</xdr:col>
      <xdr:colOff>63500</xdr:colOff>
      <xdr:row>41</xdr:row>
      <xdr:rowOff>74947</xdr:rowOff>
    </xdr:to>
    <xdr:cxnSp macro="">
      <xdr:nvCxnSpPr>
        <xdr:cNvPr id="417" name="直線コネクタ 416"/>
        <xdr:cNvCxnSpPr/>
      </xdr:nvCxnSpPr>
      <xdr:spPr>
        <a:xfrm flipV="1">
          <a:off x="18778220" y="6947849"/>
          <a:ext cx="731520" cy="3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41</xdr:row>
      <xdr:rowOff>82248</xdr:rowOff>
    </xdr:from>
    <xdr:to>
      <xdr:col>107</xdr:col>
      <xdr:colOff>101600</xdr:colOff>
      <xdr:row>42</xdr:row>
      <xdr:rowOff>12398</xdr:rowOff>
    </xdr:to>
    <xdr:sp macro="" textlink="">
      <xdr:nvSpPr>
        <xdr:cNvPr id="418" name="楕円 417"/>
        <xdr:cNvSpPr/>
      </xdr:nvSpPr>
      <xdr:spPr>
        <a:xfrm>
          <a:off x="17937480" y="6955488"/>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41</xdr:row>
      <xdr:rowOff>74947</xdr:rowOff>
    </xdr:from>
    <xdr:to>
      <xdr:col>111</xdr:col>
      <xdr:colOff>177800</xdr:colOff>
      <xdr:row>41</xdr:row>
      <xdr:rowOff>133048</xdr:rowOff>
    </xdr:to>
    <xdr:cxnSp macro="">
      <xdr:nvCxnSpPr>
        <xdr:cNvPr id="419" name="直線コネクタ 418"/>
        <xdr:cNvCxnSpPr/>
      </xdr:nvCxnSpPr>
      <xdr:spPr>
        <a:xfrm flipV="1">
          <a:off x="17988280" y="6948187"/>
          <a:ext cx="789940" cy="581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88411</xdr:colOff>
      <xdr:row>37</xdr:row>
      <xdr:rowOff>106425</xdr:rowOff>
    </xdr:from>
    <xdr:ext cx="534377" cy="259045"/>
    <xdr:sp macro="" textlink="">
      <xdr:nvSpPr>
        <xdr:cNvPr id="420" name="n_1aveValue【一般廃棄物処理施設】&#10;一人当たり有形固定資産（償却資産）額"/>
        <xdr:cNvSpPr txBox="1"/>
      </xdr:nvSpPr>
      <xdr:spPr>
        <a:xfrm>
          <a:off x="18528811" y="63091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95,615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105</xdr:col>
      <xdr:colOff>164611</xdr:colOff>
      <xdr:row>38</xdr:row>
      <xdr:rowOff>36373</xdr:rowOff>
    </xdr:from>
    <xdr:ext cx="534377" cy="259045"/>
    <xdr:sp macro="" textlink="">
      <xdr:nvSpPr>
        <xdr:cNvPr id="421" name="n_2aveValue【一般廃棄物処理施設】&#10;一人当たり有形固定資産（償却資産）額"/>
        <xdr:cNvSpPr txBox="1"/>
      </xdr:nvSpPr>
      <xdr:spPr>
        <a:xfrm>
          <a:off x="17766811" y="64066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73,437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88411</xdr:colOff>
      <xdr:row>41</xdr:row>
      <xdr:rowOff>116874</xdr:rowOff>
    </xdr:from>
    <xdr:ext cx="534377" cy="259045"/>
    <xdr:sp macro="" textlink="">
      <xdr:nvSpPr>
        <xdr:cNvPr id="422" name="n_1mainValue【一般廃棄物処理施設】&#10;一人当たり有形固定資産（償却資産）額"/>
        <xdr:cNvSpPr txBox="1"/>
      </xdr:nvSpPr>
      <xdr:spPr>
        <a:xfrm>
          <a:off x="18528811" y="69901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12,774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84333</xdr:colOff>
      <xdr:row>42</xdr:row>
      <xdr:rowOff>3525</xdr:rowOff>
    </xdr:from>
    <xdr:ext cx="313932" cy="259045"/>
    <xdr:sp macro="" textlink="">
      <xdr:nvSpPr>
        <xdr:cNvPr id="423" name="n_2mainValue【一般廃棄物処理施設】&#10;一人当たり有形固定資産（償却資産）額"/>
        <xdr:cNvSpPr txBox="1"/>
      </xdr:nvSpPr>
      <xdr:spPr>
        <a:xfrm>
          <a:off x="17854173" y="7044405"/>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424" name="正方形/長方形 423"/>
        <xdr:cNvSpPr/>
      </xdr:nvSpPr>
      <xdr:spPr>
        <a:xfrm>
          <a:off x="10960100" y="7825740"/>
          <a:ext cx="415290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425" name="正方形/長方形 424"/>
        <xdr:cNvSpPr/>
      </xdr:nvSpPr>
      <xdr:spPr>
        <a:xfrm>
          <a:off x="1106424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426" name="正方形/長方形 425"/>
        <xdr:cNvSpPr/>
      </xdr:nvSpPr>
      <xdr:spPr>
        <a:xfrm>
          <a:off x="1106424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427" name="正方形/長方形 426"/>
        <xdr:cNvSpPr/>
      </xdr:nvSpPr>
      <xdr:spPr>
        <a:xfrm>
          <a:off x="1196594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428" name="正方形/長方形 427"/>
        <xdr:cNvSpPr/>
      </xdr:nvSpPr>
      <xdr:spPr>
        <a:xfrm>
          <a:off x="1196594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429" name="正方形/長方形 428"/>
        <xdr:cNvSpPr/>
      </xdr:nvSpPr>
      <xdr:spPr>
        <a:xfrm>
          <a:off x="1297178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430" name="正方形/長方形 429"/>
        <xdr:cNvSpPr/>
      </xdr:nvSpPr>
      <xdr:spPr>
        <a:xfrm>
          <a:off x="1297178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431" name="正方形/長方形 430"/>
        <xdr:cNvSpPr/>
      </xdr:nvSpPr>
      <xdr:spPr>
        <a:xfrm>
          <a:off x="10960100" y="8942070"/>
          <a:ext cx="415290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432" name="テキスト ボックス 431"/>
        <xdr:cNvSpPr txBox="1"/>
      </xdr:nvSpPr>
      <xdr:spPr>
        <a:xfrm>
          <a:off x="10922000" y="875538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433" name="直線コネクタ 432"/>
        <xdr:cNvCxnSpPr/>
      </xdr:nvCxnSpPr>
      <xdr:spPr>
        <a:xfrm>
          <a:off x="10960100" y="1117854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64</xdr:row>
      <xdr:rowOff>130628</xdr:rowOff>
    </xdr:from>
    <xdr:to>
      <xdr:col>89</xdr:col>
      <xdr:colOff>177800</xdr:colOff>
      <xdr:row>64</xdr:row>
      <xdr:rowOff>130628</xdr:rowOff>
    </xdr:to>
    <xdr:cxnSp macro="">
      <xdr:nvCxnSpPr>
        <xdr:cNvPr id="434" name="直線コネクタ 433"/>
        <xdr:cNvCxnSpPr/>
      </xdr:nvCxnSpPr>
      <xdr:spPr>
        <a:xfrm>
          <a:off x="10960100" y="10859588"/>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63</xdr:row>
      <xdr:rowOff>159855</xdr:rowOff>
    </xdr:from>
    <xdr:ext cx="338939" cy="259045"/>
    <xdr:sp macro="" textlink="">
      <xdr:nvSpPr>
        <xdr:cNvPr id="435" name="テキスト ボックス 434"/>
        <xdr:cNvSpPr txBox="1"/>
      </xdr:nvSpPr>
      <xdr:spPr>
        <a:xfrm>
          <a:off x="10666881" y="10721175"/>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146957</xdr:rowOff>
    </xdr:from>
    <xdr:to>
      <xdr:col>89</xdr:col>
      <xdr:colOff>177800</xdr:colOff>
      <xdr:row>62</xdr:row>
      <xdr:rowOff>146957</xdr:rowOff>
    </xdr:to>
    <xdr:cxnSp macro="">
      <xdr:nvCxnSpPr>
        <xdr:cNvPr id="436" name="直線コネクタ 435"/>
        <xdr:cNvCxnSpPr/>
      </xdr:nvCxnSpPr>
      <xdr:spPr>
        <a:xfrm>
          <a:off x="10960100" y="10540637"/>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62</xdr:row>
      <xdr:rowOff>4734</xdr:rowOff>
    </xdr:from>
    <xdr:ext cx="403059" cy="259045"/>
    <xdr:sp macro="" textlink="">
      <xdr:nvSpPr>
        <xdr:cNvPr id="437" name="テキスト ボックス 436"/>
        <xdr:cNvSpPr txBox="1"/>
      </xdr:nvSpPr>
      <xdr:spPr>
        <a:xfrm>
          <a:off x="10602761" y="1039841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163285</xdr:rowOff>
    </xdr:from>
    <xdr:to>
      <xdr:col>89</xdr:col>
      <xdr:colOff>177800</xdr:colOff>
      <xdr:row>60</xdr:row>
      <xdr:rowOff>163285</xdr:rowOff>
    </xdr:to>
    <xdr:cxnSp macro="">
      <xdr:nvCxnSpPr>
        <xdr:cNvPr id="438" name="直線コネクタ 437"/>
        <xdr:cNvCxnSpPr/>
      </xdr:nvCxnSpPr>
      <xdr:spPr>
        <a:xfrm>
          <a:off x="10960100" y="10221685"/>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60</xdr:row>
      <xdr:rowOff>21062</xdr:rowOff>
    </xdr:from>
    <xdr:ext cx="403059" cy="259045"/>
    <xdr:sp macro="" textlink="">
      <xdr:nvSpPr>
        <xdr:cNvPr id="439" name="テキスト ボックス 438"/>
        <xdr:cNvSpPr txBox="1"/>
      </xdr:nvSpPr>
      <xdr:spPr>
        <a:xfrm>
          <a:off x="10602761" y="100794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59</xdr:row>
      <xdr:rowOff>8165</xdr:rowOff>
    </xdr:from>
    <xdr:to>
      <xdr:col>89</xdr:col>
      <xdr:colOff>177800</xdr:colOff>
      <xdr:row>59</xdr:row>
      <xdr:rowOff>8165</xdr:rowOff>
    </xdr:to>
    <xdr:cxnSp macro="">
      <xdr:nvCxnSpPr>
        <xdr:cNvPr id="440" name="直線コネクタ 439"/>
        <xdr:cNvCxnSpPr/>
      </xdr:nvCxnSpPr>
      <xdr:spPr>
        <a:xfrm>
          <a:off x="10960100" y="9898925"/>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58</xdr:row>
      <xdr:rowOff>37392</xdr:rowOff>
    </xdr:from>
    <xdr:ext cx="403059" cy="259045"/>
    <xdr:sp macro="" textlink="">
      <xdr:nvSpPr>
        <xdr:cNvPr id="441" name="テキスト ボックス 440"/>
        <xdr:cNvSpPr txBox="1"/>
      </xdr:nvSpPr>
      <xdr:spPr>
        <a:xfrm>
          <a:off x="10602761" y="976051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24493</xdr:rowOff>
    </xdr:from>
    <xdr:to>
      <xdr:col>89</xdr:col>
      <xdr:colOff>177800</xdr:colOff>
      <xdr:row>57</xdr:row>
      <xdr:rowOff>24493</xdr:rowOff>
    </xdr:to>
    <xdr:cxnSp macro="">
      <xdr:nvCxnSpPr>
        <xdr:cNvPr id="442" name="直線コネクタ 441"/>
        <xdr:cNvCxnSpPr/>
      </xdr:nvCxnSpPr>
      <xdr:spPr>
        <a:xfrm>
          <a:off x="10960100" y="9579973"/>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53720</xdr:rowOff>
    </xdr:from>
    <xdr:ext cx="403059" cy="259045"/>
    <xdr:sp macro="" textlink="">
      <xdr:nvSpPr>
        <xdr:cNvPr id="443" name="テキスト ボックス 442"/>
        <xdr:cNvSpPr txBox="1"/>
      </xdr:nvSpPr>
      <xdr:spPr>
        <a:xfrm>
          <a:off x="10602761" y="944156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40822</xdr:rowOff>
    </xdr:from>
    <xdr:to>
      <xdr:col>89</xdr:col>
      <xdr:colOff>177800</xdr:colOff>
      <xdr:row>55</xdr:row>
      <xdr:rowOff>40822</xdr:rowOff>
    </xdr:to>
    <xdr:cxnSp macro="">
      <xdr:nvCxnSpPr>
        <xdr:cNvPr id="444" name="直線コネクタ 443"/>
        <xdr:cNvCxnSpPr/>
      </xdr:nvCxnSpPr>
      <xdr:spPr>
        <a:xfrm>
          <a:off x="10960100" y="9261022"/>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54</xdr:row>
      <xdr:rowOff>70049</xdr:rowOff>
    </xdr:from>
    <xdr:ext cx="467179" cy="259045"/>
    <xdr:sp macro="" textlink="">
      <xdr:nvSpPr>
        <xdr:cNvPr id="445" name="テキスト ボックス 444"/>
        <xdr:cNvSpPr txBox="1"/>
      </xdr:nvSpPr>
      <xdr:spPr>
        <a:xfrm>
          <a:off x="10561501" y="912260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446" name="直線コネクタ 445"/>
        <xdr:cNvCxnSpPr/>
      </xdr:nvCxnSpPr>
      <xdr:spPr>
        <a:xfrm>
          <a:off x="10960100" y="894207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52</xdr:row>
      <xdr:rowOff>86377</xdr:rowOff>
    </xdr:from>
    <xdr:ext cx="467179" cy="259045"/>
    <xdr:sp macro="" textlink="">
      <xdr:nvSpPr>
        <xdr:cNvPr id="447" name="テキスト ボックス 446"/>
        <xdr:cNvSpPr txBox="1"/>
      </xdr:nvSpPr>
      <xdr:spPr>
        <a:xfrm>
          <a:off x="10561501" y="880365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90</xdr:col>
      <xdr:colOff>25400</xdr:colOff>
      <xdr:row>66</xdr:row>
      <xdr:rowOff>114300</xdr:rowOff>
    </xdr:to>
    <xdr:sp macro="" textlink="">
      <xdr:nvSpPr>
        <xdr:cNvPr id="448" name="【保健センター・保健所】&#10;有形固定資産減価償却率グラフ枠"/>
        <xdr:cNvSpPr/>
      </xdr:nvSpPr>
      <xdr:spPr>
        <a:xfrm>
          <a:off x="10960100" y="8942070"/>
          <a:ext cx="415290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55</xdr:row>
      <xdr:rowOff>40822</xdr:rowOff>
    </xdr:from>
    <xdr:to>
      <xdr:col>85</xdr:col>
      <xdr:colOff>126364</xdr:colOff>
      <xdr:row>64</xdr:row>
      <xdr:rowOff>6531</xdr:rowOff>
    </xdr:to>
    <xdr:cxnSp macro="">
      <xdr:nvCxnSpPr>
        <xdr:cNvPr id="449" name="直線コネクタ 448"/>
        <xdr:cNvCxnSpPr/>
      </xdr:nvCxnSpPr>
      <xdr:spPr>
        <a:xfrm flipV="1">
          <a:off x="14375764" y="9261022"/>
          <a:ext cx="0" cy="147446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64</xdr:row>
      <xdr:rowOff>10358</xdr:rowOff>
    </xdr:from>
    <xdr:ext cx="340478" cy="259045"/>
    <xdr:sp macro="" textlink="">
      <xdr:nvSpPr>
        <xdr:cNvPr id="450" name="【保健センター・保健所】&#10;有形固定資産減価償却率最小値テキスト"/>
        <xdr:cNvSpPr txBox="1"/>
      </xdr:nvSpPr>
      <xdr:spPr>
        <a:xfrm>
          <a:off x="14414500" y="10739318"/>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64</xdr:row>
      <xdr:rowOff>6531</xdr:rowOff>
    </xdr:from>
    <xdr:to>
      <xdr:col>86</xdr:col>
      <xdr:colOff>25400</xdr:colOff>
      <xdr:row>64</xdr:row>
      <xdr:rowOff>6531</xdr:rowOff>
    </xdr:to>
    <xdr:cxnSp macro="">
      <xdr:nvCxnSpPr>
        <xdr:cNvPr id="451" name="直線コネクタ 450"/>
        <xdr:cNvCxnSpPr/>
      </xdr:nvCxnSpPr>
      <xdr:spPr>
        <a:xfrm>
          <a:off x="14287500" y="10735491"/>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53</xdr:row>
      <xdr:rowOff>158949</xdr:rowOff>
    </xdr:from>
    <xdr:ext cx="469744" cy="259045"/>
    <xdr:sp macro="" textlink="">
      <xdr:nvSpPr>
        <xdr:cNvPr id="452" name="【保健センター・保健所】&#10;有形固定資産減価償却率最大値テキスト"/>
        <xdr:cNvSpPr txBox="1"/>
      </xdr:nvSpPr>
      <xdr:spPr>
        <a:xfrm>
          <a:off x="14414500" y="90438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55</xdr:row>
      <xdr:rowOff>40822</xdr:rowOff>
    </xdr:from>
    <xdr:to>
      <xdr:col>86</xdr:col>
      <xdr:colOff>25400</xdr:colOff>
      <xdr:row>55</xdr:row>
      <xdr:rowOff>40822</xdr:rowOff>
    </xdr:to>
    <xdr:cxnSp macro="">
      <xdr:nvCxnSpPr>
        <xdr:cNvPr id="453" name="直線コネクタ 452"/>
        <xdr:cNvCxnSpPr/>
      </xdr:nvCxnSpPr>
      <xdr:spPr>
        <a:xfrm>
          <a:off x="14287500" y="9261022"/>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60</xdr:row>
      <xdr:rowOff>9270</xdr:rowOff>
    </xdr:from>
    <xdr:ext cx="405111" cy="259045"/>
    <xdr:sp macro="" textlink="">
      <xdr:nvSpPr>
        <xdr:cNvPr id="454" name="【保健センター・保健所】&#10;有形固定資産減価償却率平均値テキスト"/>
        <xdr:cNvSpPr txBox="1"/>
      </xdr:nvSpPr>
      <xdr:spPr>
        <a:xfrm>
          <a:off x="14414500" y="10067670"/>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60</xdr:row>
      <xdr:rowOff>30843</xdr:rowOff>
    </xdr:from>
    <xdr:to>
      <xdr:col>85</xdr:col>
      <xdr:colOff>177800</xdr:colOff>
      <xdr:row>60</xdr:row>
      <xdr:rowOff>132443</xdr:rowOff>
    </xdr:to>
    <xdr:sp macro="" textlink="">
      <xdr:nvSpPr>
        <xdr:cNvPr id="455" name="フローチャート: 判断 454"/>
        <xdr:cNvSpPr/>
      </xdr:nvSpPr>
      <xdr:spPr>
        <a:xfrm>
          <a:off x="14325600" y="10089243"/>
          <a:ext cx="9398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60</xdr:row>
      <xdr:rowOff>40640</xdr:rowOff>
    </xdr:from>
    <xdr:to>
      <xdr:col>81</xdr:col>
      <xdr:colOff>101600</xdr:colOff>
      <xdr:row>60</xdr:row>
      <xdr:rowOff>142240</xdr:rowOff>
    </xdr:to>
    <xdr:sp macro="" textlink="">
      <xdr:nvSpPr>
        <xdr:cNvPr id="456" name="フローチャート: 判断 455"/>
        <xdr:cNvSpPr/>
      </xdr:nvSpPr>
      <xdr:spPr>
        <a:xfrm>
          <a:off x="13578840" y="100990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60</xdr:row>
      <xdr:rowOff>65133</xdr:rowOff>
    </xdr:from>
    <xdr:to>
      <xdr:col>76</xdr:col>
      <xdr:colOff>165100</xdr:colOff>
      <xdr:row>60</xdr:row>
      <xdr:rowOff>166733</xdr:rowOff>
    </xdr:to>
    <xdr:sp macro="" textlink="">
      <xdr:nvSpPr>
        <xdr:cNvPr id="457" name="フローチャート: 判断 456"/>
        <xdr:cNvSpPr/>
      </xdr:nvSpPr>
      <xdr:spPr>
        <a:xfrm>
          <a:off x="12804140" y="101235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458" name="テキスト ボックス 457"/>
        <xdr:cNvSpPr txBox="1"/>
      </xdr:nvSpPr>
      <xdr:spPr>
        <a:xfrm>
          <a:off x="1420876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459" name="テキスト ボックス 458"/>
        <xdr:cNvSpPr txBox="1"/>
      </xdr:nvSpPr>
      <xdr:spPr>
        <a:xfrm>
          <a:off x="1346200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460" name="テキスト ボックス 459"/>
        <xdr:cNvSpPr txBox="1"/>
      </xdr:nvSpPr>
      <xdr:spPr>
        <a:xfrm>
          <a:off x="1268730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461" name="テキスト ボックス 460"/>
        <xdr:cNvSpPr txBox="1"/>
      </xdr:nvSpPr>
      <xdr:spPr>
        <a:xfrm>
          <a:off x="1190498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462" name="テキスト ボックス 461"/>
        <xdr:cNvSpPr txBox="1"/>
      </xdr:nvSpPr>
      <xdr:spPr>
        <a:xfrm>
          <a:off x="1111504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125549</xdr:rowOff>
    </xdr:from>
    <xdr:to>
      <xdr:col>85</xdr:col>
      <xdr:colOff>177800</xdr:colOff>
      <xdr:row>60</xdr:row>
      <xdr:rowOff>55699</xdr:rowOff>
    </xdr:to>
    <xdr:sp macro="" textlink="">
      <xdr:nvSpPr>
        <xdr:cNvPr id="463" name="楕円 462"/>
        <xdr:cNvSpPr/>
      </xdr:nvSpPr>
      <xdr:spPr>
        <a:xfrm>
          <a:off x="14325600" y="10016309"/>
          <a:ext cx="9398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58</xdr:row>
      <xdr:rowOff>148426</xdr:rowOff>
    </xdr:from>
    <xdr:ext cx="405111" cy="259045"/>
    <xdr:sp macro="" textlink="">
      <xdr:nvSpPr>
        <xdr:cNvPr id="464" name="【保健センター・保健所】&#10;有形固定資産減価償却率該当値テキスト"/>
        <xdr:cNvSpPr txBox="1"/>
      </xdr:nvSpPr>
      <xdr:spPr>
        <a:xfrm>
          <a:off x="14414500" y="987154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59</xdr:row>
      <xdr:rowOff>158206</xdr:rowOff>
    </xdr:from>
    <xdr:to>
      <xdr:col>81</xdr:col>
      <xdr:colOff>101600</xdr:colOff>
      <xdr:row>60</xdr:row>
      <xdr:rowOff>88356</xdr:rowOff>
    </xdr:to>
    <xdr:sp macro="" textlink="">
      <xdr:nvSpPr>
        <xdr:cNvPr id="465" name="楕円 464"/>
        <xdr:cNvSpPr/>
      </xdr:nvSpPr>
      <xdr:spPr>
        <a:xfrm>
          <a:off x="13578840" y="10048966"/>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60</xdr:row>
      <xdr:rowOff>4899</xdr:rowOff>
    </xdr:from>
    <xdr:to>
      <xdr:col>85</xdr:col>
      <xdr:colOff>127000</xdr:colOff>
      <xdr:row>60</xdr:row>
      <xdr:rowOff>37556</xdr:rowOff>
    </xdr:to>
    <xdr:cxnSp macro="">
      <xdr:nvCxnSpPr>
        <xdr:cNvPr id="466" name="直線コネクタ 465"/>
        <xdr:cNvCxnSpPr/>
      </xdr:nvCxnSpPr>
      <xdr:spPr>
        <a:xfrm flipV="1">
          <a:off x="13629640" y="10063299"/>
          <a:ext cx="74676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60</xdr:row>
      <xdr:rowOff>47172</xdr:rowOff>
    </xdr:from>
    <xdr:to>
      <xdr:col>76</xdr:col>
      <xdr:colOff>165100</xdr:colOff>
      <xdr:row>60</xdr:row>
      <xdr:rowOff>148772</xdr:rowOff>
    </xdr:to>
    <xdr:sp macro="" textlink="">
      <xdr:nvSpPr>
        <xdr:cNvPr id="467" name="楕円 466"/>
        <xdr:cNvSpPr/>
      </xdr:nvSpPr>
      <xdr:spPr>
        <a:xfrm>
          <a:off x="12804140" y="101055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60</xdr:row>
      <xdr:rowOff>37556</xdr:rowOff>
    </xdr:from>
    <xdr:to>
      <xdr:col>81</xdr:col>
      <xdr:colOff>50800</xdr:colOff>
      <xdr:row>60</xdr:row>
      <xdr:rowOff>97972</xdr:rowOff>
    </xdr:to>
    <xdr:cxnSp macro="">
      <xdr:nvCxnSpPr>
        <xdr:cNvPr id="468" name="直線コネクタ 467"/>
        <xdr:cNvCxnSpPr/>
      </xdr:nvCxnSpPr>
      <xdr:spPr>
        <a:xfrm flipV="1">
          <a:off x="12854940" y="10095956"/>
          <a:ext cx="774700" cy="604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60</xdr:row>
      <xdr:rowOff>133367</xdr:rowOff>
    </xdr:from>
    <xdr:ext cx="405111" cy="259045"/>
    <xdr:sp macro="" textlink="">
      <xdr:nvSpPr>
        <xdr:cNvPr id="469" name="n_1aveValue【保健センター・保健所】&#10;有形固定資産減価償却率"/>
        <xdr:cNvSpPr txBox="1"/>
      </xdr:nvSpPr>
      <xdr:spPr>
        <a:xfrm>
          <a:off x="13437244" y="101917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60</xdr:row>
      <xdr:rowOff>157860</xdr:rowOff>
    </xdr:from>
    <xdr:ext cx="405111" cy="259045"/>
    <xdr:sp macro="" textlink="">
      <xdr:nvSpPr>
        <xdr:cNvPr id="470" name="n_2aveValue【保健センター・保健所】&#10;有形固定資産減価償却率"/>
        <xdr:cNvSpPr txBox="1"/>
      </xdr:nvSpPr>
      <xdr:spPr>
        <a:xfrm>
          <a:off x="12675244" y="1021626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58</xdr:row>
      <xdr:rowOff>104883</xdr:rowOff>
    </xdr:from>
    <xdr:ext cx="405111" cy="259045"/>
    <xdr:sp macro="" textlink="">
      <xdr:nvSpPr>
        <xdr:cNvPr id="471" name="n_1mainValue【保健センター・保健所】&#10;有形固定資産減価償却率"/>
        <xdr:cNvSpPr txBox="1"/>
      </xdr:nvSpPr>
      <xdr:spPr>
        <a:xfrm>
          <a:off x="13437244" y="982800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58</xdr:row>
      <xdr:rowOff>165299</xdr:rowOff>
    </xdr:from>
    <xdr:ext cx="405111" cy="259045"/>
    <xdr:sp macro="" textlink="">
      <xdr:nvSpPr>
        <xdr:cNvPr id="472" name="n_2mainValue【保健センター・保健所】&#10;有形固定資産減価償却率"/>
        <xdr:cNvSpPr txBox="1"/>
      </xdr:nvSpPr>
      <xdr:spPr>
        <a:xfrm>
          <a:off x="12675244" y="988841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473" name="正方形/長方形 472"/>
        <xdr:cNvSpPr/>
      </xdr:nvSpPr>
      <xdr:spPr>
        <a:xfrm>
          <a:off x="16093440" y="7825740"/>
          <a:ext cx="417576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474" name="正方形/長方形 473"/>
        <xdr:cNvSpPr/>
      </xdr:nvSpPr>
      <xdr:spPr>
        <a:xfrm>
          <a:off x="1622044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475" name="正方形/長方形 474"/>
        <xdr:cNvSpPr/>
      </xdr:nvSpPr>
      <xdr:spPr>
        <a:xfrm>
          <a:off x="1622044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476" name="正方形/長方形 475"/>
        <xdr:cNvSpPr/>
      </xdr:nvSpPr>
      <xdr:spPr>
        <a:xfrm>
          <a:off x="1709928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477" name="正方形/長方形 476"/>
        <xdr:cNvSpPr/>
      </xdr:nvSpPr>
      <xdr:spPr>
        <a:xfrm>
          <a:off x="1709928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478" name="正方形/長方形 477"/>
        <xdr:cNvSpPr/>
      </xdr:nvSpPr>
      <xdr:spPr>
        <a:xfrm>
          <a:off x="1810512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479" name="正方形/長方形 478"/>
        <xdr:cNvSpPr/>
      </xdr:nvSpPr>
      <xdr:spPr>
        <a:xfrm>
          <a:off x="1810512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480" name="正方形/長方形 479"/>
        <xdr:cNvSpPr/>
      </xdr:nvSpPr>
      <xdr:spPr>
        <a:xfrm>
          <a:off x="16093440" y="8942070"/>
          <a:ext cx="417576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481" name="テキスト ボックス 480"/>
        <xdr:cNvSpPr txBox="1"/>
      </xdr:nvSpPr>
      <xdr:spPr>
        <a:xfrm>
          <a:off x="16078200" y="875538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482" name="直線コネクタ 481"/>
        <xdr:cNvCxnSpPr/>
      </xdr:nvCxnSpPr>
      <xdr:spPr>
        <a:xfrm>
          <a:off x="16093440" y="1117854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0</xdr:rowOff>
    </xdr:from>
    <xdr:to>
      <xdr:col>120</xdr:col>
      <xdr:colOff>114300</xdr:colOff>
      <xdr:row>64</xdr:row>
      <xdr:rowOff>0</xdr:rowOff>
    </xdr:to>
    <xdr:cxnSp macro="">
      <xdr:nvCxnSpPr>
        <xdr:cNvPr id="483" name="直線コネクタ 482"/>
        <xdr:cNvCxnSpPr/>
      </xdr:nvCxnSpPr>
      <xdr:spPr>
        <a:xfrm>
          <a:off x="16093440" y="1072896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29227</xdr:rowOff>
    </xdr:from>
    <xdr:ext cx="467179" cy="259045"/>
    <xdr:sp macro="" textlink="">
      <xdr:nvSpPr>
        <xdr:cNvPr id="484" name="テキスト ボックス 483"/>
        <xdr:cNvSpPr txBox="1"/>
      </xdr:nvSpPr>
      <xdr:spPr>
        <a:xfrm>
          <a:off x="15694841" y="1059054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57150</xdr:rowOff>
    </xdr:from>
    <xdr:to>
      <xdr:col>120</xdr:col>
      <xdr:colOff>114300</xdr:colOff>
      <xdr:row>61</xdr:row>
      <xdr:rowOff>57150</xdr:rowOff>
    </xdr:to>
    <xdr:cxnSp macro="">
      <xdr:nvCxnSpPr>
        <xdr:cNvPr id="485" name="直線コネクタ 484"/>
        <xdr:cNvCxnSpPr/>
      </xdr:nvCxnSpPr>
      <xdr:spPr>
        <a:xfrm>
          <a:off x="16093440" y="1028319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60</xdr:row>
      <xdr:rowOff>86377</xdr:rowOff>
    </xdr:from>
    <xdr:ext cx="467179" cy="259045"/>
    <xdr:sp macro="" textlink="">
      <xdr:nvSpPr>
        <xdr:cNvPr id="486" name="テキスト ボックス 485"/>
        <xdr:cNvSpPr txBox="1"/>
      </xdr:nvSpPr>
      <xdr:spPr>
        <a:xfrm>
          <a:off x="15694841" y="1014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58</xdr:row>
      <xdr:rowOff>114300</xdr:rowOff>
    </xdr:from>
    <xdr:to>
      <xdr:col>120</xdr:col>
      <xdr:colOff>114300</xdr:colOff>
      <xdr:row>58</xdr:row>
      <xdr:rowOff>114300</xdr:rowOff>
    </xdr:to>
    <xdr:cxnSp macro="">
      <xdr:nvCxnSpPr>
        <xdr:cNvPr id="487" name="直線コネクタ 486"/>
        <xdr:cNvCxnSpPr/>
      </xdr:nvCxnSpPr>
      <xdr:spPr>
        <a:xfrm>
          <a:off x="16093440" y="983742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57</xdr:row>
      <xdr:rowOff>143527</xdr:rowOff>
    </xdr:from>
    <xdr:ext cx="467179" cy="259045"/>
    <xdr:sp macro="" textlink="">
      <xdr:nvSpPr>
        <xdr:cNvPr id="488" name="テキスト ボックス 487"/>
        <xdr:cNvSpPr txBox="1"/>
      </xdr:nvSpPr>
      <xdr:spPr>
        <a:xfrm>
          <a:off x="15694841" y="969900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56</xdr:row>
      <xdr:rowOff>0</xdr:rowOff>
    </xdr:from>
    <xdr:to>
      <xdr:col>120</xdr:col>
      <xdr:colOff>114300</xdr:colOff>
      <xdr:row>56</xdr:row>
      <xdr:rowOff>0</xdr:rowOff>
    </xdr:to>
    <xdr:cxnSp macro="">
      <xdr:nvCxnSpPr>
        <xdr:cNvPr id="489" name="直線コネクタ 488"/>
        <xdr:cNvCxnSpPr/>
      </xdr:nvCxnSpPr>
      <xdr:spPr>
        <a:xfrm>
          <a:off x="16093440" y="938784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55</xdr:row>
      <xdr:rowOff>29227</xdr:rowOff>
    </xdr:from>
    <xdr:ext cx="467179" cy="259045"/>
    <xdr:sp macro="" textlink="">
      <xdr:nvSpPr>
        <xdr:cNvPr id="490" name="テキスト ボックス 489"/>
        <xdr:cNvSpPr txBox="1"/>
      </xdr:nvSpPr>
      <xdr:spPr>
        <a:xfrm>
          <a:off x="15694841" y="92494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491" name="直線コネクタ 490"/>
        <xdr:cNvCxnSpPr/>
      </xdr:nvCxnSpPr>
      <xdr:spPr>
        <a:xfrm>
          <a:off x="16093440" y="894207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52</xdr:row>
      <xdr:rowOff>86377</xdr:rowOff>
    </xdr:from>
    <xdr:ext cx="467179" cy="259045"/>
    <xdr:sp macro="" textlink="">
      <xdr:nvSpPr>
        <xdr:cNvPr id="492" name="テキスト ボックス 491"/>
        <xdr:cNvSpPr txBox="1"/>
      </xdr:nvSpPr>
      <xdr:spPr>
        <a:xfrm>
          <a:off x="15694841" y="880365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493" name="【保健センター・保健所】&#10;一人当たり面積グラフ枠"/>
        <xdr:cNvSpPr/>
      </xdr:nvSpPr>
      <xdr:spPr>
        <a:xfrm>
          <a:off x="16093440" y="8942070"/>
          <a:ext cx="417576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55</xdr:row>
      <xdr:rowOff>34290</xdr:rowOff>
    </xdr:from>
    <xdr:to>
      <xdr:col>116</xdr:col>
      <xdr:colOff>62864</xdr:colOff>
      <xdr:row>63</xdr:row>
      <xdr:rowOff>144018</xdr:rowOff>
    </xdr:to>
    <xdr:cxnSp macro="">
      <xdr:nvCxnSpPr>
        <xdr:cNvPr id="494" name="直線コネクタ 493"/>
        <xdr:cNvCxnSpPr/>
      </xdr:nvCxnSpPr>
      <xdr:spPr>
        <a:xfrm flipV="1">
          <a:off x="19509104" y="9254490"/>
          <a:ext cx="0" cy="145084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63</xdr:row>
      <xdr:rowOff>147845</xdr:rowOff>
    </xdr:from>
    <xdr:ext cx="469744" cy="259045"/>
    <xdr:sp macro="" textlink="">
      <xdr:nvSpPr>
        <xdr:cNvPr id="495" name="【保健センター・保健所】&#10;一人当たり面積最小値テキスト"/>
        <xdr:cNvSpPr txBox="1"/>
      </xdr:nvSpPr>
      <xdr:spPr>
        <a:xfrm>
          <a:off x="19547840" y="1070916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63</xdr:row>
      <xdr:rowOff>144018</xdr:rowOff>
    </xdr:from>
    <xdr:to>
      <xdr:col>116</xdr:col>
      <xdr:colOff>152400</xdr:colOff>
      <xdr:row>63</xdr:row>
      <xdr:rowOff>144018</xdr:rowOff>
    </xdr:to>
    <xdr:cxnSp macro="">
      <xdr:nvCxnSpPr>
        <xdr:cNvPr id="496" name="直線コネクタ 495"/>
        <xdr:cNvCxnSpPr/>
      </xdr:nvCxnSpPr>
      <xdr:spPr>
        <a:xfrm>
          <a:off x="19443700" y="10705338"/>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53</xdr:row>
      <xdr:rowOff>152417</xdr:rowOff>
    </xdr:from>
    <xdr:ext cx="469744" cy="259045"/>
    <xdr:sp macro="" textlink="">
      <xdr:nvSpPr>
        <xdr:cNvPr id="497" name="【保健センター・保健所】&#10;一人当たり面積最大値テキスト"/>
        <xdr:cNvSpPr txBox="1"/>
      </xdr:nvSpPr>
      <xdr:spPr>
        <a:xfrm>
          <a:off x="19547840" y="90373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0.165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55</xdr:row>
      <xdr:rowOff>34290</xdr:rowOff>
    </xdr:from>
    <xdr:to>
      <xdr:col>116</xdr:col>
      <xdr:colOff>152400</xdr:colOff>
      <xdr:row>55</xdr:row>
      <xdr:rowOff>34290</xdr:rowOff>
    </xdr:to>
    <xdr:cxnSp macro="">
      <xdr:nvCxnSpPr>
        <xdr:cNvPr id="498" name="直線コネクタ 497"/>
        <xdr:cNvCxnSpPr/>
      </xdr:nvCxnSpPr>
      <xdr:spPr>
        <a:xfrm>
          <a:off x="19443700" y="925449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59</xdr:row>
      <xdr:rowOff>45229</xdr:rowOff>
    </xdr:from>
    <xdr:ext cx="469744" cy="259045"/>
    <xdr:sp macro="" textlink="">
      <xdr:nvSpPr>
        <xdr:cNvPr id="499" name="【保健センター・保健所】&#10;一人当たり面積平均値テキスト"/>
        <xdr:cNvSpPr txBox="1"/>
      </xdr:nvSpPr>
      <xdr:spPr>
        <a:xfrm>
          <a:off x="19547840" y="993598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60</xdr:row>
      <xdr:rowOff>22352</xdr:rowOff>
    </xdr:from>
    <xdr:to>
      <xdr:col>116</xdr:col>
      <xdr:colOff>114300</xdr:colOff>
      <xdr:row>60</xdr:row>
      <xdr:rowOff>123952</xdr:rowOff>
    </xdr:to>
    <xdr:sp macro="" textlink="">
      <xdr:nvSpPr>
        <xdr:cNvPr id="500" name="フローチャート: 判断 499"/>
        <xdr:cNvSpPr/>
      </xdr:nvSpPr>
      <xdr:spPr>
        <a:xfrm>
          <a:off x="19458940" y="100807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60</xdr:row>
      <xdr:rowOff>4064</xdr:rowOff>
    </xdr:from>
    <xdr:to>
      <xdr:col>112</xdr:col>
      <xdr:colOff>38100</xdr:colOff>
      <xdr:row>60</xdr:row>
      <xdr:rowOff>105664</xdr:rowOff>
    </xdr:to>
    <xdr:sp macro="" textlink="">
      <xdr:nvSpPr>
        <xdr:cNvPr id="501" name="フローチャート: 判断 500"/>
        <xdr:cNvSpPr/>
      </xdr:nvSpPr>
      <xdr:spPr>
        <a:xfrm>
          <a:off x="18735040" y="10062464"/>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59</xdr:row>
      <xdr:rowOff>120650</xdr:rowOff>
    </xdr:from>
    <xdr:to>
      <xdr:col>107</xdr:col>
      <xdr:colOff>101600</xdr:colOff>
      <xdr:row>60</xdr:row>
      <xdr:rowOff>50800</xdr:rowOff>
    </xdr:to>
    <xdr:sp macro="" textlink="">
      <xdr:nvSpPr>
        <xdr:cNvPr id="502" name="フローチャート: 判断 501"/>
        <xdr:cNvSpPr/>
      </xdr:nvSpPr>
      <xdr:spPr>
        <a:xfrm>
          <a:off x="17937480" y="1001141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503" name="テキスト ボックス 502"/>
        <xdr:cNvSpPr txBox="1"/>
      </xdr:nvSpPr>
      <xdr:spPr>
        <a:xfrm>
          <a:off x="1934210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504" name="テキスト ボックス 503"/>
        <xdr:cNvSpPr txBox="1"/>
      </xdr:nvSpPr>
      <xdr:spPr>
        <a:xfrm>
          <a:off x="1861058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505" name="テキスト ボックス 504"/>
        <xdr:cNvSpPr txBox="1"/>
      </xdr:nvSpPr>
      <xdr:spPr>
        <a:xfrm>
          <a:off x="1782064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506" name="テキスト ボックス 505"/>
        <xdr:cNvSpPr txBox="1"/>
      </xdr:nvSpPr>
      <xdr:spPr>
        <a:xfrm>
          <a:off x="1704594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507" name="テキスト ボックス 506"/>
        <xdr:cNvSpPr txBox="1"/>
      </xdr:nvSpPr>
      <xdr:spPr>
        <a:xfrm>
          <a:off x="1626362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61</xdr:row>
      <xdr:rowOff>161798</xdr:rowOff>
    </xdr:from>
    <xdr:to>
      <xdr:col>116</xdr:col>
      <xdr:colOff>114300</xdr:colOff>
      <xdr:row>62</xdr:row>
      <xdr:rowOff>91948</xdr:rowOff>
    </xdr:to>
    <xdr:sp macro="" textlink="">
      <xdr:nvSpPr>
        <xdr:cNvPr id="508" name="楕円 507"/>
        <xdr:cNvSpPr/>
      </xdr:nvSpPr>
      <xdr:spPr>
        <a:xfrm>
          <a:off x="19458940" y="10387838"/>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61</xdr:row>
      <xdr:rowOff>140225</xdr:rowOff>
    </xdr:from>
    <xdr:ext cx="469744" cy="259045"/>
    <xdr:sp macro="" textlink="">
      <xdr:nvSpPr>
        <xdr:cNvPr id="509" name="【保健センター・保健所】&#10;一人当たり面積該当値テキスト"/>
        <xdr:cNvSpPr txBox="1"/>
      </xdr:nvSpPr>
      <xdr:spPr>
        <a:xfrm>
          <a:off x="19547840" y="1036626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61</xdr:row>
      <xdr:rowOff>161798</xdr:rowOff>
    </xdr:from>
    <xdr:to>
      <xdr:col>112</xdr:col>
      <xdr:colOff>38100</xdr:colOff>
      <xdr:row>62</xdr:row>
      <xdr:rowOff>91948</xdr:rowOff>
    </xdr:to>
    <xdr:sp macro="" textlink="">
      <xdr:nvSpPr>
        <xdr:cNvPr id="510" name="楕円 509"/>
        <xdr:cNvSpPr/>
      </xdr:nvSpPr>
      <xdr:spPr>
        <a:xfrm>
          <a:off x="18735040" y="10387838"/>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62</xdr:row>
      <xdr:rowOff>41148</xdr:rowOff>
    </xdr:from>
    <xdr:to>
      <xdr:col>116</xdr:col>
      <xdr:colOff>63500</xdr:colOff>
      <xdr:row>62</xdr:row>
      <xdr:rowOff>41148</xdr:rowOff>
    </xdr:to>
    <xdr:cxnSp macro="">
      <xdr:nvCxnSpPr>
        <xdr:cNvPr id="511" name="直線コネクタ 510"/>
        <xdr:cNvCxnSpPr/>
      </xdr:nvCxnSpPr>
      <xdr:spPr>
        <a:xfrm>
          <a:off x="18778220" y="10434828"/>
          <a:ext cx="73152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61</xdr:row>
      <xdr:rowOff>161798</xdr:rowOff>
    </xdr:from>
    <xdr:to>
      <xdr:col>107</xdr:col>
      <xdr:colOff>101600</xdr:colOff>
      <xdr:row>62</xdr:row>
      <xdr:rowOff>91948</xdr:rowOff>
    </xdr:to>
    <xdr:sp macro="" textlink="">
      <xdr:nvSpPr>
        <xdr:cNvPr id="512" name="楕円 511"/>
        <xdr:cNvSpPr/>
      </xdr:nvSpPr>
      <xdr:spPr>
        <a:xfrm>
          <a:off x="17937480" y="10387838"/>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62</xdr:row>
      <xdr:rowOff>41148</xdr:rowOff>
    </xdr:from>
    <xdr:to>
      <xdr:col>111</xdr:col>
      <xdr:colOff>177800</xdr:colOff>
      <xdr:row>62</xdr:row>
      <xdr:rowOff>41148</xdr:rowOff>
    </xdr:to>
    <xdr:cxnSp macro="">
      <xdr:nvCxnSpPr>
        <xdr:cNvPr id="513" name="直線コネクタ 512"/>
        <xdr:cNvCxnSpPr/>
      </xdr:nvCxnSpPr>
      <xdr:spPr>
        <a:xfrm>
          <a:off x="17988280" y="10434828"/>
          <a:ext cx="78994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58</xdr:row>
      <xdr:rowOff>122191</xdr:rowOff>
    </xdr:from>
    <xdr:ext cx="469744" cy="259045"/>
    <xdr:sp macro="" textlink="">
      <xdr:nvSpPr>
        <xdr:cNvPr id="514" name="n_1aveValue【保健センター・保健所】&#10;一人当たり面積"/>
        <xdr:cNvSpPr txBox="1"/>
      </xdr:nvSpPr>
      <xdr:spPr>
        <a:xfrm>
          <a:off x="18561127" y="984531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58</xdr:row>
      <xdr:rowOff>67327</xdr:rowOff>
    </xdr:from>
    <xdr:ext cx="469744" cy="259045"/>
    <xdr:sp macro="" textlink="">
      <xdr:nvSpPr>
        <xdr:cNvPr id="515" name="n_2aveValue【保健センター・保健所】&#10;一人当たり面積"/>
        <xdr:cNvSpPr txBox="1"/>
      </xdr:nvSpPr>
      <xdr:spPr>
        <a:xfrm>
          <a:off x="17776267" y="97904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62</xdr:row>
      <xdr:rowOff>83075</xdr:rowOff>
    </xdr:from>
    <xdr:ext cx="469744" cy="259045"/>
    <xdr:sp macro="" textlink="">
      <xdr:nvSpPr>
        <xdr:cNvPr id="516" name="n_1mainValue【保健センター・保健所】&#10;一人当たり面積"/>
        <xdr:cNvSpPr txBox="1"/>
      </xdr:nvSpPr>
      <xdr:spPr>
        <a:xfrm>
          <a:off x="18561127" y="104767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62</xdr:row>
      <xdr:rowOff>83075</xdr:rowOff>
    </xdr:from>
    <xdr:ext cx="469744" cy="259045"/>
    <xdr:sp macro="" textlink="">
      <xdr:nvSpPr>
        <xdr:cNvPr id="517" name="n_2mainValue【保健センター・保健所】&#10;一人当たり面積"/>
        <xdr:cNvSpPr txBox="1"/>
      </xdr:nvSpPr>
      <xdr:spPr>
        <a:xfrm>
          <a:off x="17776267" y="104767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518" name="正方形/長方形 517"/>
        <xdr:cNvSpPr/>
      </xdr:nvSpPr>
      <xdr:spPr>
        <a:xfrm>
          <a:off x="10960100" y="11551920"/>
          <a:ext cx="415290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519" name="正方形/長方形 518"/>
        <xdr:cNvSpPr/>
      </xdr:nvSpPr>
      <xdr:spPr>
        <a:xfrm>
          <a:off x="1106424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520" name="正方形/長方形 519"/>
        <xdr:cNvSpPr/>
      </xdr:nvSpPr>
      <xdr:spPr>
        <a:xfrm>
          <a:off x="1106424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35/70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521" name="正方形/長方形 520"/>
        <xdr:cNvSpPr/>
      </xdr:nvSpPr>
      <xdr:spPr>
        <a:xfrm>
          <a:off x="1196594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522" name="正方形/長方形 521"/>
        <xdr:cNvSpPr/>
      </xdr:nvSpPr>
      <xdr:spPr>
        <a:xfrm>
          <a:off x="1196594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523" name="正方形/長方形 522"/>
        <xdr:cNvSpPr/>
      </xdr:nvSpPr>
      <xdr:spPr>
        <a:xfrm>
          <a:off x="1297178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524" name="正方形/長方形 523"/>
        <xdr:cNvSpPr/>
      </xdr:nvSpPr>
      <xdr:spPr>
        <a:xfrm>
          <a:off x="1297178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525" name="正方形/長方形 524"/>
        <xdr:cNvSpPr/>
      </xdr:nvSpPr>
      <xdr:spPr>
        <a:xfrm>
          <a:off x="10960100" y="12668250"/>
          <a:ext cx="415290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74</xdr:row>
      <xdr:rowOff>76200</xdr:rowOff>
    </xdr:from>
    <xdr:ext cx="298543" cy="225703"/>
    <xdr:sp macro="" textlink="">
      <xdr:nvSpPr>
        <xdr:cNvPr id="526" name="テキスト ボックス 525"/>
        <xdr:cNvSpPr txBox="1"/>
      </xdr:nvSpPr>
      <xdr:spPr>
        <a:xfrm>
          <a:off x="10922000" y="1248156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152400</xdr:rowOff>
    </xdr:from>
    <xdr:to>
      <xdr:col>89</xdr:col>
      <xdr:colOff>177800</xdr:colOff>
      <xdr:row>88</xdr:row>
      <xdr:rowOff>152400</xdr:rowOff>
    </xdr:to>
    <xdr:cxnSp macro="">
      <xdr:nvCxnSpPr>
        <xdr:cNvPr id="527" name="直線コネクタ 526"/>
        <xdr:cNvCxnSpPr/>
      </xdr:nvCxnSpPr>
      <xdr:spPr>
        <a:xfrm>
          <a:off x="10960100" y="1490472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86</xdr:row>
      <xdr:rowOff>168729</xdr:rowOff>
    </xdr:from>
    <xdr:to>
      <xdr:col>89</xdr:col>
      <xdr:colOff>177800</xdr:colOff>
      <xdr:row>86</xdr:row>
      <xdr:rowOff>168729</xdr:rowOff>
    </xdr:to>
    <xdr:cxnSp macro="">
      <xdr:nvCxnSpPr>
        <xdr:cNvPr id="528" name="直線コネクタ 527"/>
        <xdr:cNvCxnSpPr/>
      </xdr:nvCxnSpPr>
      <xdr:spPr>
        <a:xfrm>
          <a:off x="10960100" y="14585769"/>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86</xdr:row>
      <xdr:rowOff>26506</xdr:rowOff>
    </xdr:from>
    <xdr:ext cx="338939" cy="259045"/>
    <xdr:sp macro="" textlink="">
      <xdr:nvSpPr>
        <xdr:cNvPr id="529" name="テキスト ボックス 528"/>
        <xdr:cNvSpPr txBox="1"/>
      </xdr:nvSpPr>
      <xdr:spPr>
        <a:xfrm>
          <a:off x="10666881" y="14443546"/>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85</xdr:row>
      <xdr:rowOff>13607</xdr:rowOff>
    </xdr:from>
    <xdr:to>
      <xdr:col>89</xdr:col>
      <xdr:colOff>177800</xdr:colOff>
      <xdr:row>85</xdr:row>
      <xdr:rowOff>13607</xdr:rowOff>
    </xdr:to>
    <xdr:cxnSp macro="">
      <xdr:nvCxnSpPr>
        <xdr:cNvPr id="530" name="直線コネクタ 529"/>
        <xdr:cNvCxnSpPr/>
      </xdr:nvCxnSpPr>
      <xdr:spPr>
        <a:xfrm>
          <a:off x="10960100" y="14263007"/>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84</xdr:row>
      <xdr:rowOff>42834</xdr:rowOff>
    </xdr:from>
    <xdr:ext cx="403059" cy="259045"/>
    <xdr:sp macro="" textlink="">
      <xdr:nvSpPr>
        <xdr:cNvPr id="531" name="テキスト ボックス 530"/>
        <xdr:cNvSpPr txBox="1"/>
      </xdr:nvSpPr>
      <xdr:spPr>
        <a:xfrm>
          <a:off x="10602761" y="1412459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29936</xdr:rowOff>
    </xdr:from>
    <xdr:to>
      <xdr:col>89</xdr:col>
      <xdr:colOff>177800</xdr:colOff>
      <xdr:row>83</xdr:row>
      <xdr:rowOff>29936</xdr:rowOff>
    </xdr:to>
    <xdr:cxnSp macro="">
      <xdr:nvCxnSpPr>
        <xdr:cNvPr id="532" name="直線コネクタ 531"/>
        <xdr:cNvCxnSpPr/>
      </xdr:nvCxnSpPr>
      <xdr:spPr>
        <a:xfrm>
          <a:off x="10960100" y="13944056"/>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82</xdr:row>
      <xdr:rowOff>59163</xdr:rowOff>
    </xdr:from>
    <xdr:ext cx="403059" cy="259045"/>
    <xdr:sp macro="" textlink="">
      <xdr:nvSpPr>
        <xdr:cNvPr id="533" name="テキスト ボックス 532"/>
        <xdr:cNvSpPr txBox="1"/>
      </xdr:nvSpPr>
      <xdr:spPr>
        <a:xfrm>
          <a:off x="10602761" y="1380564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46264</xdr:rowOff>
    </xdr:from>
    <xdr:to>
      <xdr:col>89</xdr:col>
      <xdr:colOff>177800</xdr:colOff>
      <xdr:row>81</xdr:row>
      <xdr:rowOff>46264</xdr:rowOff>
    </xdr:to>
    <xdr:cxnSp macro="">
      <xdr:nvCxnSpPr>
        <xdr:cNvPr id="534" name="直線コネクタ 533"/>
        <xdr:cNvCxnSpPr/>
      </xdr:nvCxnSpPr>
      <xdr:spPr>
        <a:xfrm>
          <a:off x="10960100" y="13625104"/>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80</xdr:row>
      <xdr:rowOff>75491</xdr:rowOff>
    </xdr:from>
    <xdr:ext cx="403059" cy="259045"/>
    <xdr:sp macro="" textlink="">
      <xdr:nvSpPr>
        <xdr:cNvPr id="535" name="テキスト ボックス 534"/>
        <xdr:cNvSpPr txBox="1"/>
      </xdr:nvSpPr>
      <xdr:spPr>
        <a:xfrm>
          <a:off x="10602761" y="134866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79</xdr:row>
      <xdr:rowOff>62593</xdr:rowOff>
    </xdr:from>
    <xdr:to>
      <xdr:col>89</xdr:col>
      <xdr:colOff>177800</xdr:colOff>
      <xdr:row>79</xdr:row>
      <xdr:rowOff>62593</xdr:rowOff>
    </xdr:to>
    <xdr:cxnSp macro="">
      <xdr:nvCxnSpPr>
        <xdr:cNvPr id="536" name="直線コネクタ 535"/>
        <xdr:cNvCxnSpPr/>
      </xdr:nvCxnSpPr>
      <xdr:spPr>
        <a:xfrm>
          <a:off x="10960100" y="13306153"/>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78</xdr:row>
      <xdr:rowOff>91820</xdr:rowOff>
    </xdr:from>
    <xdr:ext cx="403059" cy="259045"/>
    <xdr:sp macro="" textlink="">
      <xdr:nvSpPr>
        <xdr:cNvPr id="537" name="テキスト ボックス 536"/>
        <xdr:cNvSpPr txBox="1"/>
      </xdr:nvSpPr>
      <xdr:spPr>
        <a:xfrm>
          <a:off x="10602761" y="1316774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78921</xdr:rowOff>
    </xdr:from>
    <xdr:to>
      <xdr:col>89</xdr:col>
      <xdr:colOff>177800</xdr:colOff>
      <xdr:row>77</xdr:row>
      <xdr:rowOff>78921</xdr:rowOff>
    </xdr:to>
    <xdr:cxnSp macro="">
      <xdr:nvCxnSpPr>
        <xdr:cNvPr id="538" name="直線コネクタ 537"/>
        <xdr:cNvCxnSpPr/>
      </xdr:nvCxnSpPr>
      <xdr:spPr>
        <a:xfrm>
          <a:off x="10960100" y="12987201"/>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76</xdr:row>
      <xdr:rowOff>108148</xdr:rowOff>
    </xdr:from>
    <xdr:ext cx="467179" cy="259045"/>
    <xdr:sp macro="" textlink="">
      <xdr:nvSpPr>
        <xdr:cNvPr id="539" name="テキスト ボックス 538"/>
        <xdr:cNvSpPr txBox="1"/>
      </xdr:nvSpPr>
      <xdr:spPr>
        <a:xfrm>
          <a:off x="10561501" y="1284878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89</xdr:col>
      <xdr:colOff>177800</xdr:colOff>
      <xdr:row>75</xdr:row>
      <xdr:rowOff>95250</xdr:rowOff>
    </xdr:to>
    <xdr:cxnSp macro="">
      <xdr:nvCxnSpPr>
        <xdr:cNvPr id="540" name="直線コネクタ 539"/>
        <xdr:cNvCxnSpPr/>
      </xdr:nvCxnSpPr>
      <xdr:spPr>
        <a:xfrm>
          <a:off x="10960100" y="1266825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74</xdr:row>
      <xdr:rowOff>124477</xdr:rowOff>
    </xdr:from>
    <xdr:ext cx="467179" cy="259045"/>
    <xdr:sp macro="" textlink="">
      <xdr:nvSpPr>
        <xdr:cNvPr id="541" name="テキスト ボックス 540"/>
        <xdr:cNvSpPr txBox="1"/>
      </xdr:nvSpPr>
      <xdr:spPr>
        <a:xfrm>
          <a:off x="10561501" y="1252983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90</xdr:col>
      <xdr:colOff>25400</xdr:colOff>
      <xdr:row>88</xdr:row>
      <xdr:rowOff>152400</xdr:rowOff>
    </xdr:to>
    <xdr:sp macro="" textlink="">
      <xdr:nvSpPr>
        <xdr:cNvPr id="542" name="【消防施設】&#10;有形固定資産減価償却率グラフ枠"/>
        <xdr:cNvSpPr/>
      </xdr:nvSpPr>
      <xdr:spPr>
        <a:xfrm>
          <a:off x="10960100" y="12668250"/>
          <a:ext cx="415290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78</xdr:row>
      <xdr:rowOff>59327</xdr:rowOff>
    </xdr:from>
    <xdr:to>
      <xdr:col>85</xdr:col>
      <xdr:colOff>126364</xdr:colOff>
      <xdr:row>86</xdr:row>
      <xdr:rowOff>93618</xdr:rowOff>
    </xdr:to>
    <xdr:cxnSp macro="">
      <xdr:nvCxnSpPr>
        <xdr:cNvPr id="543" name="直線コネクタ 542"/>
        <xdr:cNvCxnSpPr/>
      </xdr:nvCxnSpPr>
      <xdr:spPr>
        <a:xfrm flipV="1">
          <a:off x="14375764" y="13135247"/>
          <a:ext cx="0" cy="137541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86</xdr:row>
      <xdr:rowOff>97445</xdr:rowOff>
    </xdr:from>
    <xdr:ext cx="340478" cy="259045"/>
    <xdr:sp macro="" textlink="">
      <xdr:nvSpPr>
        <xdr:cNvPr id="544" name="【消防施設】&#10;有形固定資産減価償却率最小値テキスト"/>
        <xdr:cNvSpPr txBox="1"/>
      </xdr:nvSpPr>
      <xdr:spPr>
        <a:xfrm>
          <a:off x="14414500" y="14514485"/>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86</xdr:row>
      <xdr:rowOff>93618</xdr:rowOff>
    </xdr:from>
    <xdr:to>
      <xdr:col>86</xdr:col>
      <xdr:colOff>25400</xdr:colOff>
      <xdr:row>86</xdr:row>
      <xdr:rowOff>93618</xdr:rowOff>
    </xdr:to>
    <xdr:cxnSp macro="">
      <xdr:nvCxnSpPr>
        <xdr:cNvPr id="545" name="直線コネクタ 544"/>
        <xdr:cNvCxnSpPr/>
      </xdr:nvCxnSpPr>
      <xdr:spPr>
        <a:xfrm>
          <a:off x="14287500" y="14510658"/>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77</xdr:row>
      <xdr:rowOff>6004</xdr:rowOff>
    </xdr:from>
    <xdr:ext cx="405111" cy="259045"/>
    <xdr:sp macro="" textlink="">
      <xdr:nvSpPr>
        <xdr:cNvPr id="546" name="【消防施設】&#10;有形固定資産減価償却率最大値テキスト"/>
        <xdr:cNvSpPr txBox="1"/>
      </xdr:nvSpPr>
      <xdr:spPr>
        <a:xfrm>
          <a:off x="14414500" y="1291428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59327</xdr:rowOff>
    </xdr:from>
    <xdr:to>
      <xdr:col>86</xdr:col>
      <xdr:colOff>25400</xdr:colOff>
      <xdr:row>78</xdr:row>
      <xdr:rowOff>59327</xdr:rowOff>
    </xdr:to>
    <xdr:cxnSp macro="">
      <xdr:nvCxnSpPr>
        <xdr:cNvPr id="547" name="直線コネクタ 546"/>
        <xdr:cNvCxnSpPr/>
      </xdr:nvCxnSpPr>
      <xdr:spPr>
        <a:xfrm>
          <a:off x="14287500" y="13135247"/>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80</xdr:row>
      <xdr:rowOff>146975</xdr:rowOff>
    </xdr:from>
    <xdr:ext cx="405111" cy="259045"/>
    <xdr:sp macro="" textlink="">
      <xdr:nvSpPr>
        <xdr:cNvPr id="548" name="【消防施設】&#10;有形固定資産減価償却率平均値テキスト"/>
        <xdr:cNvSpPr txBox="1"/>
      </xdr:nvSpPr>
      <xdr:spPr>
        <a:xfrm>
          <a:off x="14414500" y="13558175"/>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80</xdr:row>
      <xdr:rowOff>168548</xdr:rowOff>
    </xdr:from>
    <xdr:to>
      <xdr:col>85</xdr:col>
      <xdr:colOff>177800</xdr:colOff>
      <xdr:row>81</xdr:row>
      <xdr:rowOff>98698</xdr:rowOff>
    </xdr:to>
    <xdr:sp macro="" textlink="">
      <xdr:nvSpPr>
        <xdr:cNvPr id="549" name="フローチャート: 判断 548"/>
        <xdr:cNvSpPr/>
      </xdr:nvSpPr>
      <xdr:spPr>
        <a:xfrm>
          <a:off x="14325600" y="13579748"/>
          <a:ext cx="9398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81</xdr:row>
      <xdr:rowOff>10161</xdr:rowOff>
    </xdr:from>
    <xdr:to>
      <xdr:col>81</xdr:col>
      <xdr:colOff>101600</xdr:colOff>
      <xdr:row>81</xdr:row>
      <xdr:rowOff>111761</xdr:rowOff>
    </xdr:to>
    <xdr:sp macro="" textlink="">
      <xdr:nvSpPr>
        <xdr:cNvPr id="550" name="フローチャート: 判断 549"/>
        <xdr:cNvSpPr/>
      </xdr:nvSpPr>
      <xdr:spPr>
        <a:xfrm>
          <a:off x="13578840" y="135890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81</xdr:row>
      <xdr:rowOff>135889</xdr:rowOff>
    </xdr:from>
    <xdr:to>
      <xdr:col>76</xdr:col>
      <xdr:colOff>165100</xdr:colOff>
      <xdr:row>82</xdr:row>
      <xdr:rowOff>66039</xdr:rowOff>
    </xdr:to>
    <xdr:sp macro="" textlink="">
      <xdr:nvSpPr>
        <xdr:cNvPr id="551" name="フローチャート: 判断 550"/>
        <xdr:cNvSpPr/>
      </xdr:nvSpPr>
      <xdr:spPr>
        <a:xfrm>
          <a:off x="12804140" y="13714729"/>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88</xdr:row>
      <xdr:rowOff>149877</xdr:rowOff>
    </xdr:from>
    <xdr:ext cx="762000" cy="259045"/>
    <xdr:sp macro="" textlink="">
      <xdr:nvSpPr>
        <xdr:cNvPr id="552" name="テキスト ボックス 551"/>
        <xdr:cNvSpPr txBox="1"/>
      </xdr:nvSpPr>
      <xdr:spPr>
        <a:xfrm>
          <a:off x="1420876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88</xdr:row>
      <xdr:rowOff>149877</xdr:rowOff>
    </xdr:from>
    <xdr:ext cx="762000" cy="259045"/>
    <xdr:sp macro="" textlink="">
      <xdr:nvSpPr>
        <xdr:cNvPr id="553" name="テキスト ボックス 552"/>
        <xdr:cNvSpPr txBox="1"/>
      </xdr:nvSpPr>
      <xdr:spPr>
        <a:xfrm>
          <a:off x="1346200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88</xdr:row>
      <xdr:rowOff>149877</xdr:rowOff>
    </xdr:from>
    <xdr:ext cx="762000" cy="259045"/>
    <xdr:sp macro="" textlink="">
      <xdr:nvSpPr>
        <xdr:cNvPr id="554" name="テキスト ボックス 553"/>
        <xdr:cNvSpPr txBox="1"/>
      </xdr:nvSpPr>
      <xdr:spPr>
        <a:xfrm>
          <a:off x="1268730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88</xdr:row>
      <xdr:rowOff>149877</xdr:rowOff>
    </xdr:from>
    <xdr:ext cx="762000" cy="259045"/>
    <xdr:sp macro="" textlink="">
      <xdr:nvSpPr>
        <xdr:cNvPr id="555" name="テキスト ボックス 554"/>
        <xdr:cNvSpPr txBox="1"/>
      </xdr:nvSpPr>
      <xdr:spPr>
        <a:xfrm>
          <a:off x="1190498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88</xdr:row>
      <xdr:rowOff>149877</xdr:rowOff>
    </xdr:from>
    <xdr:ext cx="762000" cy="259045"/>
    <xdr:sp macro="" textlink="">
      <xdr:nvSpPr>
        <xdr:cNvPr id="556" name="テキスト ボックス 555"/>
        <xdr:cNvSpPr txBox="1"/>
      </xdr:nvSpPr>
      <xdr:spPr>
        <a:xfrm>
          <a:off x="1111504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80</xdr:row>
      <xdr:rowOff>155484</xdr:rowOff>
    </xdr:from>
    <xdr:to>
      <xdr:col>85</xdr:col>
      <xdr:colOff>177800</xdr:colOff>
      <xdr:row>81</xdr:row>
      <xdr:rowOff>85634</xdr:rowOff>
    </xdr:to>
    <xdr:sp macro="" textlink="">
      <xdr:nvSpPr>
        <xdr:cNvPr id="557" name="楕円 556"/>
        <xdr:cNvSpPr/>
      </xdr:nvSpPr>
      <xdr:spPr>
        <a:xfrm>
          <a:off x="14325600" y="13566684"/>
          <a:ext cx="9398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80</xdr:row>
      <xdr:rowOff>6911</xdr:rowOff>
    </xdr:from>
    <xdr:ext cx="405111" cy="259045"/>
    <xdr:sp macro="" textlink="">
      <xdr:nvSpPr>
        <xdr:cNvPr id="558" name="【消防施設】&#10;有形固定資産減価償却率該当値テキスト"/>
        <xdr:cNvSpPr txBox="1"/>
      </xdr:nvSpPr>
      <xdr:spPr>
        <a:xfrm>
          <a:off x="14414500" y="1341811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81</xdr:row>
      <xdr:rowOff>11793</xdr:rowOff>
    </xdr:from>
    <xdr:to>
      <xdr:col>81</xdr:col>
      <xdr:colOff>101600</xdr:colOff>
      <xdr:row>81</xdr:row>
      <xdr:rowOff>113393</xdr:rowOff>
    </xdr:to>
    <xdr:sp macro="" textlink="">
      <xdr:nvSpPr>
        <xdr:cNvPr id="559" name="楕円 558"/>
        <xdr:cNvSpPr/>
      </xdr:nvSpPr>
      <xdr:spPr>
        <a:xfrm>
          <a:off x="13578840" y="135906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81</xdr:row>
      <xdr:rowOff>34834</xdr:rowOff>
    </xdr:from>
    <xdr:to>
      <xdr:col>85</xdr:col>
      <xdr:colOff>127000</xdr:colOff>
      <xdr:row>81</xdr:row>
      <xdr:rowOff>62593</xdr:rowOff>
    </xdr:to>
    <xdr:cxnSp macro="">
      <xdr:nvCxnSpPr>
        <xdr:cNvPr id="560" name="直線コネクタ 559"/>
        <xdr:cNvCxnSpPr/>
      </xdr:nvCxnSpPr>
      <xdr:spPr>
        <a:xfrm flipV="1">
          <a:off x="13629640" y="13613674"/>
          <a:ext cx="746760" cy="277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80</xdr:row>
      <xdr:rowOff>144055</xdr:rowOff>
    </xdr:from>
    <xdr:to>
      <xdr:col>76</xdr:col>
      <xdr:colOff>165100</xdr:colOff>
      <xdr:row>81</xdr:row>
      <xdr:rowOff>74205</xdr:rowOff>
    </xdr:to>
    <xdr:sp macro="" textlink="">
      <xdr:nvSpPr>
        <xdr:cNvPr id="561" name="楕円 560"/>
        <xdr:cNvSpPr/>
      </xdr:nvSpPr>
      <xdr:spPr>
        <a:xfrm>
          <a:off x="12804140" y="13555255"/>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81</xdr:row>
      <xdr:rowOff>23405</xdr:rowOff>
    </xdr:from>
    <xdr:to>
      <xdr:col>81</xdr:col>
      <xdr:colOff>50800</xdr:colOff>
      <xdr:row>81</xdr:row>
      <xdr:rowOff>62593</xdr:rowOff>
    </xdr:to>
    <xdr:cxnSp macro="">
      <xdr:nvCxnSpPr>
        <xdr:cNvPr id="562" name="直線コネクタ 561"/>
        <xdr:cNvCxnSpPr/>
      </xdr:nvCxnSpPr>
      <xdr:spPr>
        <a:xfrm>
          <a:off x="12854940" y="13602245"/>
          <a:ext cx="774700" cy="391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79</xdr:row>
      <xdr:rowOff>128288</xdr:rowOff>
    </xdr:from>
    <xdr:ext cx="405111" cy="259045"/>
    <xdr:sp macro="" textlink="">
      <xdr:nvSpPr>
        <xdr:cNvPr id="563" name="n_1aveValue【消防施設】&#10;有形固定資産減価償却率"/>
        <xdr:cNvSpPr txBox="1"/>
      </xdr:nvSpPr>
      <xdr:spPr>
        <a:xfrm>
          <a:off x="13437244" y="1337184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82</xdr:row>
      <xdr:rowOff>57166</xdr:rowOff>
    </xdr:from>
    <xdr:ext cx="405111" cy="259045"/>
    <xdr:sp macro="" textlink="">
      <xdr:nvSpPr>
        <xdr:cNvPr id="564" name="n_2aveValue【消防施設】&#10;有形固定資産減価償却率"/>
        <xdr:cNvSpPr txBox="1"/>
      </xdr:nvSpPr>
      <xdr:spPr>
        <a:xfrm>
          <a:off x="12675244" y="1380364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81</xdr:row>
      <xdr:rowOff>104520</xdr:rowOff>
    </xdr:from>
    <xdr:ext cx="405111" cy="259045"/>
    <xdr:sp macro="" textlink="">
      <xdr:nvSpPr>
        <xdr:cNvPr id="565" name="n_1mainValue【消防施設】&#10;有形固定資産減価償却率"/>
        <xdr:cNvSpPr txBox="1"/>
      </xdr:nvSpPr>
      <xdr:spPr>
        <a:xfrm>
          <a:off x="13437244" y="1368336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79</xdr:row>
      <xdr:rowOff>90732</xdr:rowOff>
    </xdr:from>
    <xdr:ext cx="405111" cy="259045"/>
    <xdr:sp macro="" textlink="">
      <xdr:nvSpPr>
        <xdr:cNvPr id="566" name="n_2mainValue【消防施設】&#10;有形固定資産減価償却率"/>
        <xdr:cNvSpPr txBox="1"/>
      </xdr:nvSpPr>
      <xdr:spPr>
        <a:xfrm>
          <a:off x="12675244" y="133342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152400</xdr:rowOff>
    </xdr:from>
    <xdr:to>
      <xdr:col>120</xdr:col>
      <xdr:colOff>152400</xdr:colOff>
      <xdr:row>72</xdr:row>
      <xdr:rowOff>101600</xdr:rowOff>
    </xdr:to>
    <xdr:sp macro="" textlink="">
      <xdr:nvSpPr>
        <xdr:cNvPr id="567" name="正方形/長方形 566"/>
        <xdr:cNvSpPr/>
      </xdr:nvSpPr>
      <xdr:spPr>
        <a:xfrm>
          <a:off x="16093440" y="11551920"/>
          <a:ext cx="417576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568" name="正方形/長方形 567"/>
        <xdr:cNvSpPr/>
      </xdr:nvSpPr>
      <xdr:spPr>
        <a:xfrm>
          <a:off x="1622044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569" name="正方形/長方形 568"/>
        <xdr:cNvSpPr/>
      </xdr:nvSpPr>
      <xdr:spPr>
        <a:xfrm>
          <a:off x="1622044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570" name="正方形/長方形 569"/>
        <xdr:cNvSpPr/>
      </xdr:nvSpPr>
      <xdr:spPr>
        <a:xfrm>
          <a:off x="1709928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571" name="正方形/長方形 570"/>
        <xdr:cNvSpPr/>
      </xdr:nvSpPr>
      <xdr:spPr>
        <a:xfrm>
          <a:off x="1709928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572" name="正方形/長方形 571"/>
        <xdr:cNvSpPr/>
      </xdr:nvSpPr>
      <xdr:spPr>
        <a:xfrm>
          <a:off x="1810512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573" name="正方形/長方形 572"/>
        <xdr:cNvSpPr/>
      </xdr:nvSpPr>
      <xdr:spPr>
        <a:xfrm>
          <a:off x="1810512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574" name="正方形/長方形 573"/>
        <xdr:cNvSpPr/>
      </xdr:nvSpPr>
      <xdr:spPr>
        <a:xfrm>
          <a:off x="16093440" y="12668250"/>
          <a:ext cx="417576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74</xdr:row>
      <xdr:rowOff>76200</xdr:rowOff>
    </xdr:from>
    <xdr:ext cx="349839" cy="225703"/>
    <xdr:sp macro="" textlink="">
      <xdr:nvSpPr>
        <xdr:cNvPr id="575" name="テキスト ボックス 574"/>
        <xdr:cNvSpPr txBox="1"/>
      </xdr:nvSpPr>
      <xdr:spPr>
        <a:xfrm>
          <a:off x="16078200" y="1248156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152400</xdr:rowOff>
    </xdr:from>
    <xdr:to>
      <xdr:col>120</xdr:col>
      <xdr:colOff>114300</xdr:colOff>
      <xdr:row>88</xdr:row>
      <xdr:rowOff>152400</xdr:rowOff>
    </xdr:to>
    <xdr:cxnSp macro="">
      <xdr:nvCxnSpPr>
        <xdr:cNvPr id="576" name="直線コネクタ 575"/>
        <xdr:cNvCxnSpPr/>
      </xdr:nvCxnSpPr>
      <xdr:spPr>
        <a:xfrm>
          <a:off x="16093440" y="1490472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86</xdr:row>
      <xdr:rowOff>114300</xdr:rowOff>
    </xdr:from>
    <xdr:to>
      <xdr:col>120</xdr:col>
      <xdr:colOff>114300</xdr:colOff>
      <xdr:row>86</xdr:row>
      <xdr:rowOff>114300</xdr:rowOff>
    </xdr:to>
    <xdr:cxnSp macro="">
      <xdr:nvCxnSpPr>
        <xdr:cNvPr id="577" name="直線コネクタ 576"/>
        <xdr:cNvCxnSpPr/>
      </xdr:nvCxnSpPr>
      <xdr:spPr>
        <a:xfrm>
          <a:off x="16093440" y="1453134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85</xdr:row>
      <xdr:rowOff>143527</xdr:rowOff>
    </xdr:from>
    <xdr:ext cx="467179" cy="259045"/>
    <xdr:sp macro="" textlink="">
      <xdr:nvSpPr>
        <xdr:cNvPr id="578" name="テキスト ボックス 577"/>
        <xdr:cNvSpPr txBox="1"/>
      </xdr:nvSpPr>
      <xdr:spPr>
        <a:xfrm>
          <a:off x="15694841" y="143929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84</xdr:row>
      <xdr:rowOff>76200</xdr:rowOff>
    </xdr:from>
    <xdr:to>
      <xdr:col>120</xdr:col>
      <xdr:colOff>114300</xdr:colOff>
      <xdr:row>84</xdr:row>
      <xdr:rowOff>76200</xdr:rowOff>
    </xdr:to>
    <xdr:cxnSp macro="">
      <xdr:nvCxnSpPr>
        <xdr:cNvPr id="579" name="直線コネクタ 578"/>
        <xdr:cNvCxnSpPr/>
      </xdr:nvCxnSpPr>
      <xdr:spPr>
        <a:xfrm>
          <a:off x="16093440" y="1415796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83</xdr:row>
      <xdr:rowOff>105427</xdr:rowOff>
    </xdr:from>
    <xdr:ext cx="467179" cy="259045"/>
    <xdr:sp macro="" textlink="">
      <xdr:nvSpPr>
        <xdr:cNvPr id="580" name="テキスト ボックス 579"/>
        <xdr:cNvSpPr txBox="1"/>
      </xdr:nvSpPr>
      <xdr:spPr>
        <a:xfrm>
          <a:off x="15694841" y="1401954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82</xdr:row>
      <xdr:rowOff>38100</xdr:rowOff>
    </xdr:from>
    <xdr:to>
      <xdr:col>120</xdr:col>
      <xdr:colOff>114300</xdr:colOff>
      <xdr:row>82</xdr:row>
      <xdr:rowOff>38100</xdr:rowOff>
    </xdr:to>
    <xdr:cxnSp macro="">
      <xdr:nvCxnSpPr>
        <xdr:cNvPr id="581" name="直線コネクタ 580"/>
        <xdr:cNvCxnSpPr/>
      </xdr:nvCxnSpPr>
      <xdr:spPr>
        <a:xfrm>
          <a:off x="16093440" y="1378458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81</xdr:row>
      <xdr:rowOff>67327</xdr:rowOff>
    </xdr:from>
    <xdr:ext cx="467179" cy="259045"/>
    <xdr:sp macro="" textlink="">
      <xdr:nvSpPr>
        <xdr:cNvPr id="582" name="テキスト ボックス 581"/>
        <xdr:cNvSpPr txBox="1"/>
      </xdr:nvSpPr>
      <xdr:spPr>
        <a:xfrm>
          <a:off x="15694841" y="1364616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80</xdr:row>
      <xdr:rowOff>0</xdr:rowOff>
    </xdr:from>
    <xdr:to>
      <xdr:col>120</xdr:col>
      <xdr:colOff>114300</xdr:colOff>
      <xdr:row>80</xdr:row>
      <xdr:rowOff>0</xdr:rowOff>
    </xdr:to>
    <xdr:cxnSp macro="">
      <xdr:nvCxnSpPr>
        <xdr:cNvPr id="583" name="直線コネクタ 582"/>
        <xdr:cNvCxnSpPr/>
      </xdr:nvCxnSpPr>
      <xdr:spPr>
        <a:xfrm>
          <a:off x="16093440" y="1341120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79</xdr:row>
      <xdr:rowOff>29227</xdr:rowOff>
    </xdr:from>
    <xdr:ext cx="467179" cy="259045"/>
    <xdr:sp macro="" textlink="">
      <xdr:nvSpPr>
        <xdr:cNvPr id="584" name="テキスト ボックス 583"/>
        <xdr:cNvSpPr txBox="1"/>
      </xdr:nvSpPr>
      <xdr:spPr>
        <a:xfrm>
          <a:off x="15694841" y="1327278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133350</xdr:rowOff>
    </xdr:from>
    <xdr:to>
      <xdr:col>120</xdr:col>
      <xdr:colOff>114300</xdr:colOff>
      <xdr:row>77</xdr:row>
      <xdr:rowOff>133350</xdr:rowOff>
    </xdr:to>
    <xdr:cxnSp macro="">
      <xdr:nvCxnSpPr>
        <xdr:cNvPr id="585" name="直線コネクタ 584"/>
        <xdr:cNvCxnSpPr/>
      </xdr:nvCxnSpPr>
      <xdr:spPr>
        <a:xfrm>
          <a:off x="16093440" y="1304163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76</xdr:row>
      <xdr:rowOff>162577</xdr:rowOff>
    </xdr:from>
    <xdr:ext cx="467179" cy="259045"/>
    <xdr:sp macro="" textlink="">
      <xdr:nvSpPr>
        <xdr:cNvPr id="586" name="テキスト ボックス 585"/>
        <xdr:cNvSpPr txBox="1"/>
      </xdr:nvSpPr>
      <xdr:spPr>
        <a:xfrm>
          <a:off x="15694841" y="1290321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114300</xdr:colOff>
      <xdr:row>75</xdr:row>
      <xdr:rowOff>95250</xdr:rowOff>
    </xdr:to>
    <xdr:cxnSp macro="">
      <xdr:nvCxnSpPr>
        <xdr:cNvPr id="587" name="直線コネクタ 586"/>
        <xdr:cNvCxnSpPr/>
      </xdr:nvCxnSpPr>
      <xdr:spPr>
        <a:xfrm>
          <a:off x="16093440" y="1266825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74</xdr:row>
      <xdr:rowOff>124477</xdr:rowOff>
    </xdr:from>
    <xdr:ext cx="467179" cy="259045"/>
    <xdr:sp macro="" textlink="">
      <xdr:nvSpPr>
        <xdr:cNvPr id="588" name="テキスト ボックス 587"/>
        <xdr:cNvSpPr txBox="1"/>
      </xdr:nvSpPr>
      <xdr:spPr>
        <a:xfrm>
          <a:off x="15694841" y="1252983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152400</xdr:colOff>
      <xdr:row>88</xdr:row>
      <xdr:rowOff>152400</xdr:rowOff>
    </xdr:to>
    <xdr:sp macro="" textlink="">
      <xdr:nvSpPr>
        <xdr:cNvPr id="589" name="【消防施設】&#10;一人当たり面積グラフ枠"/>
        <xdr:cNvSpPr/>
      </xdr:nvSpPr>
      <xdr:spPr>
        <a:xfrm>
          <a:off x="16093440" y="12668250"/>
          <a:ext cx="417576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78</xdr:row>
      <xdr:rowOff>137161</xdr:rowOff>
    </xdr:from>
    <xdr:to>
      <xdr:col>116</xdr:col>
      <xdr:colOff>62864</xdr:colOff>
      <xdr:row>85</xdr:row>
      <xdr:rowOff>148589</xdr:rowOff>
    </xdr:to>
    <xdr:cxnSp macro="">
      <xdr:nvCxnSpPr>
        <xdr:cNvPr id="590" name="直線コネクタ 589"/>
        <xdr:cNvCxnSpPr/>
      </xdr:nvCxnSpPr>
      <xdr:spPr>
        <a:xfrm flipV="1">
          <a:off x="19509104" y="13213081"/>
          <a:ext cx="0" cy="118490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85</xdr:row>
      <xdr:rowOff>152416</xdr:rowOff>
    </xdr:from>
    <xdr:ext cx="469744" cy="259045"/>
    <xdr:sp macro="" textlink="">
      <xdr:nvSpPr>
        <xdr:cNvPr id="591" name="【消防施設】&#10;一人当たり面積最小値テキスト"/>
        <xdr:cNvSpPr txBox="1"/>
      </xdr:nvSpPr>
      <xdr:spPr>
        <a:xfrm>
          <a:off x="19547840" y="144018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0.036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85</xdr:row>
      <xdr:rowOff>148589</xdr:rowOff>
    </xdr:from>
    <xdr:to>
      <xdr:col>116</xdr:col>
      <xdr:colOff>152400</xdr:colOff>
      <xdr:row>85</xdr:row>
      <xdr:rowOff>148589</xdr:rowOff>
    </xdr:to>
    <xdr:cxnSp macro="">
      <xdr:nvCxnSpPr>
        <xdr:cNvPr id="592" name="直線コネクタ 591"/>
        <xdr:cNvCxnSpPr/>
      </xdr:nvCxnSpPr>
      <xdr:spPr>
        <a:xfrm>
          <a:off x="19443700" y="14397989"/>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77</xdr:row>
      <xdr:rowOff>83838</xdr:rowOff>
    </xdr:from>
    <xdr:ext cx="469744" cy="259045"/>
    <xdr:sp macro="" textlink="">
      <xdr:nvSpPr>
        <xdr:cNvPr id="593" name="【消防施設】&#10;一人当たり面積最大値テキスト"/>
        <xdr:cNvSpPr txBox="1"/>
      </xdr:nvSpPr>
      <xdr:spPr>
        <a:xfrm>
          <a:off x="19547840" y="129921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0.354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78</xdr:row>
      <xdr:rowOff>137161</xdr:rowOff>
    </xdr:from>
    <xdr:to>
      <xdr:col>116</xdr:col>
      <xdr:colOff>152400</xdr:colOff>
      <xdr:row>78</xdr:row>
      <xdr:rowOff>137161</xdr:rowOff>
    </xdr:to>
    <xdr:cxnSp macro="">
      <xdr:nvCxnSpPr>
        <xdr:cNvPr id="594" name="直線コネクタ 593"/>
        <xdr:cNvCxnSpPr/>
      </xdr:nvCxnSpPr>
      <xdr:spPr>
        <a:xfrm>
          <a:off x="19443700" y="13213081"/>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83</xdr:row>
      <xdr:rowOff>53357</xdr:rowOff>
    </xdr:from>
    <xdr:ext cx="469744" cy="259045"/>
    <xdr:sp macro="" textlink="">
      <xdr:nvSpPr>
        <xdr:cNvPr id="595" name="【消防施設】&#10;一人当たり面積平均値テキスト"/>
        <xdr:cNvSpPr txBox="1"/>
      </xdr:nvSpPr>
      <xdr:spPr>
        <a:xfrm>
          <a:off x="19547840" y="1396747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83</xdr:row>
      <xdr:rowOff>74930</xdr:rowOff>
    </xdr:from>
    <xdr:to>
      <xdr:col>116</xdr:col>
      <xdr:colOff>114300</xdr:colOff>
      <xdr:row>84</xdr:row>
      <xdr:rowOff>5080</xdr:rowOff>
    </xdr:to>
    <xdr:sp macro="" textlink="">
      <xdr:nvSpPr>
        <xdr:cNvPr id="596" name="フローチャート: 判断 595"/>
        <xdr:cNvSpPr/>
      </xdr:nvSpPr>
      <xdr:spPr>
        <a:xfrm>
          <a:off x="19458940" y="1398905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83</xdr:row>
      <xdr:rowOff>67311</xdr:rowOff>
    </xdr:from>
    <xdr:to>
      <xdr:col>112</xdr:col>
      <xdr:colOff>38100</xdr:colOff>
      <xdr:row>83</xdr:row>
      <xdr:rowOff>168911</xdr:rowOff>
    </xdr:to>
    <xdr:sp macro="" textlink="">
      <xdr:nvSpPr>
        <xdr:cNvPr id="597" name="フローチャート: 判断 596"/>
        <xdr:cNvSpPr/>
      </xdr:nvSpPr>
      <xdr:spPr>
        <a:xfrm>
          <a:off x="18735040" y="13981431"/>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83</xdr:row>
      <xdr:rowOff>10161</xdr:rowOff>
    </xdr:from>
    <xdr:to>
      <xdr:col>107</xdr:col>
      <xdr:colOff>101600</xdr:colOff>
      <xdr:row>83</xdr:row>
      <xdr:rowOff>111761</xdr:rowOff>
    </xdr:to>
    <xdr:sp macro="" textlink="">
      <xdr:nvSpPr>
        <xdr:cNvPr id="598" name="フローチャート: 判断 597"/>
        <xdr:cNvSpPr/>
      </xdr:nvSpPr>
      <xdr:spPr>
        <a:xfrm>
          <a:off x="17937480" y="139242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88</xdr:row>
      <xdr:rowOff>149877</xdr:rowOff>
    </xdr:from>
    <xdr:ext cx="762000" cy="259045"/>
    <xdr:sp macro="" textlink="">
      <xdr:nvSpPr>
        <xdr:cNvPr id="599" name="テキスト ボックス 598"/>
        <xdr:cNvSpPr txBox="1"/>
      </xdr:nvSpPr>
      <xdr:spPr>
        <a:xfrm>
          <a:off x="1934210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88</xdr:row>
      <xdr:rowOff>149877</xdr:rowOff>
    </xdr:from>
    <xdr:ext cx="762000" cy="259045"/>
    <xdr:sp macro="" textlink="">
      <xdr:nvSpPr>
        <xdr:cNvPr id="600" name="テキスト ボックス 599"/>
        <xdr:cNvSpPr txBox="1"/>
      </xdr:nvSpPr>
      <xdr:spPr>
        <a:xfrm>
          <a:off x="1861058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88</xdr:row>
      <xdr:rowOff>149877</xdr:rowOff>
    </xdr:from>
    <xdr:ext cx="762000" cy="259045"/>
    <xdr:sp macro="" textlink="">
      <xdr:nvSpPr>
        <xdr:cNvPr id="601" name="テキスト ボックス 600"/>
        <xdr:cNvSpPr txBox="1"/>
      </xdr:nvSpPr>
      <xdr:spPr>
        <a:xfrm>
          <a:off x="1782064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88</xdr:row>
      <xdr:rowOff>149877</xdr:rowOff>
    </xdr:from>
    <xdr:ext cx="762000" cy="259045"/>
    <xdr:sp macro="" textlink="">
      <xdr:nvSpPr>
        <xdr:cNvPr id="602" name="テキスト ボックス 601"/>
        <xdr:cNvSpPr txBox="1"/>
      </xdr:nvSpPr>
      <xdr:spPr>
        <a:xfrm>
          <a:off x="1704594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88</xdr:row>
      <xdr:rowOff>149877</xdr:rowOff>
    </xdr:from>
    <xdr:ext cx="762000" cy="259045"/>
    <xdr:sp macro="" textlink="">
      <xdr:nvSpPr>
        <xdr:cNvPr id="603" name="テキスト ボックス 602"/>
        <xdr:cNvSpPr txBox="1"/>
      </xdr:nvSpPr>
      <xdr:spPr>
        <a:xfrm>
          <a:off x="1626362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83</xdr:row>
      <xdr:rowOff>67311</xdr:rowOff>
    </xdr:from>
    <xdr:to>
      <xdr:col>116</xdr:col>
      <xdr:colOff>114300</xdr:colOff>
      <xdr:row>83</xdr:row>
      <xdr:rowOff>168911</xdr:rowOff>
    </xdr:to>
    <xdr:sp macro="" textlink="">
      <xdr:nvSpPr>
        <xdr:cNvPr id="604" name="楕円 603"/>
        <xdr:cNvSpPr/>
      </xdr:nvSpPr>
      <xdr:spPr>
        <a:xfrm>
          <a:off x="19458940" y="139814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82</xdr:row>
      <xdr:rowOff>90188</xdr:rowOff>
    </xdr:from>
    <xdr:ext cx="469744" cy="259045"/>
    <xdr:sp macro="" textlink="">
      <xdr:nvSpPr>
        <xdr:cNvPr id="605" name="【消防施設】&#10;一人当たり面積該当値テキスト"/>
        <xdr:cNvSpPr txBox="1"/>
      </xdr:nvSpPr>
      <xdr:spPr>
        <a:xfrm>
          <a:off x="19547840" y="1383666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83</xdr:row>
      <xdr:rowOff>67311</xdr:rowOff>
    </xdr:from>
    <xdr:to>
      <xdr:col>112</xdr:col>
      <xdr:colOff>38100</xdr:colOff>
      <xdr:row>83</xdr:row>
      <xdr:rowOff>168911</xdr:rowOff>
    </xdr:to>
    <xdr:sp macro="" textlink="">
      <xdr:nvSpPr>
        <xdr:cNvPr id="606" name="楕円 605"/>
        <xdr:cNvSpPr/>
      </xdr:nvSpPr>
      <xdr:spPr>
        <a:xfrm>
          <a:off x="18735040" y="13981431"/>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83</xdr:row>
      <xdr:rowOff>118111</xdr:rowOff>
    </xdr:from>
    <xdr:to>
      <xdr:col>116</xdr:col>
      <xdr:colOff>63500</xdr:colOff>
      <xdr:row>83</xdr:row>
      <xdr:rowOff>118111</xdr:rowOff>
    </xdr:to>
    <xdr:cxnSp macro="">
      <xdr:nvCxnSpPr>
        <xdr:cNvPr id="607" name="直線コネクタ 606"/>
        <xdr:cNvCxnSpPr/>
      </xdr:nvCxnSpPr>
      <xdr:spPr>
        <a:xfrm>
          <a:off x="18778220" y="14032231"/>
          <a:ext cx="73152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83</xdr:row>
      <xdr:rowOff>116839</xdr:rowOff>
    </xdr:from>
    <xdr:to>
      <xdr:col>107</xdr:col>
      <xdr:colOff>101600</xdr:colOff>
      <xdr:row>84</xdr:row>
      <xdr:rowOff>46989</xdr:rowOff>
    </xdr:to>
    <xdr:sp macro="" textlink="">
      <xdr:nvSpPr>
        <xdr:cNvPr id="608" name="楕円 607"/>
        <xdr:cNvSpPr/>
      </xdr:nvSpPr>
      <xdr:spPr>
        <a:xfrm>
          <a:off x="17937480" y="14030959"/>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83</xdr:row>
      <xdr:rowOff>118111</xdr:rowOff>
    </xdr:from>
    <xdr:to>
      <xdr:col>111</xdr:col>
      <xdr:colOff>177800</xdr:colOff>
      <xdr:row>83</xdr:row>
      <xdr:rowOff>167639</xdr:rowOff>
    </xdr:to>
    <xdr:cxnSp macro="">
      <xdr:nvCxnSpPr>
        <xdr:cNvPr id="609" name="直線コネクタ 608"/>
        <xdr:cNvCxnSpPr/>
      </xdr:nvCxnSpPr>
      <xdr:spPr>
        <a:xfrm flipV="1">
          <a:off x="17988280" y="14032231"/>
          <a:ext cx="789940" cy="495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83</xdr:row>
      <xdr:rowOff>160038</xdr:rowOff>
    </xdr:from>
    <xdr:ext cx="469744" cy="259045"/>
    <xdr:sp macro="" textlink="">
      <xdr:nvSpPr>
        <xdr:cNvPr id="610" name="n_1aveValue【消防施設】&#10;一人当たり面積"/>
        <xdr:cNvSpPr txBox="1"/>
      </xdr:nvSpPr>
      <xdr:spPr>
        <a:xfrm>
          <a:off x="18561127" y="1407415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81</xdr:row>
      <xdr:rowOff>128288</xdr:rowOff>
    </xdr:from>
    <xdr:ext cx="469744" cy="259045"/>
    <xdr:sp macro="" textlink="">
      <xdr:nvSpPr>
        <xdr:cNvPr id="611" name="n_2aveValue【消防施設】&#10;一人当たり面積"/>
        <xdr:cNvSpPr txBox="1"/>
      </xdr:nvSpPr>
      <xdr:spPr>
        <a:xfrm>
          <a:off x="17776267" y="1370712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82</xdr:row>
      <xdr:rowOff>13988</xdr:rowOff>
    </xdr:from>
    <xdr:ext cx="469744" cy="259045"/>
    <xdr:sp macro="" textlink="">
      <xdr:nvSpPr>
        <xdr:cNvPr id="612" name="n_1mainValue【消防施設】&#10;一人当たり面積"/>
        <xdr:cNvSpPr txBox="1"/>
      </xdr:nvSpPr>
      <xdr:spPr>
        <a:xfrm>
          <a:off x="18561127" y="1376046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84</xdr:row>
      <xdr:rowOff>38116</xdr:rowOff>
    </xdr:from>
    <xdr:ext cx="469744" cy="259045"/>
    <xdr:sp macro="" textlink="">
      <xdr:nvSpPr>
        <xdr:cNvPr id="613" name="n_2mainValue【消防施設】&#10;一人当たり面積"/>
        <xdr:cNvSpPr txBox="1"/>
      </xdr:nvSpPr>
      <xdr:spPr>
        <a:xfrm>
          <a:off x="17776267" y="141198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19050</xdr:rowOff>
    </xdr:from>
    <xdr:to>
      <xdr:col>90</xdr:col>
      <xdr:colOff>25400</xdr:colOff>
      <xdr:row>94</xdr:row>
      <xdr:rowOff>139700</xdr:rowOff>
    </xdr:to>
    <xdr:sp macro="" textlink="">
      <xdr:nvSpPr>
        <xdr:cNvPr id="614" name="正方形/長方形 613"/>
        <xdr:cNvSpPr/>
      </xdr:nvSpPr>
      <xdr:spPr>
        <a:xfrm>
          <a:off x="10960100" y="15274290"/>
          <a:ext cx="4152900" cy="62357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615" name="正方形/長方形 614"/>
        <xdr:cNvSpPr/>
      </xdr:nvSpPr>
      <xdr:spPr>
        <a:xfrm>
          <a:off x="1106424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616" name="正方形/長方形 615"/>
        <xdr:cNvSpPr/>
      </xdr:nvSpPr>
      <xdr:spPr>
        <a:xfrm>
          <a:off x="1106424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617" name="正方形/長方形 616"/>
        <xdr:cNvSpPr/>
      </xdr:nvSpPr>
      <xdr:spPr>
        <a:xfrm>
          <a:off x="1196594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618" name="正方形/長方形 617"/>
        <xdr:cNvSpPr/>
      </xdr:nvSpPr>
      <xdr:spPr>
        <a:xfrm>
          <a:off x="1196594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619" name="正方形/長方形 618"/>
        <xdr:cNvSpPr/>
      </xdr:nvSpPr>
      <xdr:spPr>
        <a:xfrm>
          <a:off x="1297178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620" name="正方形/長方形 619"/>
        <xdr:cNvSpPr/>
      </xdr:nvSpPr>
      <xdr:spPr>
        <a:xfrm>
          <a:off x="1297178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621" name="正方形/長方形 620"/>
        <xdr:cNvSpPr/>
      </xdr:nvSpPr>
      <xdr:spPr>
        <a:xfrm>
          <a:off x="10960100" y="16394430"/>
          <a:ext cx="4152900" cy="223266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622" name="テキスト ボックス 621"/>
        <xdr:cNvSpPr txBox="1"/>
      </xdr:nvSpPr>
      <xdr:spPr>
        <a:xfrm>
          <a:off x="10922000" y="1620774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623" name="直線コネクタ 622"/>
        <xdr:cNvCxnSpPr/>
      </xdr:nvCxnSpPr>
      <xdr:spPr>
        <a:xfrm>
          <a:off x="10960100" y="1862709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109</xdr:row>
      <xdr:rowOff>35379</xdr:rowOff>
    </xdr:from>
    <xdr:to>
      <xdr:col>89</xdr:col>
      <xdr:colOff>177800</xdr:colOff>
      <xdr:row>109</xdr:row>
      <xdr:rowOff>35379</xdr:rowOff>
    </xdr:to>
    <xdr:cxnSp macro="">
      <xdr:nvCxnSpPr>
        <xdr:cNvPr id="624" name="直線コネクタ 623"/>
        <xdr:cNvCxnSpPr/>
      </xdr:nvCxnSpPr>
      <xdr:spPr>
        <a:xfrm>
          <a:off x="10960100" y="18308139"/>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108</xdr:row>
      <xdr:rowOff>64606</xdr:rowOff>
    </xdr:from>
    <xdr:ext cx="338939" cy="259045"/>
    <xdr:sp macro="" textlink="">
      <xdr:nvSpPr>
        <xdr:cNvPr id="625" name="テキスト ボックス 624"/>
        <xdr:cNvSpPr txBox="1"/>
      </xdr:nvSpPr>
      <xdr:spPr>
        <a:xfrm>
          <a:off x="10666881" y="18169726"/>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107</xdr:row>
      <xdr:rowOff>51707</xdr:rowOff>
    </xdr:from>
    <xdr:to>
      <xdr:col>89</xdr:col>
      <xdr:colOff>177800</xdr:colOff>
      <xdr:row>107</xdr:row>
      <xdr:rowOff>51707</xdr:rowOff>
    </xdr:to>
    <xdr:cxnSp macro="">
      <xdr:nvCxnSpPr>
        <xdr:cNvPr id="626" name="直線コネクタ 625"/>
        <xdr:cNvCxnSpPr/>
      </xdr:nvCxnSpPr>
      <xdr:spPr>
        <a:xfrm>
          <a:off x="10960100" y="17989187"/>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106</xdr:row>
      <xdr:rowOff>80934</xdr:rowOff>
    </xdr:from>
    <xdr:ext cx="403059" cy="259045"/>
    <xdr:sp macro="" textlink="">
      <xdr:nvSpPr>
        <xdr:cNvPr id="627" name="テキスト ボックス 626"/>
        <xdr:cNvSpPr txBox="1"/>
      </xdr:nvSpPr>
      <xdr:spPr>
        <a:xfrm>
          <a:off x="10602761" y="1785077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105</xdr:row>
      <xdr:rowOff>68036</xdr:rowOff>
    </xdr:from>
    <xdr:to>
      <xdr:col>89</xdr:col>
      <xdr:colOff>177800</xdr:colOff>
      <xdr:row>105</xdr:row>
      <xdr:rowOff>68036</xdr:rowOff>
    </xdr:to>
    <xdr:cxnSp macro="">
      <xdr:nvCxnSpPr>
        <xdr:cNvPr id="628" name="直線コネクタ 627"/>
        <xdr:cNvCxnSpPr/>
      </xdr:nvCxnSpPr>
      <xdr:spPr>
        <a:xfrm>
          <a:off x="10960100" y="17670236"/>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104</xdr:row>
      <xdr:rowOff>97263</xdr:rowOff>
    </xdr:from>
    <xdr:ext cx="403059" cy="259045"/>
    <xdr:sp macro="" textlink="">
      <xdr:nvSpPr>
        <xdr:cNvPr id="629" name="テキスト ボックス 628"/>
        <xdr:cNvSpPr txBox="1"/>
      </xdr:nvSpPr>
      <xdr:spPr>
        <a:xfrm>
          <a:off x="10602761" y="1753182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103</xdr:row>
      <xdr:rowOff>84364</xdr:rowOff>
    </xdr:from>
    <xdr:to>
      <xdr:col>89</xdr:col>
      <xdr:colOff>177800</xdr:colOff>
      <xdr:row>103</xdr:row>
      <xdr:rowOff>84364</xdr:rowOff>
    </xdr:to>
    <xdr:cxnSp macro="">
      <xdr:nvCxnSpPr>
        <xdr:cNvPr id="630" name="直線コネクタ 629"/>
        <xdr:cNvCxnSpPr/>
      </xdr:nvCxnSpPr>
      <xdr:spPr>
        <a:xfrm>
          <a:off x="10960100" y="17351284"/>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102</xdr:row>
      <xdr:rowOff>113591</xdr:rowOff>
    </xdr:from>
    <xdr:ext cx="403059" cy="259045"/>
    <xdr:sp macro="" textlink="">
      <xdr:nvSpPr>
        <xdr:cNvPr id="631" name="テキスト ボックス 630"/>
        <xdr:cNvSpPr txBox="1"/>
      </xdr:nvSpPr>
      <xdr:spPr>
        <a:xfrm>
          <a:off x="10602761" y="1721287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100693</xdr:rowOff>
    </xdr:from>
    <xdr:to>
      <xdr:col>89</xdr:col>
      <xdr:colOff>177800</xdr:colOff>
      <xdr:row>101</xdr:row>
      <xdr:rowOff>100693</xdr:rowOff>
    </xdr:to>
    <xdr:cxnSp macro="">
      <xdr:nvCxnSpPr>
        <xdr:cNvPr id="632" name="直線コネクタ 631"/>
        <xdr:cNvCxnSpPr/>
      </xdr:nvCxnSpPr>
      <xdr:spPr>
        <a:xfrm>
          <a:off x="10960100" y="17032333"/>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100</xdr:row>
      <xdr:rowOff>129920</xdr:rowOff>
    </xdr:from>
    <xdr:ext cx="403059" cy="259045"/>
    <xdr:sp macro="" textlink="">
      <xdr:nvSpPr>
        <xdr:cNvPr id="633" name="テキスト ボックス 632"/>
        <xdr:cNvSpPr txBox="1"/>
      </xdr:nvSpPr>
      <xdr:spPr>
        <a:xfrm>
          <a:off x="10602761" y="16893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99</xdr:row>
      <xdr:rowOff>117021</xdr:rowOff>
    </xdr:from>
    <xdr:to>
      <xdr:col>89</xdr:col>
      <xdr:colOff>177800</xdr:colOff>
      <xdr:row>99</xdr:row>
      <xdr:rowOff>117021</xdr:rowOff>
    </xdr:to>
    <xdr:cxnSp macro="">
      <xdr:nvCxnSpPr>
        <xdr:cNvPr id="634" name="直線コネクタ 633"/>
        <xdr:cNvCxnSpPr/>
      </xdr:nvCxnSpPr>
      <xdr:spPr>
        <a:xfrm>
          <a:off x="10960100" y="16713381"/>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98</xdr:row>
      <xdr:rowOff>146248</xdr:rowOff>
    </xdr:from>
    <xdr:ext cx="467179" cy="259045"/>
    <xdr:sp macro="" textlink="">
      <xdr:nvSpPr>
        <xdr:cNvPr id="635" name="テキスト ボックス 634"/>
        <xdr:cNvSpPr txBox="1"/>
      </xdr:nvSpPr>
      <xdr:spPr>
        <a:xfrm>
          <a:off x="10561501" y="1657496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636" name="直線コネクタ 635"/>
        <xdr:cNvCxnSpPr/>
      </xdr:nvCxnSpPr>
      <xdr:spPr>
        <a:xfrm>
          <a:off x="10960100" y="1639443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96</xdr:row>
      <xdr:rowOff>162577</xdr:rowOff>
    </xdr:from>
    <xdr:ext cx="467179" cy="259045"/>
    <xdr:sp macro="" textlink="">
      <xdr:nvSpPr>
        <xdr:cNvPr id="637" name="テキスト ボックス 636"/>
        <xdr:cNvSpPr txBox="1"/>
      </xdr:nvSpPr>
      <xdr:spPr>
        <a:xfrm>
          <a:off x="10561501" y="1625601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90</xdr:col>
      <xdr:colOff>25400</xdr:colOff>
      <xdr:row>111</xdr:row>
      <xdr:rowOff>19050</xdr:rowOff>
    </xdr:to>
    <xdr:sp macro="" textlink="">
      <xdr:nvSpPr>
        <xdr:cNvPr id="638" name="【庁舎】&#10;有形固定資産減価償却率グラフ枠"/>
        <xdr:cNvSpPr/>
      </xdr:nvSpPr>
      <xdr:spPr>
        <a:xfrm>
          <a:off x="10960100" y="16394430"/>
          <a:ext cx="4152900" cy="223266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99</xdr:row>
      <xdr:rowOff>117021</xdr:rowOff>
    </xdr:from>
    <xdr:to>
      <xdr:col>85</xdr:col>
      <xdr:colOff>126364</xdr:colOff>
      <xdr:row>108</xdr:row>
      <xdr:rowOff>81099</xdr:rowOff>
    </xdr:to>
    <xdr:cxnSp macro="">
      <xdr:nvCxnSpPr>
        <xdr:cNvPr id="639" name="直線コネクタ 638"/>
        <xdr:cNvCxnSpPr/>
      </xdr:nvCxnSpPr>
      <xdr:spPr>
        <a:xfrm flipV="1">
          <a:off x="14375764" y="16713381"/>
          <a:ext cx="0" cy="147283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108</xdr:row>
      <xdr:rowOff>84926</xdr:rowOff>
    </xdr:from>
    <xdr:ext cx="340478" cy="259045"/>
    <xdr:sp macro="" textlink="">
      <xdr:nvSpPr>
        <xdr:cNvPr id="640" name="【庁舎】&#10;有形固定資産減価償却率最小値テキスト"/>
        <xdr:cNvSpPr txBox="1"/>
      </xdr:nvSpPr>
      <xdr:spPr>
        <a:xfrm>
          <a:off x="14414500" y="18190046"/>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108</xdr:row>
      <xdr:rowOff>81099</xdr:rowOff>
    </xdr:from>
    <xdr:to>
      <xdr:col>86</xdr:col>
      <xdr:colOff>25400</xdr:colOff>
      <xdr:row>108</xdr:row>
      <xdr:rowOff>81099</xdr:rowOff>
    </xdr:to>
    <xdr:cxnSp macro="">
      <xdr:nvCxnSpPr>
        <xdr:cNvPr id="641" name="直線コネクタ 640"/>
        <xdr:cNvCxnSpPr/>
      </xdr:nvCxnSpPr>
      <xdr:spPr>
        <a:xfrm>
          <a:off x="14287500" y="18186219"/>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98</xdr:row>
      <xdr:rowOff>63698</xdr:rowOff>
    </xdr:from>
    <xdr:ext cx="469744" cy="259045"/>
    <xdr:sp macro="" textlink="">
      <xdr:nvSpPr>
        <xdr:cNvPr id="642" name="【庁舎】&#10;有形固定資産減価償却率最大値テキスト"/>
        <xdr:cNvSpPr txBox="1"/>
      </xdr:nvSpPr>
      <xdr:spPr>
        <a:xfrm>
          <a:off x="14414500" y="164924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117021</xdr:rowOff>
    </xdr:from>
    <xdr:to>
      <xdr:col>86</xdr:col>
      <xdr:colOff>25400</xdr:colOff>
      <xdr:row>99</xdr:row>
      <xdr:rowOff>117021</xdr:rowOff>
    </xdr:to>
    <xdr:cxnSp macro="">
      <xdr:nvCxnSpPr>
        <xdr:cNvPr id="643" name="直線コネクタ 642"/>
        <xdr:cNvCxnSpPr/>
      </xdr:nvCxnSpPr>
      <xdr:spPr>
        <a:xfrm>
          <a:off x="14287500" y="16713381"/>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103</xdr:row>
      <xdr:rowOff>100165</xdr:rowOff>
    </xdr:from>
    <xdr:ext cx="405111" cy="259045"/>
    <xdr:sp macro="" textlink="">
      <xdr:nvSpPr>
        <xdr:cNvPr id="644" name="【庁舎】&#10;有形固定資産減価償却率平均値テキスト"/>
        <xdr:cNvSpPr txBox="1"/>
      </xdr:nvSpPr>
      <xdr:spPr>
        <a:xfrm>
          <a:off x="14414500" y="17367085"/>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103</xdr:row>
      <xdr:rowOff>121738</xdr:rowOff>
    </xdr:from>
    <xdr:to>
      <xdr:col>85</xdr:col>
      <xdr:colOff>177800</xdr:colOff>
      <xdr:row>104</xdr:row>
      <xdr:rowOff>51888</xdr:rowOff>
    </xdr:to>
    <xdr:sp macro="" textlink="">
      <xdr:nvSpPr>
        <xdr:cNvPr id="645" name="フローチャート: 判断 644"/>
        <xdr:cNvSpPr/>
      </xdr:nvSpPr>
      <xdr:spPr>
        <a:xfrm>
          <a:off x="14325600" y="17388658"/>
          <a:ext cx="9398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103</xdr:row>
      <xdr:rowOff>87449</xdr:rowOff>
    </xdr:from>
    <xdr:to>
      <xdr:col>81</xdr:col>
      <xdr:colOff>101600</xdr:colOff>
      <xdr:row>104</xdr:row>
      <xdr:rowOff>17599</xdr:rowOff>
    </xdr:to>
    <xdr:sp macro="" textlink="">
      <xdr:nvSpPr>
        <xdr:cNvPr id="646" name="フローチャート: 判断 645"/>
        <xdr:cNvSpPr/>
      </xdr:nvSpPr>
      <xdr:spPr>
        <a:xfrm>
          <a:off x="13578840" y="17354369"/>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103</xdr:row>
      <xdr:rowOff>56424</xdr:rowOff>
    </xdr:from>
    <xdr:to>
      <xdr:col>76</xdr:col>
      <xdr:colOff>165100</xdr:colOff>
      <xdr:row>103</xdr:row>
      <xdr:rowOff>158024</xdr:rowOff>
    </xdr:to>
    <xdr:sp macro="" textlink="">
      <xdr:nvSpPr>
        <xdr:cNvPr id="647" name="フローチャート: 判断 646"/>
        <xdr:cNvSpPr/>
      </xdr:nvSpPr>
      <xdr:spPr>
        <a:xfrm>
          <a:off x="12804140" y="173233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16527</xdr:rowOff>
    </xdr:from>
    <xdr:ext cx="762000" cy="259045"/>
    <xdr:sp macro="" textlink="">
      <xdr:nvSpPr>
        <xdr:cNvPr id="648" name="テキスト ボックス 647"/>
        <xdr:cNvSpPr txBox="1"/>
      </xdr:nvSpPr>
      <xdr:spPr>
        <a:xfrm>
          <a:off x="1420876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649" name="テキスト ボックス 648"/>
        <xdr:cNvSpPr txBox="1"/>
      </xdr:nvSpPr>
      <xdr:spPr>
        <a:xfrm>
          <a:off x="1346200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650" name="テキスト ボックス 649"/>
        <xdr:cNvSpPr txBox="1"/>
      </xdr:nvSpPr>
      <xdr:spPr>
        <a:xfrm>
          <a:off x="1268730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651" name="テキスト ボックス 650"/>
        <xdr:cNvSpPr txBox="1"/>
      </xdr:nvSpPr>
      <xdr:spPr>
        <a:xfrm>
          <a:off x="1190498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652" name="テキスト ボックス 651"/>
        <xdr:cNvSpPr txBox="1"/>
      </xdr:nvSpPr>
      <xdr:spPr>
        <a:xfrm>
          <a:off x="1111504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100</xdr:row>
      <xdr:rowOff>92348</xdr:rowOff>
    </xdr:from>
    <xdr:to>
      <xdr:col>85</xdr:col>
      <xdr:colOff>177800</xdr:colOff>
      <xdr:row>101</xdr:row>
      <xdr:rowOff>22498</xdr:rowOff>
    </xdr:to>
    <xdr:sp macro="" textlink="">
      <xdr:nvSpPr>
        <xdr:cNvPr id="653" name="楕円 652"/>
        <xdr:cNvSpPr/>
      </xdr:nvSpPr>
      <xdr:spPr>
        <a:xfrm>
          <a:off x="14325600" y="16856348"/>
          <a:ext cx="9398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99</xdr:row>
      <xdr:rowOff>115225</xdr:rowOff>
    </xdr:from>
    <xdr:ext cx="405111" cy="259045"/>
    <xdr:sp macro="" textlink="">
      <xdr:nvSpPr>
        <xdr:cNvPr id="654" name="【庁舎】&#10;有形固定資産減価償却率該当値テキスト"/>
        <xdr:cNvSpPr txBox="1"/>
      </xdr:nvSpPr>
      <xdr:spPr>
        <a:xfrm>
          <a:off x="14414500" y="1671158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100</xdr:row>
      <xdr:rowOff>123371</xdr:rowOff>
    </xdr:from>
    <xdr:to>
      <xdr:col>81</xdr:col>
      <xdr:colOff>101600</xdr:colOff>
      <xdr:row>101</xdr:row>
      <xdr:rowOff>53521</xdr:rowOff>
    </xdr:to>
    <xdr:sp macro="" textlink="">
      <xdr:nvSpPr>
        <xdr:cNvPr id="655" name="楕円 654"/>
        <xdr:cNvSpPr/>
      </xdr:nvSpPr>
      <xdr:spPr>
        <a:xfrm>
          <a:off x="13578840" y="16887371"/>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100</xdr:row>
      <xdr:rowOff>143148</xdr:rowOff>
    </xdr:from>
    <xdr:to>
      <xdr:col>85</xdr:col>
      <xdr:colOff>127000</xdr:colOff>
      <xdr:row>101</xdr:row>
      <xdr:rowOff>2721</xdr:rowOff>
    </xdr:to>
    <xdr:cxnSp macro="">
      <xdr:nvCxnSpPr>
        <xdr:cNvPr id="656" name="直線コネクタ 655"/>
        <xdr:cNvCxnSpPr/>
      </xdr:nvCxnSpPr>
      <xdr:spPr>
        <a:xfrm flipV="1">
          <a:off x="13629640" y="16907148"/>
          <a:ext cx="746760" cy="272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101</xdr:row>
      <xdr:rowOff>20501</xdr:rowOff>
    </xdr:from>
    <xdr:to>
      <xdr:col>76</xdr:col>
      <xdr:colOff>165100</xdr:colOff>
      <xdr:row>101</xdr:row>
      <xdr:rowOff>122101</xdr:rowOff>
    </xdr:to>
    <xdr:sp macro="" textlink="">
      <xdr:nvSpPr>
        <xdr:cNvPr id="657" name="楕円 656"/>
        <xdr:cNvSpPr/>
      </xdr:nvSpPr>
      <xdr:spPr>
        <a:xfrm>
          <a:off x="12804140" y="169521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101</xdr:row>
      <xdr:rowOff>2721</xdr:rowOff>
    </xdr:from>
    <xdr:to>
      <xdr:col>81</xdr:col>
      <xdr:colOff>50800</xdr:colOff>
      <xdr:row>101</xdr:row>
      <xdr:rowOff>71301</xdr:rowOff>
    </xdr:to>
    <xdr:cxnSp macro="">
      <xdr:nvCxnSpPr>
        <xdr:cNvPr id="658" name="直線コネクタ 657"/>
        <xdr:cNvCxnSpPr/>
      </xdr:nvCxnSpPr>
      <xdr:spPr>
        <a:xfrm flipV="1">
          <a:off x="12854940" y="16934361"/>
          <a:ext cx="774700" cy="685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104</xdr:row>
      <xdr:rowOff>8726</xdr:rowOff>
    </xdr:from>
    <xdr:ext cx="405111" cy="259045"/>
    <xdr:sp macro="" textlink="">
      <xdr:nvSpPr>
        <xdr:cNvPr id="659" name="n_1aveValue【庁舎】&#10;有形固定資産減価償却率"/>
        <xdr:cNvSpPr txBox="1"/>
      </xdr:nvSpPr>
      <xdr:spPr>
        <a:xfrm>
          <a:off x="13437244" y="1744328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103</xdr:row>
      <xdr:rowOff>149151</xdr:rowOff>
    </xdr:from>
    <xdr:ext cx="405111" cy="259045"/>
    <xdr:sp macro="" textlink="">
      <xdr:nvSpPr>
        <xdr:cNvPr id="660" name="n_2aveValue【庁舎】&#10;有形固定資産減価償却率"/>
        <xdr:cNvSpPr txBox="1"/>
      </xdr:nvSpPr>
      <xdr:spPr>
        <a:xfrm>
          <a:off x="12675244" y="1741607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99</xdr:row>
      <xdr:rowOff>70048</xdr:rowOff>
    </xdr:from>
    <xdr:ext cx="405111" cy="259045"/>
    <xdr:sp macro="" textlink="">
      <xdr:nvSpPr>
        <xdr:cNvPr id="661" name="n_1mainValue【庁舎】&#10;有形固定資産減価償却率"/>
        <xdr:cNvSpPr txBox="1"/>
      </xdr:nvSpPr>
      <xdr:spPr>
        <a:xfrm>
          <a:off x="13437244" y="1666640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99</xdr:row>
      <xdr:rowOff>138628</xdr:rowOff>
    </xdr:from>
    <xdr:ext cx="405111" cy="259045"/>
    <xdr:sp macro="" textlink="">
      <xdr:nvSpPr>
        <xdr:cNvPr id="662" name="n_2mainValue【庁舎】&#10;有形固定資産減価償却率"/>
        <xdr:cNvSpPr txBox="1"/>
      </xdr:nvSpPr>
      <xdr:spPr>
        <a:xfrm>
          <a:off x="12675244" y="167349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663" name="正方形/長方形 662"/>
        <xdr:cNvSpPr/>
      </xdr:nvSpPr>
      <xdr:spPr>
        <a:xfrm>
          <a:off x="16093440" y="15274290"/>
          <a:ext cx="4175760" cy="62357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664" name="正方形/長方形 663"/>
        <xdr:cNvSpPr/>
      </xdr:nvSpPr>
      <xdr:spPr>
        <a:xfrm>
          <a:off x="1622044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665" name="正方形/長方形 664"/>
        <xdr:cNvSpPr/>
      </xdr:nvSpPr>
      <xdr:spPr>
        <a:xfrm>
          <a:off x="1622044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69/71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666" name="正方形/長方形 665"/>
        <xdr:cNvSpPr/>
      </xdr:nvSpPr>
      <xdr:spPr>
        <a:xfrm>
          <a:off x="1709928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667" name="正方形/長方形 666"/>
        <xdr:cNvSpPr/>
      </xdr:nvSpPr>
      <xdr:spPr>
        <a:xfrm>
          <a:off x="1709928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668" name="正方形/長方形 667"/>
        <xdr:cNvSpPr/>
      </xdr:nvSpPr>
      <xdr:spPr>
        <a:xfrm>
          <a:off x="1810512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669" name="正方形/長方形 668"/>
        <xdr:cNvSpPr/>
      </xdr:nvSpPr>
      <xdr:spPr>
        <a:xfrm>
          <a:off x="1810512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0.192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670" name="正方形/長方形 669"/>
        <xdr:cNvSpPr/>
      </xdr:nvSpPr>
      <xdr:spPr>
        <a:xfrm>
          <a:off x="16093440" y="16394430"/>
          <a:ext cx="4175760" cy="223266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671" name="テキスト ボックス 670"/>
        <xdr:cNvSpPr txBox="1"/>
      </xdr:nvSpPr>
      <xdr:spPr>
        <a:xfrm>
          <a:off x="16078200" y="1620774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672" name="直線コネクタ 671"/>
        <xdr:cNvCxnSpPr/>
      </xdr:nvCxnSpPr>
      <xdr:spPr>
        <a:xfrm>
          <a:off x="16093440" y="1862709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108</xdr:row>
      <xdr:rowOff>152400</xdr:rowOff>
    </xdr:from>
    <xdr:to>
      <xdr:col>120</xdr:col>
      <xdr:colOff>114300</xdr:colOff>
      <xdr:row>108</xdr:row>
      <xdr:rowOff>152400</xdr:rowOff>
    </xdr:to>
    <xdr:cxnSp macro="">
      <xdr:nvCxnSpPr>
        <xdr:cNvPr id="673" name="直線コネクタ 672"/>
        <xdr:cNvCxnSpPr/>
      </xdr:nvCxnSpPr>
      <xdr:spPr>
        <a:xfrm>
          <a:off x="16093440" y="1825752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108</xdr:row>
      <xdr:rowOff>10177</xdr:rowOff>
    </xdr:from>
    <xdr:ext cx="467179" cy="259045"/>
    <xdr:sp macro="" textlink="">
      <xdr:nvSpPr>
        <xdr:cNvPr id="674" name="テキスト ボックス 673"/>
        <xdr:cNvSpPr txBox="1"/>
      </xdr:nvSpPr>
      <xdr:spPr>
        <a:xfrm>
          <a:off x="15694841" y="1811529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106</xdr:row>
      <xdr:rowOff>114300</xdr:rowOff>
    </xdr:from>
    <xdr:to>
      <xdr:col>120</xdr:col>
      <xdr:colOff>114300</xdr:colOff>
      <xdr:row>106</xdr:row>
      <xdr:rowOff>114300</xdr:rowOff>
    </xdr:to>
    <xdr:cxnSp macro="">
      <xdr:nvCxnSpPr>
        <xdr:cNvPr id="675" name="直線コネクタ 674"/>
        <xdr:cNvCxnSpPr/>
      </xdr:nvCxnSpPr>
      <xdr:spPr>
        <a:xfrm>
          <a:off x="16093440" y="1788414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105</xdr:row>
      <xdr:rowOff>143527</xdr:rowOff>
    </xdr:from>
    <xdr:ext cx="467179" cy="259045"/>
    <xdr:sp macro="" textlink="">
      <xdr:nvSpPr>
        <xdr:cNvPr id="676" name="テキスト ボックス 675"/>
        <xdr:cNvSpPr txBox="1"/>
      </xdr:nvSpPr>
      <xdr:spPr>
        <a:xfrm>
          <a:off x="15694841" y="177457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104</xdr:row>
      <xdr:rowOff>76200</xdr:rowOff>
    </xdr:from>
    <xdr:to>
      <xdr:col>120</xdr:col>
      <xdr:colOff>114300</xdr:colOff>
      <xdr:row>104</xdr:row>
      <xdr:rowOff>76200</xdr:rowOff>
    </xdr:to>
    <xdr:cxnSp macro="">
      <xdr:nvCxnSpPr>
        <xdr:cNvPr id="677" name="直線コネクタ 676"/>
        <xdr:cNvCxnSpPr/>
      </xdr:nvCxnSpPr>
      <xdr:spPr>
        <a:xfrm>
          <a:off x="16093440" y="1751076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103</xdr:row>
      <xdr:rowOff>105427</xdr:rowOff>
    </xdr:from>
    <xdr:ext cx="467179" cy="259045"/>
    <xdr:sp macro="" textlink="">
      <xdr:nvSpPr>
        <xdr:cNvPr id="678" name="テキスト ボックス 677"/>
        <xdr:cNvSpPr txBox="1"/>
      </xdr:nvSpPr>
      <xdr:spPr>
        <a:xfrm>
          <a:off x="15694841" y="1737234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102</xdr:row>
      <xdr:rowOff>38100</xdr:rowOff>
    </xdr:from>
    <xdr:to>
      <xdr:col>120</xdr:col>
      <xdr:colOff>114300</xdr:colOff>
      <xdr:row>102</xdr:row>
      <xdr:rowOff>38100</xdr:rowOff>
    </xdr:to>
    <xdr:cxnSp macro="">
      <xdr:nvCxnSpPr>
        <xdr:cNvPr id="679" name="直線コネクタ 678"/>
        <xdr:cNvCxnSpPr/>
      </xdr:nvCxnSpPr>
      <xdr:spPr>
        <a:xfrm>
          <a:off x="16093440" y="1713738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101</xdr:row>
      <xdr:rowOff>67327</xdr:rowOff>
    </xdr:from>
    <xdr:ext cx="467179" cy="259045"/>
    <xdr:sp macro="" textlink="">
      <xdr:nvSpPr>
        <xdr:cNvPr id="680" name="テキスト ボックス 679"/>
        <xdr:cNvSpPr txBox="1"/>
      </xdr:nvSpPr>
      <xdr:spPr>
        <a:xfrm>
          <a:off x="15694841" y="1699896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100</xdr:row>
      <xdr:rowOff>0</xdr:rowOff>
    </xdr:from>
    <xdr:to>
      <xdr:col>120</xdr:col>
      <xdr:colOff>114300</xdr:colOff>
      <xdr:row>100</xdr:row>
      <xdr:rowOff>0</xdr:rowOff>
    </xdr:to>
    <xdr:cxnSp macro="">
      <xdr:nvCxnSpPr>
        <xdr:cNvPr id="681" name="直線コネクタ 680"/>
        <xdr:cNvCxnSpPr/>
      </xdr:nvCxnSpPr>
      <xdr:spPr>
        <a:xfrm>
          <a:off x="16093440" y="1676400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99</xdr:row>
      <xdr:rowOff>29227</xdr:rowOff>
    </xdr:from>
    <xdr:ext cx="467179" cy="259045"/>
    <xdr:sp macro="" textlink="">
      <xdr:nvSpPr>
        <xdr:cNvPr id="682" name="テキスト ボックス 681"/>
        <xdr:cNvSpPr txBox="1"/>
      </xdr:nvSpPr>
      <xdr:spPr>
        <a:xfrm>
          <a:off x="15694841" y="1662558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683" name="直線コネクタ 682"/>
        <xdr:cNvCxnSpPr/>
      </xdr:nvCxnSpPr>
      <xdr:spPr>
        <a:xfrm>
          <a:off x="16093440" y="1639443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162577</xdr:rowOff>
    </xdr:from>
    <xdr:ext cx="467179" cy="259045"/>
    <xdr:sp macro="" textlink="">
      <xdr:nvSpPr>
        <xdr:cNvPr id="684" name="テキスト ボックス 683"/>
        <xdr:cNvSpPr txBox="1"/>
      </xdr:nvSpPr>
      <xdr:spPr>
        <a:xfrm>
          <a:off x="15694841" y="1625601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685" name="【庁舎】&#10;一人当たり面積グラフ枠"/>
        <xdr:cNvSpPr/>
      </xdr:nvSpPr>
      <xdr:spPr>
        <a:xfrm>
          <a:off x="16093440" y="16394430"/>
          <a:ext cx="4175760" cy="223266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100</xdr:row>
      <xdr:rowOff>112395</xdr:rowOff>
    </xdr:from>
    <xdr:to>
      <xdr:col>116</xdr:col>
      <xdr:colOff>62864</xdr:colOff>
      <xdr:row>107</xdr:row>
      <xdr:rowOff>68580</xdr:rowOff>
    </xdr:to>
    <xdr:cxnSp macro="">
      <xdr:nvCxnSpPr>
        <xdr:cNvPr id="686" name="直線コネクタ 685"/>
        <xdr:cNvCxnSpPr/>
      </xdr:nvCxnSpPr>
      <xdr:spPr>
        <a:xfrm flipV="1">
          <a:off x="19509104" y="16876395"/>
          <a:ext cx="0" cy="112966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107</xdr:row>
      <xdr:rowOff>72407</xdr:rowOff>
    </xdr:from>
    <xdr:ext cx="469744" cy="259045"/>
    <xdr:sp macro="" textlink="">
      <xdr:nvSpPr>
        <xdr:cNvPr id="687" name="【庁舎】&#10;一人当たり面積最小値テキスト"/>
        <xdr:cNvSpPr txBox="1"/>
      </xdr:nvSpPr>
      <xdr:spPr>
        <a:xfrm>
          <a:off x="19547840" y="180098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0.134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107</xdr:row>
      <xdr:rowOff>68580</xdr:rowOff>
    </xdr:from>
    <xdr:to>
      <xdr:col>116</xdr:col>
      <xdr:colOff>152400</xdr:colOff>
      <xdr:row>107</xdr:row>
      <xdr:rowOff>68580</xdr:rowOff>
    </xdr:to>
    <xdr:cxnSp macro="">
      <xdr:nvCxnSpPr>
        <xdr:cNvPr id="688" name="直線コネクタ 687"/>
        <xdr:cNvCxnSpPr/>
      </xdr:nvCxnSpPr>
      <xdr:spPr>
        <a:xfrm>
          <a:off x="19443700" y="1800606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99</xdr:row>
      <xdr:rowOff>59072</xdr:rowOff>
    </xdr:from>
    <xdr:ext cx="469744" cy="259045"/>
    <xdr:sp macro="" textlink="">
      <xdr:nvSpPr>
        <xdr:cNvPr id="689" name="【庁舎】&#10;一人当たり面積最大値テキスト"/>
        <xdr:cNvSpPr txBox="1"/>
      </xdr:nvSpPr>
      <xdr:spPr>
        <a:xfrm>
          <a:off x="19547840" y="166554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0.741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100</xdr:row>
      <xdr:rowOff>112395</xdr:rowOff>
    </xdr:from>
    <xdr:to>
      <xdr:col>116</xdr:col>
      <xdr:colOff>152400</xdr:colOff>
      <xdr:row>100</xdr:row>
      <xdr:rowOff>112395</xdr:rowOff>
    </xdr:to>
    <xdr:cxnSp macro="">
      <xdr:nvCxnSpPr>
        <xdr:cNvPr id="690" name="直線コネクタ 689"/>
        <xdr:cNvCxnSpPr/>
      </xdr:nvCxnSpPr>
      <xdr:spPr>
        <a:xfrm>
          <a:off x="19443700" y="16876395"/>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103</xdr:row>
      <xdr:rowOff>153052</xdr:rowOff>
    </xdr:from>
    <xdr:ext cx="469744" cy="259045"/>
    <xdr:sp macro="" textlink="">
      <xdr:nvSpPr>
        <xdr:cNvPr id="691" name="【庁舎】&#10;一人当たり面積平均値テキスト"/>
        <xdr:cNvSpPr txBox="1"/>
      </xdr:nvSpPr>
      <xdr:spPr>
        <a:xfrm>
          <a:off x="19547840" y="1741997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0.345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104</xdr:row>
      <xdr:rowOff>130175</xdr:rowOff>
    </xdr:from>
    <xdr:to>
      <xdr:col>116</xdr:col>
      <xdr:colOff>114300</xdr:colOff>
      <xdr:row>105</xdr:row>
      <xdr:rowOff>60325</xdr:rowOff>
    </xdr:to>
    <xdr:sp macro="" textlink="">
      <xdr:nvSpPr>
        <xdr:cNvPr id="692" name="フローチャート: 判断 691"/>
        <xdr:cNvSpPr/>
      </xdr:nvSpPr>
      <xdr:spPr>
        <a:xfrm>
          <a:off x="19458940" y="17564735"/>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104</xdr:row>
      <xdr:rowOff>154939</xdr:rowOff>
    </xdr:from>
    <xdr:to>
      <xdr:col>112</xdr:col>
      <xdr:colOff>38100</xdr:colOff>
      <xdr:row>105</xdr:row>
      <xdr:rowOff>85089</xdr:rowOff>
    </xdr:to>
    <xdr:sp macro="" textlink="">
      <xdr:nvSpPr>
        <xdr:cNvPr id="693" name="フローチャート: 判断 692"/>
        <xdr:cNvSpPr/>
      </xdr:nvSpPr>
      <xdr:spPr>
        <a:xfrm>
          <a:off x="18735040" y="17589499"/>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105</xdr:row>
      <xdr:rowOff>46355</xdr:rowOff>
    </xdr:from>
    <xdr:to>
      <xdr:col>107</xdr:col>
      <xdr:colOff>101600</xdr:colOff>
      <xdr:row>105</xdr:row>
      <xdr:rowOff>147955</xdr:rowOff>
    </xdr:to>
    <xdr:sp macro="" textlink="">
      <xdr:nvSpPr>
        <xdr:cNvPr id="694" name="フローチャート: 判断 693"/>
        <xdr:cNvSpPr/>
      </xdr:nvSpPr>
      <xdr:spPr>
        <a:xfrm>
          <a:off x="17937480" y="176485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16527</xdr:rowOff>
    </xdr:from>
    <xdr:ext cx="762000" cy="259045"/>
    <xdr:sp macro="" textlink="">
      <xdr:nvSpPr>
        <xdr:cNvPr id="695" name="テキスト ボックス 694"/>
        <xdr:cNvSpPr txBox="1"/>
      </xdr:nvSpPr>
      <xdr:spPr>
        <a:xfrm>
          <a:off x="1934210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696" name="テキスト ボックス 695"/>
        <xdr:cNvSpPr txBox="1"/>
      </xdr:nvSpPr>
      <xdr:spPr>
        <a:xfrm>
          <a:off x="1861058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697" name="テキスト ボックス 696"/>
        <xdr:cNvSpPr txBox="1"/>
      </xdr:nvSpPr>
      <xdr:spPr>
        <a:xfrm>
          <a:off x="1782064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698" name="テキスト ボックス 697"/>
        <xdr:cNvSpPr txBox="1"/>
      </xdr:nvSpPr>
      <xdr:spPr>
        <a:xfrm>
          <a:off x="1704594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699" name="テキスト ボックス 698"/>
        <xdr:cNvSpPr txBox="1"/>
      </xdr:nvSpPr>
      <xdr:spPr>
        <a:xfrm>
          <a:off x="1626362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106</xdr:row>
      <xdr:rowOff>162561</xdr:rowOff>
    </xdr:from>
    <xdr:to>
      <xdr:col>116</xdr:col>
      <xdr:colOff>114300</xdr:colOff>
      <xdr:row>107</xdr:row>
      <xdr:rowOff>92711</xdr:rowOff>
    </xdr:to>
    <xdr:sp macro="" textlink="">
      <xdr:nvSpPr>
        <xdr:cNvPr id="700" name="楕円 699"/>
        <xdr:cNvSpPr/>
      </xdr:nvSpPr>
      <xdr:spPr>
        <a:xfrm>
          <a:off x="19458940" y="17932401"/>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106</xdr:row>
      <xdr:rowOff>77488</xdr:rowOff>
    </xdr:from>
    <xdr:ext cx="469744" cy="259045"/>
    <xdr:sp macro="" textlink="">
      <xdr:nvSpPr>
        <xdr:cNvPr id="701" name="【庁舎】&#10;一人当たり面積該当値テキスト"/>
        <xdr:cNvSpPr txBox="1"/>
      </xdr:nvSpPr>
      <xdr:spPr>
        <a:xfrm>
          <a:off x="19547840" y="1784732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106</xdr:row>
      <xdr:rowOff>162561</xdr:rowOff>
    </xdr:from>
    <xdr:to>
      <xdr:col>112</xdr:col>
      <xdr:colOff>38100</xdr:colOff>
      <xdr:row>107</xdr:row>
      <xdr:rowOff>92711</xdr:rowOff>
    </xdr:to>
    <xdr:sp macro="" textlink="">
      <xdr:nvSpPr>
        <xdr:cNvPr id="702" name="楕円 701"/>
        <xdr:cNvSpPr/>
      </xdr:nvSpPr>
      <xdr:spPr>
        <a:xfrm>
          <a:off x="18735040" y="17932401"/>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107</xdr:row>
      <xdr:rowOff>41911</xdr:rowOff>
    </xdr:from>
    <xdr:to>
      <xdr:col>116</xdr:col>
      <xdr:colOff>63500</xdr:colOff>
      <xdr:row>107</xdr:row>
      <xdr:rowOff>41911</xdr:rowOff>
    </xdr:to>
    <xdr:cxnSp macro="">
      <xdr:nvCxnSpPr>
        <xdr:cNvPr id="703" name="直線コネクタ 702"/>
        <xdr:cNvCxnSpPr/>
      </xdr:nvCxnSpPr>
      <xdr:spPr>
        <a:xfrm>
          <a:off x="18778220" y="17979391"/>
          <a:ext cx="73152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107</xdr:row>
      <xdr:rowOff>29211</xdr:rowOff>
    </xdr:from>
    <xdr:to>
      <xdr:col>107</xdr:col>
      <xdr:colOff>101600</xdr:colOff>
      <xdr:row>107</xdr:row>
      <xdr:rowOff>130811</xdr:rowOff>
    </xdr:to>
    <xdr:sp macro="" textlink="">
      <xdr:nvSpPr>
        <xdr:cNvPr id="704" name="楕円 703"/>
        <xdr:cNvSpPr/>
      </xdr:nvSpPr>
      <xdr:spPr>
        <a:xfrm>
          <a:off x="17937480" y="179666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107</xdr:row>
      <xdr:rowOff>41911</xdr:rowOff>
    </xdr:from>
    <xdr:to>
      <xdr:col>111</xdr:col>
      <xdr:colOff>177800</xdr:colOff>
      <xdr:row>107</xdr:row>
      <xdr:rowOff>80011</xdr:rowOff>
    </xdr:to>
    <xdr:cxnSp macro="">
      <xdr:nvCxnSpPr>
        <xdr:cNvPr id="705" name="直線コネクタ 704"/>
        <xdr:cNvCxnSpPr/>
      </xdr:nvCxnSpPr>
      <xdr:spPr>
        <a:xfrm flipV="1">
          <a:off x="17988280" y="17979391"/>
          <a:ext cx="78994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103</xdr:row>
      <xdr:rowOff>101616</xdr:rowOff>
    </xdr:from>
    <xdr:ext cx="469744" cy="259045"/>
    <xdr:sp macro="" textlink="">
      <xdr:nvSpPr>
        <xdr:cNvPr id="706" name="n_1aveValue【庁舎】&#10;一人当たり面積"/>
        <xdr:cNvSpPr txBox="1"/>
      </xdr:nvSpPr>
      <xdr:spPr>
        <a:xfrm>
          <a:off x="18561127" y="173685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103</xdr:row>
      <xdr:rowOff>164482</xdr:rowOff>
    </xdr:from>
    <xdr:ext cx="469744" cy="259045"/>
    <xdr:sp macro="" textlink="">
      <xdr:nvSpPr>
        <xdr:cNvPr id="707" name="n_2aveValue【庁舎】&#10;一人当たり面積"/>
        <xdr:cNvSpPr txBox="1"/>
      </xdr:nvSpPr>
      <xdr:spPr>
        <a:xfrm>
          <a:off x="17776267" y="174314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107</xdr:row>
      <xdr:rowOff>83838</xdr:rowOff>
    </xdr:from>
    <xdr:ext cx="469744" cy="259045"/>
    <xdr:sp macro="" textlink="">
      <xdr:nvSpPr>
        <xdr:cNvPr id="708" name="n_1mainValue【庁舎】&#10;一人当たり面積"/>
        <xdr:cNvSpPr txBox="1"/>
      </xdr:nvSpPr>
      <xdr:spPr>
        <a:xfrm>
          <a:off x="18561127" y="180213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107</xdr:row>
      <xdr:rowOff>121938</xdr:rowOff>
    </xdr:from>
    <xdr:ext cx="469744" cy="259045"/>
    <xdr:sp macro="" textlink="">
      <xdr:nvSpPr>
        <xdr:cNvPr id="709" name="n_2mainValue【庁舎】&#10;一人当たり面積"/>
        <xdr:cNvSpPr txBox="1"/>
      </xdr:nvSpPr>
      <xdr:spPr>
        <a:xfrm>
          <a:off x="17776267" y="180594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710" name="正方形/長方形 709"/>
        <xdr:cNvSpPr/>
      </xdr:nvSpPr>
      <xdr:spPr>
        <a:xfrm>
          <a:off x="670560" y="19000470"/>
          <a:ext cx="19598640" cy="18630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711" name="正方形/長方形 710"/>
        <xdr:cNvSpPr/>
      </xdr:nvSpPr>
      <xdr:spPr>
        <a:xfrm>
          <a:off x="670560" y="19063970"/>
          <a:ext cx="33909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712" name="テキスト ボックス 711"/>
        <xdr:cNvSpPr txBox="1"/>
      </xdr:nvSpPr>
      <xdr:spPr>
        <a:xfrm>
          <a:off x="746760" y="19310350"/>
          <a:ext cx="19433540" cy="145542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en-US" altLang="ja-JP" sz="1300">
              <a:latin typeface="ＭＳ Ｐゴシック" panose="020B0600070205080204" pitchFamily="50" charset="-128"/>
              <a:ea typeface="ＭＳ Ｐゴシック" panose="020B0600070205080204" pitchFamily="50" charset="-128"/>
            </a:rPr>
            <a:t>【</a:t>
          </a:r>
          <a:r>
            <a:rPr kumimoji="1" lang="ja-JP" altLang="en-US" sz="1300">
              <a:latin typeface="ＭＳ Ｐゴシック" panose="020B0600070205080204" pitchFamily="50" charset="-128"/>
              <a:ea typeface="ＭＳ Ｐゴシック" panose="020B0600070205080204" pitchFamily="50" charset="-128"/>
            </a:rPr>
            <a:t>庁舎</a:t>
          </a:r>
          <a:r>
            <a:rPr kumimoji="1" lang="en-US" altLang="ja-JP" sz="1300">
              <a:latin typeface="ＭＳ Ｐゴシック" panose="020B0600070205080204" pitchFamily="50" charset="-128"/>
              <a:ea typeface="ＭＳ Ｐゴシック" panose="020B0600070205080204" pitchFamily="50" charset="-128"/>
            </a:rPr>
            <a:t>】</a:t>
          </a:r>
          <a:r>
            <a:rPr kumimoji="1" lang="ja-JP" altLang="en-US" sz="1300">
              <a:latin typeface="ＭＳ Ｐゴシック" panose="020B0600070205080204" pitchFamily="50" charset="-128"/>
              <a:ea typeface="ＭＳ Ｐゴシック" panose="020B0600070205080204" pitchFamily="50" charset="-128"/>
            </a:rPr>
            <a:t>の有形固定資産減価償却率は、類似団体を大きく上回っているが、耐震補強、大規模改修等は実施済みであり、使用するうえでの問題はない。</a:t>
          </a:r>
          <a:endParaRPr kumimoji="1" lang="en-US" altLang="ja-JP" sz="1300">
            <a:latin typeface="ＭＳ Ｐゴシック" panose="020B0600070205080204" pitchFamily="50" charset="-128"/>
            <a:ea typeface="ＭＳ Ｐゴシック" panose="020B0600070205080204" pitchFamily="50"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O59"/>
  <sheetViews>
    <sheetView showGridLines="0" tabSelected="1" workbookViewId="0"/>
  </sheetViews>
  <sheetFormatPr defaultColWidth="0" defaultRowHeight="11.25" zeroHeight="1"/>
  <cols>
    <col min="1" max="11" width="2.125" style="167" customWidth="1"/>
    <col min="12" max="12" width="2.25" style="167" customWidth="1"/>
    <col min="13" max="17" width="2.375" style="167" customWidth="1"/>
    <col min="18" max="119" width="2.125" style="167" customWidth="1"/>
    <col min="120" max="16384" width="0" style="167" hidden="1"/>
  </cols>
  <sheetData>
    <row r="1" spans="1:119" ht="33" customHeight="1">
      <c r="A1" s="165"/>
      <c r="B1" s="418" t="s">
        <v>74</v>
      </c>
      <c r="C1" s="418"/>
      <c r="D1" s="418"/>
      <c r="E1" s="418"/>
      <c r="F1" s="418"/>
      <c r="G1" s="418"/>
      <c r="H1" s="418"/>
      <c r="I1" s="418"/>
      <c r="J1" s="418"/>
      <c r="K1" s="418"/>
      <c r="L1" s="418"/>
      <c r="M1" s="418"/>
      <c r="N1" s="418"/>
      <c r="O1" s="418"/>
      <c r="P1" s="418"/>
      <c r="Q1" s="418"/>
      <c r="R1" s="418"/>
      <c r="S1" s="418"/>
      <c r="T1" s="418"/>
      <c r="U1" s="418"/>
      <c r="V1" s="418"/>
      <c r="W1" s="418"/>
      <c r="X1" s="418"/>
      <c r="Y1" s="418"/>
      <c r="Z1" s="418"/>
      <c r="AA1" s="418"/>
      <c r="AB1" s="418"/>
      <c r="AC1" s="418"/>
      <c r="AD1" s="418"/>
      <c r="AE1" s="418"/>
      <c r="AF1" s="418"/>
      <c r="AG1" s="418"/>
      <c r="AH1" s="418"/>
      <c r="AI1" s="418"/>
      <c r="AJ1" s="418"/>
      <c r="AK1" s="418"/>
      <c r="AL1" s="418"/>
      <c r="AM1" s="418"/>
      <c r="AN1" s="418"/>
      <c r="AO1" s="418"/>
      <c r="AP1" s="418"/>
      <c r="AQ1" s="418"/>
      <c r="AR1" s="418"/>
      <c r="AS1" s="418"/>
      <c r="AT1" s="418"/>
      <c r="AU1" s="418"/>
      <c r="AV1" s="418"/>
      <c r="AW1" s="418"/>
      <c r="AX1" s="418"/>
      <c r="AY1" s="418"/>
      <c r="AZ1" s="418"/>
      <c r="BA1" s="418"/>
      <c r="BB1" s="418"/>
      <c r="BC1" s="418"/>
      <c r="BD1" s="418"/>
      <c r="BE1" s="418"/>
      <c r="BF1" s="418"/>
      <c r="BG1" s="418"/>
      <c r="BH1" s="418"/>
      <c r="BI1" s="418"/>
      <c r="BJ1" s="418"/>
      <c r="BK1" s="418"/>
      <c r="BL1" s="418"/>
      <c r="BM1" s="418"/>
      <c r="BN1" s="418"/>
      <c r="BO1" s="418"/>
      <c r="BP1" s="418"/>
      <c r="BQ1" s="418"/>
      <c r="BR1" s="418"/>
      <c r="BS1" s="418"/>
      <c r="BT1" s="418"/>
      <c r="BU1" s="418"/>
      <c r="BV1" s="418"/>
      <c r="BW1" s="418"/>
      <c r="BX1" s="418"/>
      <c r="BY1" s="418"/>
      <c r="BZ1" s="418"/>
      <c r="CA1" s="418"/>
      <c r="CB1" s="418"/>
      <c r="CC1" s="418"/>
      <c r="CD1" s="418"/>
      <c r="CE1" s="418"/>
      <c r="CF1" s="418"/>
      <c r="CG1" s="418"/>
      <c r="CH1" s="418"/>
      <c r="CI1" s="418"/>
      <c r="CJ1" s="418"/>
      <c r="CK1" s="418"/>
      <c r="CL1" s="418"/>
      <c r="CM1" s="418"/>
      <c r="CN1" s="418"/>
      <c r="CO1" s="418"/>
      <c r="CP1" s="418"/>
      <c r="CQ1" s="418"/>
      <c r="CR1" s="418"/>
      <c r="CS1" s="418"/>
      <c r="CT1" s="418"/>
      <c r="CU1" s="418"/>
      <c r="CV1" s="418"/>
      <c r="CW1" s="418"/>
      <c r="CX1" s="418"/>
      <c r="CY1" s="418"/>
      <c r="CZ1" s="418"/>
      <c r="DA1" s="418"/>
      <c r="DB1" s="418"/>
      <c r="DC1" s="418"/>
      <c r="DD1" s="418"/>
      <c r="DE1" s="418"/>
      <c r="DF1" s="418"/>
      <c r="DG1" s="418"/>
      <c r="DH1" s="418"/>
      <c r="DI1" s="418"/>
      <c r="DJ1" s="166"/>
      <c r="DK1" s="166"/>
      <c r="DL1" s="166"/>
      <c r="DM1" s="166"/>
      <c r="DN1" s="166"/>
      <c r="DO1" s="166"/>
    </row>
    <row r="2" spans="1:119" ht="24.75" thickBot="1">
      <c r="A2" s="165"/>
      <c r="B2" s="168" t="s">
        <v>75</v>
      </c>
      <c r="C2" s="168"/>
      <c r="D2" s="169"/>
      <c r="E2" s="165"/>
      <c r="F2" s="165"/>
      <c r="G2" s="165"/>
      <c r="H2" s="165"/>
      <c r="I2" s="165"/>
      <c r="J2" s="165"/>
      <c r="K2" s="165"/>
      <c r="L2" s="165"/>
      <c r="M2" s="165"/>
      <c r="N2" s="165"/>
      <c r="O2" s="165"/>
      <c r="P2" s="165"/>
      <c r="Q2" s="165"/>
      <c r="R2" s="165"/>
      <c r="S2" s="165"/>
      <c r="T2" s="165"/>
      <c r="U2" s="165"/>
      <c r="V2" s="165"/>
      <c r="W2" s="165"/>
      <c r="X2" s="165"/>
      <c r="Y2" s="165"/>
      <c r="Z2" s="165"/>
      <c r="AA2" s="165"/>
      <c r="AB2" s="165"/>
      <c r="AC2" s="165"/>
      <c r="AD2" s="165"/>
      <c r="AE2" s="165"/>
      <c r="AF2" s="165"/>
      <c r="AG2" s="165"/>
      <c r="AH2" s="165"/>
      <c r="AI2" s="165"/>
      <c r="AJ2" s="165"/>
      <c r="AK2" s="165"/>
      <c r="AL2" s="165"/>
      <c r="AM2" s="165"/>
      <c r="AN2" s="165"/>
      <c r="AO2" s="165"/>
      <c r="AP2" s="165"/>
      <c r="AQ2" s="165"/>
      <c r="AR2" s="165"/>
      <c r="AS2" s="165"/>
      <c r="AT2" s="165"/>
      <c r="AU2" s="165"/>
      <c r="AV2" s="165"/>
      <c r="AW2" s="165"/>
      <c r="AX2" s="165"/>
      <c r="AY2" s="165"/>
      <c r="AZ2" s="165"/>
      <c r="BA2" s="165"/>
      <c r="BB2" s="165"/>
      <c r="BC2" s="165"/>
      <c r="BD2" s="165"/>
      <c r="BE2" s="165"/>
      <c r="BF2" s="165"/>
      <c r="BG2" s="165"/>
      <c r="BH2" s="165"/>
      <c r="BI2" s="165"/>
      <c r="BJ2" s="165"/>
      <c r="BK2" s="165"/>
      <c r="BL2" s="165"/>
      <c r="BM2" s="165"/>
      <c r="BN2" s="165"/>
      <c r="BO2" s="165"/>
      <c r="BP2" s="165"/>
      <c r="BQ2" s="165"/>
      <c r="BR2" s="165"/>
      <c r="BS2" s="165"/>
      <c r="BT2" s="165"/>
      <c r="BU2" s="165"/>
      <c r="BV2" s="165"/>
      <c r="BW2" s="165"/>
      <c r="BX2" s="165"/>
      <c r="BY2" s="165"/>
      <c r="BZ2" s="165"/>
      <c r="CA2" s="165"/>
      <c r="CB2" s="165"/>
      <c r="CC2" s="165"/>
      <c r="CD2" s="165"/>
      <c r="CE2" s="165"/>
      <c r="CF2" s="165"/>
      <c r="CG2" s="165"/>
      <c r="CH2" s="165"/>
      <c r="CI2" s="165"/>
      <c r="CJ2" s="165"/>
      <c r="CK2" s="165"/>
      <c r="CL2" s="165"/>
      <c r="CM2" s="165"/>
      <c r="CN2" s="165"/>
      <c r="CO2" s="165"/>
      <c r="CP2" s="165"/>
      <c r="CQ2" s="165"/>
      <c r="CR2" s="165"/>
      <c r="CS2" s="165"/>
      <c r="CT2" s="165"/>
      <c r="CU2" s="165"/>
      <c r="CV2" s="165"/>
      <c r="CW2" s="165"/>
      <c r="CX2" s="165"/>
      <c r="CY2" s="165"/>
      <c r="CZ2" s="165"/>
      <c r="DA2" s="165"/>
      <c r="DB2" s="165"/>
      <c r="DC2" s="165"/>
      <c r="DD2" s="165"/>
      <c r="DE2" s="165"/>
      <c r="DF2" s="165"/>
      <c r="DG2" s="165"/>
      <c r="DH2" s="165"/>
      <c r="DI2" s="165"/>
      <c r="DJ2" s="165"/>
      <c r="DK2" s="165"/>
      <c r="DL2" s="165"/>
      <c r="DM2" s="165"/>
      <c r="DN2" s="165"/>
      <c r="DO2" s="165"/>
    </row>
    <row r="3" spans="1:119" ht="18.75" customHeight="1" thickBot="1">
      <c r="A3" s="166"/>
      <c r="B3" s="419" t="s">
        <v>76</v>
      </c>
      <c r="C3" s="420"/>
      <c r="D3" s="420"/>
      <c r="E3" s="421"/>
      <c r="F3" s="421"/>
      <c r="G3" s="421"/>
      <c r="H3" s="421"/>
      <c r="I3" s="421"/>
      <c r="J3" s="421"/>
      <c r="K3" s="421"/>
      <c r="L3" s="421" t="s">
        <v>77</v>
      </c>
      <c r="M3" s="421"/>
      <c r="N3" s="421"/>
      <c r="O3" s="421"/>
      <c r="P3" s="421"/>
      <c r="Q3" s="421"/>
      <c r="R3" s="428"/>
      <c r="S3" s="428"/>
      <c r="T3" s="428"/>
      <c r="U3" s="428"/>
      <c r="V3" s="429"/>
      <c r="W3" s="403" t="s">
        <v>78</v>
      </c>
      <c r="X3" s="404"/>
      <c r="Y3" s="404"/>
      <c r="Z3" s="404"/>
      <c r="AA3" s="404"/>
      <c r="AB3" s="420"/>
      <c r="AC3" s="428" t="s">
        <v>79</v>
      </c>
      <c r="AD3" s="404"/>
      <c r="AE3" s="404"/>
      <c r="AF3" s="404"/>
      <c r="AG3" s="404"/>
      <c r="AH3" s="404"/>
      <c r="AI3" s="404"/>
      <c r="AJ3" s="404"/>
      <c r="AK3" s="404"/>
      <c r="AL3" s="405"/>
      <c r="AM3" s="403" t="s">
        <v>80</v>
      </c>
      <c r="AN3" s="404"/>
      <c r="AO3" s="404"/>
      <c r="AP3" s="404"/>
      <c r="AQ3" s="404"/>
      <c r="AR3" s="404"/>
      <c r="AS3" s="404"/>
      <c r="AT3" s="404"/>
      <c r="AU3" s="404"/>
      <c r="AV3" s="404"/>
      <c r="AW3" s="404"/>
      <c r="AX3" s="405"/>
      <c r="AY3" s="440" t="s">
        <v>1</v>
      </c>
      <c r="AZ3" s="441"/>
      <c r="BA3" s="441"/>
      <c r="BB3" s="441"/>
      <c r="BC3" s="441"/>
      <c r="BD3" s="441"/>
      <c r="BE3" s="441"/>
      <c r="BF3" s="441"/>
      <c r="BG3" s="441"/>
      <c r="BH3" s="441"/>
      <c r="BI3" s="441"/>
      <c r="BJ3" s="441"/>
      <c r="BK3" s="441"/>
      <c r="BL3" s="441"/>
      <c r="BM3" s="442"/>
      <c r="BN3" s="403" t="s">
        <v>81</v>
      </c>
      <c r="BO3" s="404"/>
      <c r="BP3" s="404"/>
      <c r="BQ3" s="404"/>
      <c r="BR3" s="404"/>
      <c r="BS3" s="404"/>
      <c r="BT3" s="404"/>
      <c r="BU3" s="405"/>
      <c r="BV3" s="403" t="s">
        <v>82</v>
      </c>
      <c r="BW3" s="404"/>
      <c r="BX3" s="404"/>
      <c r="BY3" s="404"/>
      <c r="BZ3" s="404"/>
      <c r="CA3" s="404"/>
      <c r="CB3" s="404"/>
      <c r="CC3" s="405"/>
      <c r="CD3" s="440" t="s">
        <v>1</v>
      </c>
      <c r="CE3" s="441"/>
      <c r="CF3" s="441"/>
      <c r="CG3" s="441"/>
      <c r="CH3" s="441"/>
      <c r="CI3" s="441"/>
      <c r="CJ3" s="441"/>
      <c r="CK3" s="441"/>
      <c r="CL3" s="441"/>
      <c r="CM3" s="441"/>
      <c r="CN3" s="441"/>
      <c r="CO3" s="441"/>
      <c r="CP3" s="441"/>
      <c r="CQ3" s="441"/>
      <c r="CR3" s="441"/>
      <c r="CS3" s="442"/>
      <c r="CT3" s="403" t="s">
        <v>83</v>
      </c>
      <c r="CU3" s="404"/>
      <c r="CV3" s="404"/>
      <c r="CW3" s="404"/>
      <c r="CX3" s="404"/>
      <c r="CY3" s="404"/>
      <c r="CZ3" s="404"/>
      <c r="DA3" s="405"/>
      <c r="DB3" s="403" t="s">
        <v>84</v>
      </c>
      <c r="DC3" s="404"/>
      <c r="DD3" s="404"/>
      <c r="DE3" s="404"/>
      <c r="DF3" s="404"/>
      <c r="DG3" s="404"/>
      <c r="DH3" s="404"/>
      <c r="DI3" s="405"/>
      <c r="DJ3" s="165"/>
      <c r="DK3" s="165"/>
      <c r="DL3" s="165"/>
      <c r="DM3" s="165"/>
      <c r="DN3" s="165"/>
      <c r="DO3" s="165"/>
    </row>
    <row r="4" spans="1:119" ht="18.75" customHeight="1">
      <c r="A4" s="166"/>
      <c r="B4" s="422"/>
      <c r="C4" s="423"/>
      <c r="D4" s="423"/>
      <c r="E4" s="424"/>
      <c r="F4" s="424"/>
      <c r="G4" s="424"/>
      <c r="H4" s="424"/>
      <c r="I4" s="424"/>
      <c r="J4" s="424"/>
      <c r="K4" s="424"/>
      <c r="L4" s="424"/>
      <c r="M4" s="424"/>
      <c r="N4" s="424"/>
      <c r="O4" s="424"/>
      <c r="P4" s="424"/>
      <c r="Q4" s="424"/>
      <c r="R4" s="430"/>
      <c r="S4" s="430"/>
      <c r="T4" s="430"/>
      <c r="U4" s="430"/>
      <c r="V4" s="431"/>
      <c r="W4" s="434"/>
      <c r="X4" s="435"/>
      <c r="Y4" s="435"/>
      <c r="Z4" s="435"/>
      <c r="AA4" s="435"/>
      <c r="AB4" s="423"/>
      <c r="AC4" s="430"/>
      <c r="AD4" s="435"/>
      <c r="AE4" s="435"/>
      <c r="AF4" s="435"/>
      <c r="AG4" s="435"/>
      <c r="AH4" s="435"/>
      <c r="AI4" s="435"/>
      <c r="AJ4" s="435"/>
      <c r="AK4" s="435"/>
      <c r="AL4" s="438"/>
      <c r="AM4" s="436"/>
      <c r="AN4" s="437"/>
      <c r="AO4" s="437"/>
      <c r="AP4" s="437"/>
      <c r="AQ4" s="437"/>
      <c r="AR4" s="437"/>
      <c r="AS4" s="437"/>
      <c r="AT4" s="437"/>
      <c r="AU4" s="437"/>
      <c r="AV4" s="437"/>
      <c r="AW4" s="437"/>
      <c r="AX4" s="439"/>
      <c r="AY4" s="406" t="s">
        <v>85</v>
      </c>
      <c r="AZ4" s="407"/>
      <c r="BA4" s="407"/>
      <c r="BB4" s="407"/>
      <c r="BC4" s="407"/>
      <c r="BD4" s="407"/>
      <c r="BE4" s="407"/>
      <c r="BF4" s="407"/>
      <c r="BG4" s="407"/>
      <c r="BH4" s="407"/>
      <c r="BI4" s="407"/>
      <c r="BJ4" s="407"/>
      <c r="BK4" s="407"/>
      <c r="BL4" s="407"/>
      <c r="BM4" s="408"/>
      <c r="BN4" s="409">
        <v>21358505</v>
      </c>
      <c r="BO4" s="410"/>
      <c r="BP4" s="410"/>
      <c r="BQ4" s="410"/>
      <c r="BR4" s="410"/>
      <c r="BS4" s="410"/>
      <c r="BT4" s="410"/>
      <c r="BU4" s="411"/>
      <c r="BV4" s="409">
        <v>22578120</v>
      </c>
      <c r="BW4" s="410"/>
      <c r="BX4" s="410"/>
      <c r="BY4" s="410"/>
      <c r="BZ4" s="410"/>
      <c r="CA4" s="410"/>
      <c r="CB4" s="410"/>
      <c r="CC4" s="411"/>
      <c r="CD4" s="412" t="s">
        <v>86</v>
      </c>
      <c r="CE4" s="413"/>
      <c r="CF4" s="413"/>
      <c r="CG4" s="413"/>
      <c r="CH4" s="413"/>
      <c r="CI4" s="413"/>
      <c r="CJ4" s="413"/>
      <c r="CK4" s="413"/>
      <c r="CL4" s="413"/>
      <c r="CM4" s="413"/>
      <c r="CN4" s="413"/>
      <c r="CO4" s="413"/>
      <c r="CP4" s="413"/>
      <c r="CQ4" s="413"/>
      <c r="CR4" s="413"/>
      <c r="CS4" s="414"/>
      <c r="CT4" s="415">
        <v>5.7</v>
      </c>
      <c r="CU4" s="416"/>
      <c r="CV4" s="416"/>
      <c r="CW4" s="416"/>
      <c r="CX4" s="416"/>
      <c r="CY4" s="416"/>
      <c r="CZ4" s="416"/>
      <c r="DA4" s="417"/>
      <c r="DB4" s="415">
        <v>5.2</v>
      </c>
      <c r="DC4" s="416"/>
      <c r="DD4" s="416"/>
      <c r="DE4" s="416"/>
      <c r="DF4" s="416"/>
      <c r="DG4" s="416"/>
      <c r="DH4" s="416"/>
      <c r="DI4" s="417"/>
      <c r="DJ4" s="165"/>
      <c r="DK4" s="165"/>
      <c r="DL4" s="165"/>
      <c r="DM4" s="165"/>
      <c r="DN4" s="165"/>
      <c r="DO4" s="165"/>
    </row>
    <row r="5" spans="1:119" ht="18.75" customHeight="1">
      <c r="A5" s="166"/>
      <c r="B5" s="425"/>
      <c r="C5" s="426"/>
      <c r="D5" s="426"/>
      <c r="E5" s="427"/>
      <c r="F5" s="427"/>
      <c r="G5" s="427"/>
      <c r="H5" s="427"/>
      <c r="I5" s="427"/>
      <c r="J5" s="427"/>
      <c r="K5" s="427"/>
      <c r="L5" s="427"/>
      <c r="M5" s="427"/>
      <c r="N5" s="427"/>
      <c r="O5" s="427"/>
      <c r="P5" s="427"/>
      <c r="Q5" s="427"/>
      <c r="R5" s="432"/>
      <c r="S5" s="432"/>
      <c r="T5" s="432"/>
      <c r="U5" s="432"/>
      <c r="V5" s="433"/>
      <c r="W5" s="436"/>
      <c r="X5" s="437"/>
      <c r="Y5" s="437"/>
      <c r="Z5" s="437"/>
      <c r="AA5" s="437"/>
      <c r="AB5" s="426"/>
      <c r="AC5" s="432"/>
      <c r="AD5" s="437"/>
      <c r="AE5" s="437"/>
      <c r="AF5" s="437"/>
      <c r="AG5" s="437"/>
      <c r="AH5" s="437"/>
      <c r="AI5" s="437"/>
      <c r="AJ5" s="437"/>
      <c r="AK5" s="437"/>
      <c r="AL5" s="439"/>
      <c r="AM5" s="475" t="s">
        <v>87</v>
      </c>
      <c r="AN5" s="476"/>
      <c r="AO5" s="476"/>
      <c r="AP5" s="476"/>
      <c r="AQ5" s="476"/>
      <c r="AR5" s="476"/>
      <c r="AS5" s="476"/>
      <c r="AT5" s="477"/>
      <c r="AU5" s="478" t="s">
        <v>88</v>
      </c>
      <c r="AV5" s="479"/>
      <c r="AW5" s="479"/>
      <c r="AX5" s="479"/>
      <c r="AY5" s="480" t="s">
        <v>89</v>
      </c>
      <c r="AZ5" s="481"/>
      <c r="BA5" s="481"/>
      <c r="BB5" s="481"/>
      <c r="BC5" s="481"/>
      <c r="BD5" s="481"/>
      <c r="BE5" s="481"/>
      <c r="BF5" s="481"/>
      <c r="BG5" s="481"/>
      <c r="BH5" s="481"/>
      <c r="BI5" s="481"/>
      <c r="BJ5" s="481"/>
      <c r="BK5" s="481"/>
      <c r="BL5" s="481"/>
      <c r="BM5" s="482"/>
      <c r="BN5" s="446">
        <v>20544532</v>
      </c>
      <c r="BO5" s="447"/>
      <c r="BP5" s="447"/>
      <c r="BQ5" s="447"/>
      <c r="BR5" s="447"/>
      <c r="BS5" s="447"/>
      <c r="BT5" s="447"/>
      <c r="BU5" s="448"/>
      <c r="BV5" s="446">
        <v>21747102</v>
      </c>
      <c r="BW5" s="447"/>
      <c r="BX5" s="447"/>
      <c r="BY5" s="447"/>
      <c r="BZ5" s="447"/>
      <c r="CA5" s="447"/>
      <c r="CB5" s="447"/>
      <c r="CC5" s="448"/>
      <c r="CD5" s="449" t="s">
        <v>90</v>
      </c>
      <c r="CE5" s="450"/>
      <c r="CF5" s="450"/>
      <c r="CG5" s="450"/>
      <c r="CH5" s="450"/>
      <c r="CI5" s="450"/>
      <c r="CJ5" s="450"/>
      <c r="CK5" s="450"/>
      <c r="CL5" s="450"/>
      <c r="CM5" s="450"/>
      <c r="CN5" s="450"/>
      <c r="CO5" s="450"/>
      <c r="CP5" s="450"/>
      <c r="CQ5" s="450"/>
      <c r="CR5" s="450"/>
      <c r="CS5" s="451"/>
      <c r="CT5" s="443">
        <v>92.4</v>
      </c>
      <c r="CU5" s="444"/>
      <c r="CV5" s="444"/>
      <c r="CW5" s="444"/>
      <c r="CX5" s="444"/>
      <c r="CY5" s="444"/>
      <c r="CZ5" s="444"/>
      <c r="DA5" s="445"/>
      <c r="DB5" s="443">
        <v>90.2</v>
      </c>
      <c r="DC5" s="444"/>
      <c r="DD5" s="444"/>
      <c r="DE5" s="444"/>
      <c r="DF5" s="444"/>
      <c r="DG5" s="444"/>
      <c r="DH5" s="444"/>
      <c r="DI5" s="445"/>
      <c r="DJ5" s="165"/>
      <c r="DK5" s="165"/>
      <c r="DL5" s="165"/>
      <c r="DM5" s="165"/>
      <c r="DN5" s="165"/>
      <c r="DO5" s="165"/>
    </row>
    <row r="6" spans="1:119" ht="18.75" customHeight="1">
      <c r="A6" s="166"/>
      <c r="B6" s="452" t="s">
        <v>91</v>
      </c>
      <c r="C6" s="453"/>
      <c r="D6" s="453"/>
      <c r="E6" s="454"/>
      <c r="F6" s="454"/>
      <c r="G6" s="454"/>
      <c r="H6" s="454"/>
      <c r="I6" s="454"/>
      <c r="J6" s="454"/>
      <c r="K6" s="454"/>
      <c r="L6" s="454" t="s">
        <v>92</v>
      </c>
      <c r="M6" s="454"/>
      <c r="N6" s="454"/>
      <c r="O6" s="454"/>
      <c r="P6" s="454"/>
      <c r="Q6" s="454"/>
      <c r="R6" s="458"/>
      <c r="S6" s="458"/>
      <c r="T6" s="458"/>
      <c r="U6" s="458"/>
      <c r="V6" s="459"/>
      <c r="W6" s="462" t="s">
        <v>93</v>
      </c>
      <c r="X6" s="463"/>
      <c r="Y6" s="463"/>
      <c r="Z6" s="463"/>
      <c r="AA6" s="463"/>
      <c r="AB6" s="453"/>
      <c r="AC6" s="466" t="s">
        <v>94</v>
      </c>
      <c r="AD6" s="467"/>
      <c r="AE6" s="467"/>
      <c r="AF6" s="467"/>
      <c r="AG6" s="467"/>
      <c r="AH6" s="467"/>
      <c r="AI6" s="467"/>
      <c r="AJ6" s="467"/>
      <c r="AK6" s="467"/>
      <c r="AL6" s="468"/>
      <c r="AM6" s="475" t="s">
        <v>95</v>
      </c>
      <c r="AN6" s="476"/>
      <c r="AO6" s="476"/>
      <c r="AP6" s="476"/>
      <c r="AQ6" s="476"/>
      <c r="AR6" s="476"/>
      <c r="AS6" s="476"/>
      <c r="AT6" s="477"/>
      <c r="AU6" s="478" t="s">
        <v>88</v>
      </c>
      <c r="AV6" s="479"/>
      <c r="AW6" s="479"/>
      <c r="AX6" s="479"/>
      <c r="AY6" s="480" t="s">
        <v>96</v>
      </c>
      <c r="AZ6" s="481"/>
      <c r="BA6" s="481"/>
      <c r="BB6" s="481"/>
      <c r="BC6" s="481"/>
      <c r="BD6" s="481"/>
      <c r="BE6" s="481"/>
      <c r="BF6" s="481"/>
      <c r="BG6" s="481"/>
      <c r="BH6" s="481"/>
      <c r="BI6" s="481"/>
      <c r="BJ6" s="481"/>
      <c r="BK6" s="481"/>
      <c r="BL6" s="481"/>
      <c r="BM6" s="482"/>
      <c r="BN6" s="446">
        <v>813973</v>
      </c>
      <c r="BO6" s="447"/>
      <c r="BP6" s="447"/>
      <c r="BQ6" s="447"/>
      <c r="BR6" s="447"/>
      <c r="BS6" s="447"/>
      <c r="BT6" s="447"/>
      <c r="BU6" s="448"/>
      <c r="BV6" s="446">
        <v>831018</v>
      </c>
      <c r="BW6" s="447"/>
      <c r="BX6" s="447"/>
      <c r="BY6" s="447"/>
      <c r="BZ6" s="447"/>
      <c r="CA6" s="447"/>
      <c r="CB6" s="447"/>
      <c r="CC6" s="448"/>
      <c r="CD6" s="449" t="s">
        <v>97</v>
      </c>
      <c r="CE6" s="450"/>
      <c r="CF6" s="450"/>
      <c r="CG6" s="450"/>
      <c r="CH6" s="450"/>
      <c r="CI6" s="450"/>
      <c r="CJ6" s="450"/>
      <c r="CK6" s="450"/>
      <c r="CL6" s="450"/>
      <c r="CM6" s="450"/>
      <c r="CN6" s="450"/>
      <c r="CO6" s="450"/>
      <c r="CP6" s="450"/>
      <c r="CQ6" s="450"/>
      <c r="CR6" s="450"/>
      <c r="CS6" s="451"/>
      <c r="CT6" s="483">
        <v>98.5</v>
      </c>
      <c r="CU6" s="484"/>
      <c r="CV6" s="484"/>
      <c r="CW6" s="484"/>
      <c r="CX6" s="484"/>
      <c r="CY6" s="484"/>
      <c r="CZ6" s="484"/>
      <c r="DA6" s="485"/>
      <c r="DB6" s="483">
        <v>95.8</v>
      </c>
      <c r="DC6" s="484"/>
      <c r="DD6" s="484"/>
      <c r="DE6" s="484"/>
      <c r="DF6" s="484"/>
      <c r="DG6" s="484"/>
      <c r="DH6" s="484"/>
      <c r="DI6" s="485"/>
      <c r="DJ6" s="165"/>
      <c r="DK6" s="165"/>
      <c r="DL6" s="165"/>
      <c r="DM6" s="165"/>
      <c r="DN6" s="165"/>
      <c r="DO6" s="165"/>
    </row>
    <row r="7" spans="1:119" ht="18.75" customHeight="1">
      <c r="A7" s="166"/>
      <c r="B7" s="422"/>
      <c r="C7" s="423"/>
      <c r="D7" s="423"/>
      <c r="E7" s="424"/>
      <c r="F7" s="424"/>
      <c r="G7" s="424"/>
      <c r="H7" s="424"/>
      <c r="I7" s="424"/>
      <c r="J7" s="424"/>
      <c r="K7" s="424"/>
      <c r="L7" s="424"/>
      <c r="M7" s="424"/>
      <c r="N7" s="424"/>
      <c r="O7" s="424"/>
      <c r="P7" s="424"/>
      <c r="Q7" s="424"/>
      <c r="R7" s="430"/>
      <c r="S7" s="430"/>
      <c r="T7" s="430"/>
      <c r="U7" s="430"/>
      <c r="V7" s="431"/>
      <c r="W7" s="434"/>
      <c r="X7" s="435"/>
      <c r="Y7" s="435"/>
      <c r="Z7" s="435"/>
      <c r="AA7" s="435"/>
      <c r="AB7" s="423"/>
      <c r="AC7" s="469"/>
      <c r="AD7" s="470"/>
      <c r="AE7" s="470"/>
      <c r="AF7" s="470"/>
      <c r="AG7" s="470"/>
      <c r="AH7" s="470"/>
      <c r="AI7" s="470"/>
      <c r="AJ7" s="470"/>
      <c r="AK7" s="470"/>
      <c r="AL7" s="471"/>
      <c r="AM7" s="475" t="s">
        <v>98</v>
      </c>
      <c r="AN7" s="476"/>
      <c r="AO7" s="476"/>
      <c r="AP7" s="476"/>
      <c r="AQ7" s="476"/>
      <c r="AR7" s="476"/>
      <c r="AS7" s="476"/>
      <c r="AT7" s="477"/>
      <c r="AU7" s="478" t="s">
        <v>88</v>
      </c>
      <c r="AV7" s="479"/>
      <c r="AW7" s="479"/>
      <c r="AX7" s="479"/>
      <c r="AY7" s="480" t="s">
        <v>99</v>
      </c>
      <c r="AZ7" s="481"/>
      <c r="BA7" s="481"/>
      <c r="BB7" s="481"/>
      <c r="BC7" s="481"/>
      <c r="BD7" s="481"/>
      <c r="BE7" s="481"/>
      <c r="BF7" s="481"/>
      <c r="BG7" s="481"/>
      <c r="BH7" s="481"/>
      <c r="BI7" s="481"/>
      <c r="BJ7" s="481"/>
      <c r="BK7" s="481"/>
      <c r="BL7" s="481"/>
      <c r="BM7" s="482"/>
      <c r="BN7" s="446">
        <v>182584</v>
      </c>
      <c r="BO7" s="447"/>
      <c r="BP7" s="447"/>
      <c r="BQ7" s="447"/>
      <c r="BR7" s="447"/>
      <c r="BS7" s="447"/>
      <c r="BT7" s="447"/>
      <c r="BU7" s="448"/>
      <c r="BV7" s="446">
        <v>242400</v>
      </c>
      <c r="BW7" s="447"/>
      <c r="BX7" s="447"/>
      <c r="BY7" s="447"/>
      <c r="BZ7" s="447"/>
      <c r="CA7" s="447"/>
      <c r="CB7" s="447"/>
      <c r="CC7" s="448"/>
      <c r="CD7" s="449" t="s">
        <v>100</v>
      </c>
      <c r="CE7" s="450"/>
      <c r="CF7" s="450"/>
      <c r="CG7" s="450"/>
      <c r="CH7" s="450"/>
      <c r="CI7" s="450"/>
      <c r="CJ7" s="450"/>
      <c r="CK7" s="450"/>
      <c r="CL7" s="450"/>
      <c r="CM7" s="450"/>
      <c r="CN7" s="450"/>
      <c r="CO7" s="450"/>
      <c r="CP7" s="450"/>
      <c r="CQ7" s="450"/>
      <c r="CR7" s="450"/>
      <c r="CS7" s="451"/>
      <c r="CT7" s="446">
        <v>11148589</v>
      </c>
      <c r="CU7" s="447"/>
      <c r="CV7" s="447"/>
      <c r="CW7" s="447"/>
      <c r="CX7" s="447"/>
      <c r="CY7" s="447"/>
      <c r="CZ7" s="447"/>
      <c r="DA7" s="448"/>
      <c r="DB7" s="446">
        <v>11229909</v>
      </c>
      <c r="DC7" s="447"/>
      <c r="DD7" s="447"/>
      <c r="DE7" s="447"/>
      <c r="DF7" s="447"/>
      <c r="DG7" s="447"/>
      <c r="DH7" s="447"/>
      <c r="DI7" s="448"/>
      <c r="DJ7" s="165"/>
      <c r="DK7" s="165"/>
      <c r="DL7" s="165"/>
      <c r="DM7" s="165"/>
      <c r="DN7" s="165"/>
      <c r="DO7" s="165"/>
    </row>
    <row r="8" spans="1:119" ht="18.75" customHeight="1" thickBot="1">
      <c r="A8" s="166"/>
      <c r="B8" s="455"/>
      <c r="C8" s="456"/>
      <c r="D8" s="456"/>
      <c r="E8" s="457"/>
      <c r="F8" s="457"/>
      <c r="G8" s="457"/>
      <c r="H8" s="457"/>
      <c r="I8" s="457"/>
      <c r="J8" s="457"/>
      <c r="K8" s="457"/>
      <c r="L8" s="457"/>
      <c r="M8" s="457"/>
      <c r="N8" s="457"/>
      <c r="O8" s="457"/>
      <c r="P8" s="457"/>
      <c r="Q8" s="457"/>
      <c r="R8" s="460"/>
      <c r="S8" s="460"/>
      <c r="T8" s="460"/>
      <c r="U8" s="460"/>
      <c r="V8" s="461"/>
      <c r="W8" s="464"/>
      <c r="X8" s="465"/>
      <c r="Y8" s="465"/>
      <c r="Z8" s="465"/>
      <c r="AA8" s="465"/>
      <c r="AB8" s="456"/>
      <c r="AC8" s="472"/>
      <c r="AD8" s="473"/>
      <c r="AE8" s="473"/>
      <c r="AF8" s="473"/>
      <c r="AG8" s="473"/>
      <c r="AH8" s="473"/>
      <c r="AI8" s="473"/>
      <c r="AJ8" s="473"/>
      <c r="AK8" s="473"/>
      <c r="AL8" s="474"/>
      <c r="AM8" s="475" t="s">
        <v>101</v>
      </c>
      <c r="AN8" s="476"/>
      <c r="AO8" s="476"/>
      <c r="AP8" s="476"/>
      <c r="AQ8" s="476"/>
      <c r="AR8" s="476"/>
      <c r="AS8" s="476"/>
      <c r="AT8" s="477"/>
      <c r="AU8" s="478" t="s">
        <v>88</v>
      </c>
      <c r="AV8" s="479"/>
      <c r="AW8" s="479"/>
      <c r="AX8" s="479"/>
      <c r="AY8" s="480" t="s">
        <v>102</v>
      </c>
      <c r="AZ8" s="481"/>
      <c r="BA8" s="481"/>
      <c r="BB8" s="481"/>
      <c r="BC8" s="481"/>
      <c r="BD8" s="481"/>
      <c r="BE8" s="481"/>
      <c r="BF8" s="481"/>
      <c r="BG8" s="481"/>
      <c r="BH8" s="481"/>
      <c r="BI8" s="481"/>
      <c r="BJ8" s="481"/>
      <c r="BK8" s="481"/>
      <c r="BL8" s="481"/>
      <c r="BM8" s="482"/>
      <c r="BN8" s="446">
        <v>631389</v>
      </c>
      <c r="BO8" s="447"/>
      <c r="BP8" s="447"/>
      <c r="BQ8" s="447"/>
      <c r="BR8" s="447"/>
      <c r="BS8" s="447"/>
      <c r="BT8" s="447"/>
      <c r="BU8" s="448"/>
      <c r="BV8" s="446">
        <v>588618</v>
      </c>
      <c r="BW8" s="447"/>
      <c r="BX8" s="447"/>
      <c r="BY8" s="447"/>
      <c r="BZ8" s="447"/>
      <c r="CA8" s="447"/>
      <c r="CB8" s="447"/>
      <c r="CC8" s="448"/>
      <c r="CD8" s="449" t="s">
        <v>103</v>
      </c>
      <c r="CE8" s="450"/>
      <c r="CF8" s="450"/>
      <c r="CG8" s="450"/>
      <c r="CH8" s="450"/>
      <c r="CI8" s="450"/>
      <c r="CJ8" s="450"/>
      <c r="CK8" s="450"/>
      <c r="CL8" s="450"/>
      <c r="CM8" s="450"/>
      <c r="CN8" s="450"/>
      <c r="CO8" s="450"/>
      <c r="CP8" s="450"/>
      <c r="CQ8" s="450"/>
      <c r="CR8" s="450"/>
      <c r="CS8" s="451"/>
      <c r="CT8" s="486">
        <v>0.61</v>
      </c>
      <c r="CU8" s="487"/>
      <c r="CV8" s="487"/>
      <c r="CW8" s="487"/>
      <c r="CX8" s="487"/>
      <c r="CY8" s="487"/>
      <c r="CZ8" s="487"/>
      <c r="DA8" s="488"/>
      <c r="DB8" s="486">
        <v>0.59</v>
      </c>
      <c r="DC8" s="487"/>
      <c r="DD8" s="487"/>
      <c r="DE8" s="487"/>
      <c r="DF8" s="487"/>
      <c r="DG8" s="487"/>
      <c r="DH8" s="487"/>
      <c r="DI8" s="488"/>
      <c r="DJ8" s="165"/>
      <c r="DK8" s="165"/>
      <c r="DL8" s="165"/>
      <c r="DM8" s="165"/>
      <c r="DN8" s="165"/>
      <c r="DO8" s="165"/>
    </row>
    <row r="9" spans="1:119" ht="18.75" customHeight="1" thickBot="1">
      <c r="A9" s="166"/>
      <c r="B9" s="440" t="s">
        <v>104</v>
      </c>
      <c r="C9" s="441"/>
      <c r="D9" s="441"/>
      <c r="E9" s="441"/>
      <c r="F9" s="441"/>
      <c r="G9" s="441"/>
      <c r="H9" s="441"/>
      <c r="I9" s="441"/>
      <c r="J9" s="441"/>
      <c r="K9" s="489"/>
      <c r="L9" s="490" t="s">
        <v>105</v>
      </c>
      <c r="M9" s="491"/>
      <c r="N9" s="491"/>
      <c r="O9" s="491"/>
      <c r="P9" s="491"/>
      <c r="Q9" s="492"/>
      <c r="R9" s="493">
        <v>47982</v>
      </c>
      <c r="S9" s="494"/>
      <c r="T9" s="494"/>
      <c r="U9" s="494"/>
      <c r="V9" s="495"/>
      <c r="W9" s="403" t="s">
        <v>106</v>
      </c>
      <c r="X9" s="404"/>
      <c r="Y9" s="404"/>
      <c r="Z9" s="404"/>
      <c r="AA9" s="404"/>
      <c r="AB9" s="404"/>
      <c r="AC9" s="404"/>
      <c r="AD9" s="404"/>
      <c r="AE9" s="404"/>
      <c r="AF9" s="404"/>
      <c r="AG9" s="404"/>
      <c r="AH9" s="404"/>
      <c r="AI9" s="404"/>
      <c r="AJ9" s="404"/>
      <c r="AK9" s="404"/>
      <c r="AL9" s="405"/>
      <c r="AM9" s="475" t="s">
        <v>107</v>
      </c>
      <c r="AN9" s="476"/>
      <c r="AO9" s="476"/>
      <c r="AP9" s="476"/>
      <c r="AQ9" s="476"/>
      <c r="AR9" s="476"/>
      <c r="AS9" s="476"/>
      <c r="AT9" s="477"/>
      <c r="AU9" s="478" t="s">
        <v>88</v>
      </c>
      <c r="AV9" s="479"/>
      <c r="AW9" s="479"/>
      <c r="AX9" s="479"/>
      <c r="AY9" s="480" t="s">
        <v>108</v>
      </c>
      <c r="AZ9" s="481"/>
      <c r="BA9" s="481"/>
      <c r="BB9" s="481"/>
      <c r="BC9" s="481"/>
      <c r="BD9" s="481"/>
      <c r="BE9" s="481"/>
      <c r="BF9" s="481"/>
      <c r="BG9" s="481"/>
      <c r="BH9" s="481"/>
      <c r="BI9" s="481"/>
      <c r="BJ9" s="481"/>
      <c r="BK9" s="481"/>
      <c r="BL9" s="481"/>
      <c r="BM9" s="482"/>
      <c r="BN9" s="446">
        <v>42771</v>
      </c>
      <c r="BO9" s="447"/>
      <c r="BP9" s="447"/>
      <c r="BQ9" s="447"/>
      <c r="BR9" s="447"/>
      <c r="BS9" s="447"/>
      <c r="BT9" s="447"/>
      <c r="BU9" s="448"/>
      <c r="BV9" s="446">
        <v>41722</v>
      </c>
      <c r="BW9" s="447"/>
      <c r="BX9" s="447"/>
      <c r="BY9" s="447"/>
      <c r="BZ9" s="447"/>
      <c r="CA9" s="447"/>
      <c r="CB9" s="447"/>
      <c r="CC9" s="448"/>
      <c r="CD9" s="449" t="s">
        <v>109</v>
      </c>
      <c r="CE9" s="450"/>
      <c r="CF9" s="450"/>
      <c r="CG9" s="450"/>
      <c r="CH9" s="450"/>
      <c r="CI9" s="450"/>
      <c r="CJ9" s="450"/>
      <c r="CK9" s="450"/>
      <c r="CL9" s="450"/>
      <c r="CM9" s="450"/>
      <c r="CN9" s="450"/>
      <c r="CO9" s="450"/>
      <c r="CP9" s="450"/>
      <c r="CQ9" s="450"/>
      <c r="CR9" s="450"/>
      <c r="CS9" s="451"/>
      <c r="CT9" s="443">
        <v>13.5</v>
      </c>
      <c r="CU9" s="444"/>
      <c r="CV9" s="444"/>
      <c r="CW9" s="444"/>
      <c r="CX9" s="444"/>
      <c r="CY9" s="444"/>
      <c r="CZ9" s="444"/>
      <c r="DA9" s="445"/>
      <c r="DB9" s="443">
        <v>14.3</v>
      </c>
      <c r="DC9" s="444"/>
      <c r="DD9" s="444"/>
      <c r="DE9" s="444"/>
      <c r="DF9" s="444"/>
      <c r="DG9" s="444"/>
      <c r="DH9" s="444"/>
      <c r="DI9" s="445"/>
      <c r="DJ9" s="165"/>
      <c r="DK9" s="165"/>
      <c r="DL9" s="165"/>
      <c r="DM9" s="165"/>
      <c r="DN9" s="165"/>
      <c r="DO9" s="165"/>
    </row>
    <row r="10" spans="1:119" ht="18.75" customHeight="1" thickBot="1">
      <c r="A10" s="166"/>
      <c r="B10" s="440"/>
      <c r="C10" s="441"/>
      <c r="D10" s="441"/>
      <c r="E10" s="441"/>
      <c r="F10" s="441"/>
      <c r="G10" s="441"/>
      <c r="H10" s="441"/>
      <c r="I10" s="441"/>
      <c r="J10" s="441"/>
      <c r="K10" s="489"/>
      <c r="L10" s="496" t="s">
        <v>110</v>
      </c>
      <c r="M10" s="476"/>
      <c r="N10" s="476"/>
      <c r="O10" s="476"/>
      <c r="P10" s="476"/>
      <c r="Q10" s="477"/>
      <c r="R10" s="497">
        <v>49472</v>
      </c>
      <c r="S10" s="498"/>
      <c r="T10" s="498"/>
      <c r="U10" s="498"/>
      <c r="V10" s="499"/>
      <c r="W10" s="434"/>
      <c r="X10" s="435"/>
      <c r="Y10" s="435"/>
      <c r="Z10" s="435"/>
      <c r="AA10" s="435"/>
      <c r="AB10" s="435"/>
      <c r="AC10" s="435"/>
      <c r="AD10" s="435"/>
      <c r="AE10" s="435"/>
      <c r="AF10" s="435"/>
      <c r="AG10" s="435"/>
      <c r="AH10" s="435"/>
      <c r="AI10" s="435"/>
      <c r="AJ10" s="435"/>
      <c r="AK10" s="435"/>
      <c r="AL10" s="438"/>
      <c r="AM10" s="475" t="s">
        <v>111</v>
      </c>
      <c r="AN10" s="476"/>
      <c r="AO10" s="476"/>
      <c r="AP10" s="476"/>
      <c r="AQ10" s="476"/>
      <c r="AR10" s="476"/>
      <c r="AS10" s="476"/>
      <c r="AT10" s="477"/>
      <c r="AU10" s="478" t="s">
        <v>112</v>
      </c>
      <c r="AV10" s="479"/>
      <c r="AW10" s="479"/>
      <c r="AX10" s="479"/>
      <c r="AY10" s="480" t="s">
        <v>113</v>
      </c>
      <c r="AZ10" s="481"/>
      <c r="BA10" s="481"/>
      <c r="BB10" s="481"/>
      <c r="BC10" s="481"/>
      <c r="BD10" s="481"/>
      <c r="BE10" s="481"/>
      <c r="BF10" s="481"/>
      <c r="BG10" s="481"/>
      <c r="BH10" s="481"/>
      <c r="BI10" s="481"/>
      <c r="BJ10" s="481"/>
      <c r="BK10" s="481"/>
      <c r="BL10" s="481"/>
      <c r="BM10" s="482"/>
      <c r="BN10" s="446">
        <v>1646</v>
      </c>
      <c r="BO10" s="447"/>
      <c r="BP10" s="447"/>
      <c r="BQ10" s="447"/>
      <c r="BR10" s="447"/>
      <c r="BS10" s="447"/>
      <c r="BT10" s="447"/>
      <c r="BU10" s="448"/>
      <c r="BV10" s="446">
        <v>801</v>
      </c>
      <c r="BW10" s="447"/>
      <c r="BX10" s="447"/>
      <c r="BY10" s="447"/>
      <c r="BZ10" s="447"/>
      <c r="CA10" s="447"/>
      <c r="CB10" s="447"/>
      <c r="CC10" s="448"/>
      <c r="CD10" s="170" t="s">
        <v>114</v>
      </c>
      <c r="CE10" s="171"/>
      <c r="CF10" s="171"/>
      <c r="CG10" s="171"/>
      <c r="CH10" s="171"/>
      <c r="CI10" s="171"/>
      <c r="CJ10" s="171"/>
      <c r="CK10" s="171"/>
      <c r="CL10" s="171"/>
      <c r="CM10" s="171"/>
      <c r="CN10" s="171"/>
      <c r="CO10" s="171"/>
      <c r="CP10" s="171"/>
      <c r="CQ10" s="171"/>
      <c r="CR10" s="171"/>
      <c r="CS10" s="172"/>
      <c r="CT10" s="173"/>
      <c r="CU10" s="174"/>
      <c r="CV10" s="174"/>
      <c r="CW10" s="174"/>
      <c r="CX10" s="174"/>
      <c r="CY10" s="174"/>
      <c r="CZ10" s="174"/>
      <c r="DA10" s="175"/>
      <c r="DB10" s="173"/>
      <c r="DC10" s="174"/>
      <c r="DD10" s="174"/>
      <c r="DE10" s="174"/>
      <c r="DF10" s="174"/>
      <c r="DG10" s="174"/>
      <c r="DH10" s="174"/>
      <c r="DI10" s="175"/>
      <c r="DJ10" s="165"/>
      <c r="DK10" s="165"/>
      <c r="DL10" s="165"/>
      <c r="DM10" s="165"/>
      <c r="DN10" s="165"/>
      <c r="DO10" s="165"/>
    </row>
    <row r="11" spans="1:119" ht="18.75" customHeight="1" thickBot="1">
      <c r="A11" s="166"/>
      <c r="B11" s="440"/>
      <c r="C11" s="441"/>
      <c r="D11" s="441"/>
      <c r="E11" s="441"/>
      <c r="F11" s="441"/>
      <c r="G11" s="441"/>
      <c r="H11" s="441"/>
      <c r="I11" s="441"/>
      <c r="J11" s="441"/>
      <c r="K11" s="489"/>
      <c r="L11" s="500" t="s">
        <v>115</v>
      </c>
      <c r="M11" s="501"/>
      <c r="N11" s="501"/>
      <c r="O11" s="501"/>
      <c r="P11" s="501"/>
      <c r="Q11" s="502"/>
      <c r="R11" s="503" t="s">
        <v>116</v>
      </c>
      <c r="S11" s="504"/>
      <c r="T11" s="504"/>
      <c r="U11" s="504"/>
      <c r="V11" s="505"/>
      <c r="W11" s="434"/>
      <c r="X11" s="435"/>
      <c r="Y11" s="435"/>
      <c r="Z11" s="435"/>
      <c r="AA11" s="435"/>
      <c r="AB11" s="435"/>
      <c r="AC11" s="435"/>
      <c r="AD11" s="435"/>
      <c r="AE11" s="435"/>
      <c r="AF11" s="435"/>
      <c r="AG11" s="435"/>
      <c r="AH11" s="435"/>
      <c r="AI11" s="435"/>
      <c r="AJ11" s="435"/>
      <c r="AK11" s="435"/>
      <c r="AL11" s="438"/>
      <c r="AM11" s="475" t="s">
        <v>117</v>
      </c>
      <c r="AN11" s="476"/>
      <c r="AO11" s="476"/>
      <c r="AP11" s="476"/>
      <c r="AQ11" s="476"/>
      <c r="AR11" s="476"/>
      <c r="AS11" s="476"/>
      <c r="AT11" s="477"/>
      <c r="AU11" s="478" t="s">
        <v>118</v>
      </c>
      <c r="AV11" s="479"/>
      <c r="AW11" s="479"/>
      <c r="AX11" s="479"/>
      <c r="AY11" s="480" t="s">
        <v>119</v>
      </c>
      <c r="AZ11" s="481"/>
      <c r="BA11" s="481"/>
      <c r="BB11" s="481"/>
      <c r="BC11" s="481"/>
      <c r="BD11" s="481"/>
      <c r="BE11" s="481"/>
      <c r="BF11" s="481"/>
      <c r="BG11" s="481"/>
      <c r="BH11" s="481"/>
      <c r="BI11" s="481"/>
      <c r="BJ11" s="481"/>
      <c r="BK11" s="481"/>
      <c r="BL11" s="481"/>
      <c r="BM11" s="482"/>
      <c r="BN11" s="446">
        <v>0</v>
      </c>
      <c r="BO11" s="447"/>
      <c r="BP11" s="447"/>
      <c r="BQ11" s="447"/>
      <c r="BR11" s="447"/>
      <c r="BS11" s="447"/>
      <c r="BT11" s="447"/>
      <c r="BU11" s="448"/>
      <c r="BV11" s="446">
        <v>0</v>
      </c>
      <c r="BW11" s="447"/>
      <c r="BX11" s="447"/>
      <c r="BY11" s="447"/>
      <c r="BZ11" s="447"/>
      <c r="CA11" s="447"/>
      <c r="CB11" s="447"/>
      <c r="CC11" s="448"/>
      <c r="CD11" s="449" t="s">
        <v>120</v>
      </c>
      <c r="CE11" s="450"/>
      <c r="CF11" s="450"/>
      <c r="CG11" s="450"/>
      <c r="CH11" s="450"/>
      <c r="CI11" s="450"/>
      <c r="CJ11" s="450"/>
      <c r="CK11" s="450"/>
      <c r="CL11" s="450"/>
      <c r="CM11" s="450"/>
      <c r="CN11" s="450"/>
      <c r="CO11" s="450"/>
      <c r="CP11" s="450"/>
      <c r="CQ11" s="450"/>
      <c r="CR11" s="450"/>
      <c r="CS11" s="451"/>
      <c r="CT11" s="486" t="s">
        <v>121</v>
      </c>
      <c r="CU11" s="487"/>
      <c r="CV11" s="487"/>
      <c r="CW11" s="487"/>
      <c r="CX11" s="487"/>
      <c r="CY11" s="487"/>
      <c r="CZ11" s="487"/>
      <c r="DA11" s="488"/>
      <c r="DB11" s="486" t="s">
        <v>121</v>
      </c>
      <c r="DC11" s="487"/>
      <c r="DD11" s="487"/>
      <c r="DE11" s="487"/>
      <c r="DF11" s="487"/>
      <c r="DG11" s="487"/>
      <c r="DH11" s="487"/>
      <c r="DI11" s="488"/>
      <c r="DJ11" s="165"/>
      <c r="DK11" s="165"/>
      <c r="DL11" s="165"/>
      <c r="DM11" s="165"/>
      <c r="DN11" s="165"/>
      <c r="DO11" s="165"/>
    </row>
    <row r="12" spans="1:119" ht="18.75" customHeight="1">
      <c r="A12" s="166"/>
      <c r="B12" s="506" t="s">
        <v>122</v>
      </c>
      <c r="C12" s="507"/>
      <c r="D12" s="507"/>
      <c r="E12" s="507"/>
      <c r="F12" s="507"/>
      <c r="G12" s="507"/>
      <c r="H12" s="507"/>
      <c r="I12" s="507"/>
      <c r="J12" s="507"/>
      <c r="K12" s="508"/>
      <c r="L12" s="515" t="s">
        <v>123</v>
      </c>
      <c r="M12" s="516"/>
      <c r="N12" s="516"/>
      <c r="O12" s="516"/>
      <c r="P12" s="516"/>
      <c r="Q12" s="517"/>
      <c r="R12" s="518">
        <v>47871</v>
      </c>
      <c r="S12" s="519"/>
      <c r="T12" s="519"/>
      <c r="U12" s="519"/>
      <c r="V12" s="520"/>
      <c r="W12" s="521" t="s">
        <v>1</v>
      </c>
      <c r="X12" s="479"/>
      <c r="Y12" s="479"/>
      <c r="Z12" s="479"/>
      <c r="AA12" s="479"/>
      <c r="AB12" s="522"/>
      <c r="AC12" s="478" t="s">
        <v>124</v>
      </c>
      <c r="AD12" s="479"/>
      <c r="AE12" s="479"/>
      <c r="AF12" s="479"/>
      <c r="AG12" s="522"/>
      <c r="AH12" s="478" t="s">
        <v>125</v>
      </c>
      <c r="AI12" s="479"/>
      <c r="AJ12" s="479"/>
      <c r="AK12" s="479"/>
      <c r="AL12" s="523"/>
      <c r="AM12" s="475" t="s">
        <v>126</v>
      </c>
      <c r="AN12" s="476"/>
      <c r="AO12" s="476"/>
      <c r="AP12" s="476"/>
      <c r="AQ12" s="476"/>
      <c r="AR12" s="476"/>
      <c r="AS12" s="476"/>
      <c r="AT12" s="477"/>
      <c r="AU12" s="478" t="s">
        <v>127</v>
      </c>
      <c r="AV12" s="479"/>
      <c r="AW12" s="479"/>
      <c r="AX12" s="479"/>
      <c r="AY12" s="480" t="s">
        <v>128</v>
      </c>
      <c r="AZ12" s="481"/>
      <c r="BA12" s="481"/>
      <c r="BB12" s="481"/>
      <c r="BC12" s="481"/>
      <c r="BD12" s="481"/>
      <c r="BE12" s="481"/>
      <c r="BF12" s="481"/>
      <c r="BG12" s="481"/>
      <c r="BH12" s="481"/>
      <c r="BI12" s="481"/>
      <c r="BJ12" s="481"/>
      <c r="BK12" s="481"/>
      <c r="BL12" s="481"/>
      <c r="BM12" s="482"/>
      <c r="BN12" s="446">
        <v>450000</v>
      </c>
      <c r="BO12" s="447"/>
      <c r="BP12" s="447"/>
      <c r="BQ12" s="447"/>
      <c r="BR12" s="447"/>
      <c r="BS12" s="447"/>
      <c r="BT12" s="447"/>
      <c r="BU12" s="448"/>
      <c r="BV12" s="446">
        <v>200000</v>
      </c>
      <c r="BW12" s="447"/>
      <c r="BX12" s="447"/>
      <c r="BY12" s="447"/>
      <c r="BZ12" s="447"/>
      <c r="CA12" s="447"/>
      <c r="CB12" s="447"/>
      <c r="CC12" s="448"/>
      <c r="CD12" s="449" t="s">
        <v>129</v>
      </c>
      <c r="CE12" s="450"/>
      <c r="CF12" s="450"/>
      <c r="CG12" s="450"/>
      <c r="CH12" s="450"/>
      <c r="CI12" s="450"/>
      <c r="CJ12" s="450"/>
      <c r="CK12" s="450"/>
      <c r="CL12" s="450"/>
      <c r="CM12" s="450"/>
      <c r="CN12" s="450"/>
      <c r="CO12" s="450"/>
      <c r="CP12" s="450"/>
      <c r="CQ12" s="450"/>
      <c r="CR12" s="450"/>
      <c r="CS12" s="451"/>
      <c r="CT12" s="486" t="s">
        <v>121</v>
      </c>
      <c r="CU12" s="487"/>
      <c r="CV12" s="487"/>
      <c r="CW12" s="487"/>
      <c r="CX12" s="487"/>
      <c r="CY12" s="487"/>
      <c r="CZ12" s="487"/>
      <c r="DA12" s="488"/>
      <c r="DB12" s="486" t="s">
        <v>130</v>
      </c>
      <c r="DC12" s="487"/>
      <c r="DD12" s="487"/>
      <c r="DE12" s="487"/>
      <c r="DF12" s="487"/>
      <c r="DG12" s="487"/>
      <c r="DH12" s="487"/>
      <c r="DI12" s="488"/>
      <c r="DJ12" s="165"/>
      <c r="DK12" s="165"/>
      <c r="DL12" s="165"/>
      <c r="DM12" s="165"/>
      <c r="DN12" s="165"/>
      <c r="DO12" s="165"/>
    </row>
    <row r="13" spans="1:119" ht="18.75" customHeight="1">
      <c r="A13" s="166"/>
      <c r="B13" s="509"/>
      <c r="C13" s="510"/>
      <c r="D13" s="510"/>
      <c r="E13" s="510"/>
      <c r="F13" s="510"/>
      <c r="G13" s="510"/>
      <c r="H13" s="510"/>
      <c r="I13" s="510"/>
      <c r="J13" s="510"/>
      <c r="K13" s="511"/>
      <c r="L13" s="176"/>
      <c r="M13" s="534" t="s">
        <v>131</v>
      </c>
      <c r="N13" s="535"/>
      <c r="O13" s="535"/>
      <c r="P13" s="535"/>
      <c r="Q13" s="536"/>
      <c r="R13" s="527">
        <v>47590</v>
      </c>
      <c r="S13" s="528"/>
      <c r="T13" s="528"/>
      <c r="U13" s="528"/>
      <c r="V13" s="529"/>
      <c r="W13" s="462" t="s">
        <v>132</v>
      </c>
      <c r="X13" s="463"/>
      <c r="Y13" s="463"/>
      <c r="Z13" s="463"/>
      <c r="AA13" s="463"/>
      <c r="AB13" s="453"/>
      <c r="AC13" s="497">
        <v>2677</v>
      </c>
      <c r="AD13" s="498"/>
      <c r="AE13" s="498"/>
      <c r="AF13" s="498"/>
      <c r="AG13" s="537"/>
      <c r="AH13" s="497">
        <v>2917</v>
      </c>
      <c r="AI13" s="498"/>
      <c r="AJ13" s="498"/>
      <c r="AK13" s="498"/>
      <c r="AL13" s="499"/>
      <c r="AM13" s="475" t="s">
        <v>133</v>
      </c>
      <c r="AN13" s="476"/>
      <c r="AO13" s="476"/>
      <c r="AP13" s="476"/>
      <c r="AQ13" s="476"/>
      <c r="AR13" s="476"/>
      <c r="AS13" s="476"/>
      <c r="AT13" s="477"/>
      <c r="AU13" s="478" t="s">
        <v>127</v>
      </c>
      <c r="AV13" s="479"/>
      <c r="AW13" s="479"/>
      <c r="AX13" s="479"/>
      <c r="AY13" s="480" t="s">
        <v>134</v>
      </c>
      <c r="AZ13" s="481"/>
      <c r="BA13" s="481"/>
      <c r="BB13" s="481"/>
      <c r="BC13" s="481"/>
      <c r="BD13" s="481"/>
      <c r="BE13" s="481"/>
      <c r="BF13" s="481"/>
      <c r="BG13" s="481"/>
      <c r="BH13" s="481"/>
      <c r="BI13" s="481"/>
      <c r="BJ13" s="481"/>
      <c r="BK13" s="481"/>
      <c r="BL13" s="481"/>
      <c r="BM13" s="482"/>
      <c r="BN13" s="446">
        <v>-405583</v>
      </c>
      <c r="BO13" s="447"/>
      <c r="BP13" s="447"/>
      <c r="BQ13" s="447"/>
      <c r="BR13" s="447"/>
      <c r="BS13" s="447"/>
      <c r="BT13" s="447"/>
      <c r="BU13" s="448"/>
      <c r="BV13" s="446">
        <v>-157477</v>
      </c>
      <c r="BW13" s="447"/>
      <c r="BX13" s="447"/>
      <c r="BY13" s="447"/>
      <c r="BZ13" s="447"/>
      <c r="CA13" s="447"/>
      <c r="CB13" s="447"/>
      <c r="CC13" s="448"/>
      <c r="CD13" s="449" t="s">
        <v>135</v>
      </c>
      <c r="CE13" s="450"/>
      <c r="CF13" s="450"/>
      <c r="CG13" s="450"/>
      <c r="CH13" s="450"/>
      <c r="CI13" s="450"/>
      <c r="CJ13" s="450"/>
      <c r="CK13" s="450"/>
      <c r="CL13" s="450"/>
      <c r="CM13" s="450"/>
      <c r="CN13" s="450"/>
      <c r="CO13" s="450"/>
      <c r="CP13" s="450"/>
      <c r="CQ13" s="450"/>
      <c r="CR13" s="450"/>
      <c r="CS13" s="451"/>
      <c r="CT13" s="443">
        <v>7.4</v>
      </c>
      <c r="CU13" s="444"/>
      <c r="CV13" s="444"/>
      <c r="CW13" s="444"/>
      <c r="CX13" s="444"/>
      <c r="CY13" s="444"/>
      <c r="CZ13" s="444"/>
      <c r="DA13" s="445"/>
      <c r="DB13" s="443">
        <v>8.1</v>
      </c>
      <c r="DC13" s="444"/>
      <c r="DD13" s="444"/>
      <c r="DE13" s="444"/>
      <c r="DF13" s="444"/>
      <c r="DG13" s="444"/>
      <c r="DH13" s="444"/>
      <c r="DI13" s="445"/>
      <c r="DJ13" s="165"/>
      <c r="DK13" s="165"/>
      <c r="DL13" s="165"/>
      <c r="DM13" s="165"/>
      <c r="DN13" s="165"/>
      <c r="DO13" s="165"/>
    </row>
    <row r="14" spans="1:119" ht="18.75" customHeight="1" thickBot="1">
      <c r="A14" s="166"/>
      <c r="B14" s="509"/>
      <c r="C14" s="510"/>
      <c r="D14" s="510"/>
      <c r="E14" s="510"/>
      <c r="F14" s="510"/>
      <c r="G14" s="510"/>
      <c r="H14" s="510"/>
      <c r="I14" s="510"/>
      <c r="J14" s="510"/>
      <c r="K14" s="511"/>
      <c r="L14" s="524" t="s">
        <v>136</v>
      </c>
      <c r="M14" s="525"/>
      <c r="N14" s="525"/>
      <c r="O14" s="525"/>
      <c r="P14" s="525"/>
      <c r="Q14" s="526"/>
      <c r="R14" s="527">
        <v>48056</v>
      </c>
      <c r="S14" s="528"/>
      <c r="T14" s="528"/>
      <c r="U14" s="528"/>
      <c r="V14" s="529"/>
      <c r="W14" s="436"/>
      <c r="X14" s="437"/>
      <c r="Y14" s="437"/>
      <c r="Z14" s="437"/>
      <c r="AA14" s="437"/>
      <c r="AB14" s="426"/>
      <c r="AC14" s="530">
        <v>12.4</v>
      </c>
      <c r="AD14" s="531"/>
      <c r="AE14" s="531"/>
      <c r="AF14" s="531"/>
      <c r="AG14" s="532"/>
      <c r="AH14" s="530">
        <v>13.2</v>
      </c>
      <c r="AI14" s="531"/>
      <c r="AJ14" s="531"/>
      <c r="AK14" s="531"/>
      <c r="AL14" s="533"/>
      <c r="AM14" s="475"/>
      <c r="AN14" s="476"/>
      <c r="AO14" s="476"/>
      <c r="AP14" s="476"/>
      <c r="AQ14" s="476"/>
      <c r="AR14" s="476"/>
      <c r="AS14" s="476"/>
      <c r="AT14" s="477"/>
      <c r="AU14" s="478"/>
      <c r="AV14" s="479"/>
      <c r="AW14" s="479"/>
      <c r="AX14" s="479"/>
      <c r="AY14" s="480"/>
      <c r="AZ14" s="481"/>
      <c r="BA14" s="481"/>
      <c r="BB14" s="481"/>
      <c r="BC14" s="481"/>
      <c r="BD14" s="481"/>
      <c r="BE14" s="481"/>
      <c r="BF14" s="481"/>
      <c r="BG14" s="481"/>
      <c r="BH14" s="481"/>
      <c r="BI14" s="481"/>
      <c r="BJ14" s="481"/>
      <c r="BK14" s="481"/>
      <c r="BL14" s="481"/>
      <c r="BM14" s="482"/>
      <c r="BN14" s="446"/>
      <c r="BO14" s="447"/>
      <c r="BP14" s="447"/>
      <c r="BQ14" s="447"/>
      <c r="BR14" s="447"/>
      <c r="BS14" s="447"/>
      <c r="BT14" s="447"/>
      <c r="BU14" s="448"/>
      <c r="BV14" s="446"/>
      <c r="BW14" s="447"/>
      <c r="BX14" s="447"/>
      <c r="BY14" s="447"/>
      <c r="BZ14" s="447"/>
      <c r="CA14" s="447"/>
      <c r="CB14" s="447"/>
      <c r="CC14" s="448"/>
      <c r="CD14" s="538" t="s">
        <v>137</v>
      </c>
      <c r="CE14" s="539"/>
      <c r="CF14" s="539"/>
      <c r="CG14" s="539"/>
      <c r="CH14" s="539"/>
      <c r="CI14" s="539"/>
      <c r="CJ14" s="539"/>
      <c r="CK14" s="539"/>
      <c r="CL14" s="539"/>
      <c r="CM14" s="539"/>
      <c r="CN14" s="539"/>
      <c r="CO14" s="539"/>
      <c r="CP14" s="539"/>
      <c r="CQ14" s="539"/>
      <c r="CR14" s="539"/>
      <c r="CS14" s="540"/>
      <c r="CT14" s="541">
        <v>62.2</v>
      </c>
      <c r="CU14" s="542"/>
      <c r="CV14" s="542"/>
      <c r="CW14" s="542"/>
      <c r="CX14" s="542"/>
      <c r="CY14" s="542"/>
      <c r="CZ14" s="542"/>
      <c r="DA14" s="543"/>
      <c r="DB14" s="541">
        <v>62.3</v>
      </c>
      <c r="DC14" s="542"/>
      <c r="DD14" s="542"/>
      <c r="DE14" s="542"/>
      <c r="DF14" s="542"/>
      <c r="DG14" s="542"/>
      <c r="DH14" s="542"/>
      <c r="DI14" s="543"/>
      <c r="DJ14" s="165"/>
      <c r="DK14" s="165"/>
      <c r="DL14" s="165"/>
      <c r="DM14" s="165"/>
      <c r="DN14" s="165"/>
      <c r="DO14" s="165"/>
    </row>
    <row r="15" spans="1:119" ht="18.75" customHeight="1">
      <c r="A15" s="166"/>
      <c r="B15" s="509"/>
      <c r="C15" s="510"/>
      <c r="D15" s="510"/>
      <c r="E15" s="510"/>
      <c r="F15" s="510"/>
      <c r="G15" s="510"/>
      <c r="H15" s="510"/>
      <c r="I15" s="510"/>
      <c r="J15" s="510"/>
      <c r="K15" s="511"/>
      <c r="L15" s="176"/>
      <c r="M15" s="534" t="s">
        <v>138</v>
      </c>
      <c r="N15" s="535"/>
      <c r="O15" s="535"/>
      <c r="P15" s="535"/>
      <c r="Q15" s="536"/>
      <c r="R15" s="527">
        <v>47807</v>
      </c>
      <c r="S15" s="528"/>
      <c r="T15" s="528"/>
      <c r="U15" s="528"/>
      <c r="V15" s="529"/>
      <c r="W15" s="462" t="s">
        <v>139</v>
      </c>
      <c r="X15" s="463"/>
      <c r="Y15" s="463"/>
      <c r="Z15" s="463"/>
      <c r="AA15" s="463"/>
      <c r="AB15" s="453"/>
      <c r="AC15" s="497">
        <v>3819</v>
      </c>
      <c r="AD15" s="498"/>
      <c r="AE15" s="498"/>
      <c r="AF15" s="498"/>
      <c r="AG15" s="537"/>
      <c r="AH15" s="497">
        <v>4059</v>
      </c>
      <c r="AI15" s="498"/>
      <c r="AJ15" s="498"/>
      <c r="AK15" s="498"/>
      <c r="AL15" s="499"/>
      <c r="AM15" s="475"/>
      <c r="AN15" s="476"/>
      <c r="AO15" s="476"/>
      <c r="AP15" s="476"/>
      <c r="AQ15" s="476"/>
      <c r="AR15" s="476"/>
      <c r="AS15" s="476"/>
      <c r="AT15" s="477"/>
      <c r="AU15" s="478"/>
      <c r="AV15" s="479"/>
      <c r="AW15" s="479"/>
      <c r="AX15" s="479"/>
      <c r="AY15" s="406" t="s">
        <v>140</v>
      </c>
      <c r="AZ15" s="407"/>
      <c r="BA15" s="407"/>
      <c r="BB15" s="407"/>
      <c r="BC15" s="407"/>
      <c r="BD15" s="407"/>
      <c r="BE15" s="407"/>
      <c r="BF15" s="407"/>
      <c r="BG15" s="407"/>
      <c r="BH15" s="407"/>
      <c r="BI15" s="407"/>
      <c r="BJ15" s="407"/>
      <c r="BK15" s="407"/>
      <c r="BL15" s="407"/>
      <c r="BM15" s="408"/>
      <c r="BN15" s="409">
        <v>5624558</v>
      </c>
      <c r="BO15" s="410"/>
      <c r="BP15" s="410"/>
      <c r="BQ15" s="410"/>
      <c r="BR15" s="410"/>
      <c r="BS15" s="410"/>
      <c r="BT15" s="410"/>
      <c r="BU15" s="411"/>
      <c r="BV15" s="409">
        <v>5493504</v>
      </c>
      <c r="BW15" s="410"/>
      <c r="BX15" s="410"/>
      <c r="BY15" s="410"/>
      <c r="BZ15" s="410"/>
      <c r="CA15" s="410"/>
      <c r="CB15" s="410"/>
      <c r="CC15" s="411"/>
      <c r="CD15" s="544" t="s">
        <v>141</v>
      </c>
      <c r="CE15" s="545"/>
      <c r="CF15" s="545"/>
      <c r="CG15" s="545"/>
      <c r="CH15" s="545"/>
      <c r="CI15" s="545"/>
      <c r="CJ15" s="545"/>
      <c r="CK15" s="545"/>
      <c r="CL15" s="545"/>
      <c r="CM15" s="545"/>
      <c r="CN15" s="545"/>
      <c r="CO15" s="545"/>
      <c r="CP15" s="545"/>
      <c r="CQ15" s="545"/>
      <c r="CR15" s="545"/>
      <c r="CS15" s="546"/>
      <c r="CT15" s="177"/>
      <c r="CU15" s="178"/>
      <c r="CV15" s="178"/>
      <c r="CW15" s="178"/>
      <c r="CX15" s="178"/>
      <c r="CY15" s="178"/>
      <c r="CZ15" s="178"/>
      <c r="DA15" s="179"/>
      <c r="DB15" s="177"/>
      <c r="DC15" s="178"/>
      <c r="DD15" s="178"/>
      <c r="DE15" s="178"/>
      <c r="DF15" s="178"/>
      <c r="DG15" s="178"/>
      <c r="DH15" s="178"/>
      <c r="DI15" s="179"/>
      <c r="DJ15" s="165"/>
      <c r="DK15" s="165"/>
      <c r="DL15" s="165"/>
      <c r="DM15" s="165"/>
      <c r="DN15" s="165"/>
      <c r="DO15" s="165"/>
    </row>
    <row r="16" spans="1:119" ht="18.75" customHeight="1">
      <c r="A16" s="166"/>
      <c r="B16" s="509"/>
      <c r="C16" s="510"/>
      <c r="D16" s="510"/>
      <c r="E16" s="510"/>
      <c r="F16" s="510"/>
      <c r="G16" s="510"/>
      <c r="H16" s="510"/>
      <c r="I16" s="510"/>
      <c r="J16" s="510"/>
      <c r="K16" s="511"/>
      <c r="L16" s="524" t="s">
        <v>142</v>
      </c>
      <c r="M16" s="555"/>
      <c r="N16" s="555"/>
      <c r="O16" s="555"/>
      <c r="P16" s="555"/>
      <c r="Q16" s="556"/>
      <c r="R16" s="547" t="s">
        <v>143</v>
      </c>
      <c r="S16" s="548"/>
      <c r="T16" s="548"/>
      <c r="U16" s="548"/>
      <c r="V16" s="549"/>
      <c r="W16" s="436"/>
      <c r="X16" s="437"/>
      <c r="Y16" s="437"/>
      <c r="Z16" s="437"/>
      <c r="AA16" s="437"/>
      <c r="AB16" s="426"/>
      <c r="AC16" s="530">
        <v>17.7</v>
      </c>
      <c r="AD16" s="531"/>
      <c r="AE16" s="531"/>
      <c r="AF16" s="531"/>
      <c r="AG16" s="532"/>
      <c r="AH16" s="530">
        <v>18.399999999999999</v>
      </c>
      <c r="AI16" s="531"/>
      <c r="AJ16" s="531"/>
      <c r="AK16" s="531"/>
      <c r="AL16" s="533"/>
      <c r="AM16" s="475"/>
      <c r="AN16" s="476"/>
      <c r="AO16" s="476"/>
      <c r="AP16" s="476"/>
      <c r="AQ16" s="476"/>
      <c r="AR16" s="476"/>
      <c r="AS16" s="476"/>
      <c r="AT16" s="477"/>
      <c r="AU16" s="478"/>
      <c r="AV16" s="479"/>
      <c r="AW16" s="479"/>
      <c r="AX16" s="479"/>
      <c r="AY16" s="480" t="s">
        <v>144</v>
      </c>
      <c r="AZ16" s="481"/>
      <c r="BA16" s="481"/>
      <c r="BB16" s="481"/>
      <c r="BC16" s="481"/>
      <c r="BD16" s="481"/>
      <c r="BE16" s="481"/>
      <c r="BF16" s="481"/>
      <c r="BG16" s="481"/>
      <c r="BH16" s="481"/>
      <c r="BI16" s="481"/>
      <c r="BJ16" s="481"/>
      <c r="BK16" s="481"/>
      <c r="BL16" s="481"/>
      <c r="BM16" s="482"/>
      <c r="BN16" s="446">
        <v>8926339</v>
      </c>
      <c r="BO16" s="447"/>
      <c r="BP16" s="447"/>
      <c r="BQ16" s="447"/>
      <c r="BR16" s="447"/>
      <c r="BS16" s="447"/>
      <c r="BT16" s="447"/>
      <c r="BU16" s="448"/>
      <c r="BV16" s="446">
        <v>9061499</v>
      </c>
      <c r="BW16" s="447"/>
      <c r="BX16" s="447"/>
      <c r="BY16" s="447"/>
      <c r="BZ16" s="447"/>
      <c r="CA16" s="447"/>
      <c r="CB16" s="447"/>
      <c r="CC16" s="448"/>
      <c r="CD16" s="180"/>
      <c r="CE16" s="553"/>
      <c r="CF16" s="553"/>
      <c r="CG16" s="553"/>
      <c r="CH16" s="553"/>
      <c r="CI16" s="553"/>
      <c r="CJ16" s="553"/>
      <c r="CK16" s="553"/>
      <c r="CL16" s="553"/>
      <c r="CM16" s="553"/>
      <c r="CN16" s="553"/>
      <c r="CO16" s="553"/>
      <c r="CP16" s="553"/>
      <c r="CQ16" s="553"/>
      <c r="CR16" s="553"/>
      <c r="CS16" s="554"/>
      <c r="CT16" s="443"/>
      <c r="CU16" s="444"/>
      <c r="CV16" s="444"/>
      <c r="CW16" s="444"/>
      <c r="CX16" s="444"/>
      <c r="CY16" s="444"/>
      <c r="CZ16" s="444"/>
      <c r="DA16" s="445"/>
      <c r="DB16" s="443"/>
      <c r="DC16" s="444"/>
      <c r="DD16" s="444"/>
      <c r="DE16" s="444"/>
      <c r="DF16" s="444"/>
      <c r="DG16" s="444"/>
      <c r="DH16" s="444"/>
      <c r="DI16" s="445"/>
      <c r="DJ16" s="165"/>
      <c r="DK16" s="165"/>
      <c r="DL16" s="165"/>
      <c r="DM16" s="165"/>
      <c r="DN16" s="165"/>
      <c r="DO16" s="165"/>
    </row>
    <row r="17" spans="1:119" ht="18.75" customHeight="1" thickBot="1">
      <c r="A17" s="166"/>
      <c r="B17" s="512"/>
      <c r="C17" s="513"/>
      <c r="D17" s="513"/>
      <c r="E17" s="513"/>
      <c r="F17" s="513"/>
      <c r="G17" s="513"/>
      <c r="H17" s="513"/>
      <c r="I17" s="513"/>
      <c r="J17" s="513"/>
      <c r="K17" s="514"/>
      <c r="L17" s="181"/>
      <c r="M17" s="550" t="s">
        <v>145</v>
      </c>
      <c r="N17" s="551"/>
      <c r="O17" s="551"/>
      <c r="P17" s="551"/>
      <c r="Q17" s="552"/>
      <c r="R17" s="547" t="s">
        <v>146</v>
      </c>
      <c r="S17" s="548"/>
      <c r="T17" s="548"/>
      <c r="U17" s="548"/>
      <c r="V17" s="549"/>
      <c r="W17" s="462" t="s">
        <v>147</v>
      </c>
      <c r="X17" s="463"/>
      <c r="Y17" s="463"/>
      <c r="Z17" s="463"/>
      <c r="AA17" s="463"/>
      <c r="AB17" s="453"/>
      <c r="AC17" s="497">
        <v>15088</v>
      </c>
      <c r="AD17" s="498"/>
      <c r="AE17" s="498"/>
      <c r="AF17" s="498"/>
      <c r="AG17" s="537"/>
      <c r="AH17" s="497">
        <v>15111</v>
      </c>
      <c r="AI17" s="498"/>
      <c r="AJ17" s="498"/>
      <c r="AK17" s="498"/>
      <c r="AL17" s="499"/>
      <c r="AM17" s="475"/>
      <c r="AN17" s="476"/>
      <c r="AO17" s="476"/>
      <c r="AP17" s="476"/>
      <c r="AQ17" s="476"/>
      <c r="AR17" s="476"/>
      <c r="AS17" s="476"/>
      <c r="AT17" s="477"/>
      <c r="AU17" s="478"/>
      <c r="AV17" s="479"/>
      <c r="AW17" s="479"/>
      <c r="AX17" s="479"/>
      <c r="AY17" s="480" t="s">
        <v>148</v>
      </c>
      <c r="AZ17" s="481"/>
      <c r="BA17" s="481"/>
      <c r="BB17" s="481"/>
      <c r="BC17" s="481"/>
      <c r="BD17" s="481"/>
      <c r="BE17" s="481"/>
      <c r="BF17" s="481"/>
      <c r="BG17" s="481"/>
      <c r="BH17" s="481"/>
      <c r="BI17" s="481"/>
      <c r="BJ17" s="481"/>
      <c r="BK17" s="481"/>
      <c r="BL17" s="481"/>
      <c r="BM17" s="482"/>
      <c r="BN17" s="446">
        <v>7180277</v>
      </c>
      <c r="BO17" s="447"/>
      <c r="BP17" s="447"/>
      <c r="BQ17" s="447"/>
      <c r="BR17" s="447"/>
      <c r="BS17" s="447"/>
      <c r="BT17" s="447"/>
      <c r="BU17" s="448"/>
      <c r="BV17" s="446">
        <v>7007875</v>
      </c>
      <c r="BW17" s="447"/>
      <c r="BX17" s="447"/>
      <c r="BY17" s="447"/>
      <c r="BZ17" s="447"/>
      <c r="CA17" s="447"/>
      <c r="CB17" s="447"/>
      <c r="CC17" s="448"/>
      <c r="CD17" s="180"/>
      <c r="CE17" s="553"/>
      <c r="CF17" s="553"/>
      <c r="CG17" s="553"/>
      <c r="CH17" s="553"/>
      <c r="CI17" s="553"/>
      <c r="CJ17" s="553"/>
      <c r="CK17" s="553"/>
      <c r="CL17" s="553"/>
      <c r="CM17" s="553"/>
      <c r="CN17" s="553"/>
      <c r="CO17" s="553"/>
      <c r="CP17" s="553"/>
      <c r="CQ17" s="553"/>
      <c r="CR17" s="553"/>
      <c r="CS17" s="554"/>
      <c r="CT17" s="443"/>
      <c r="CU17" s="444"/>
      <c r="CV17" s="444"/>
      <c r="CW17" s="444"/>
      <c r="CX17" s="444"/>
      <c r="CY17" s="444"/>
      <c r="CZ17" s="444"/>
      <c r="DA17" s="445"/>
      <c r="DB17" s="443"/>
      <c r="DC17" s="444"/>
      <c r="DD17" s="444"/>
      <c r="DE17" s="444"/>
      <c r="DF17" s="444"/>
      <c r="DG17" s="444"/>
      <c r="DH17" s="444"/>
      <c r="DI17" s="445"/>
      <c r="DJ17" s="165"/>
      <c r="DK17" s="165"/>
      <c r="DL17" s="165"/>
      <c r="DM17" s="165"/>
      <c r="DN17" s="165"/>
      <c r="DO17" s="165"/>
    </row>
    <row r="18" spans="1:119" ht="18.75" customHeight="1" thickBot="1">
      <c r="A18" s="166"/>
      <c r="B18" s="557" t="s">
        <v>149</v>
      </c>
      <c r="C18" s="489"/>
      <c r="D18" s="489"/>
      <c r="E18" s="558"/>
      <c r="F18" s="558"/>
      <c r="G18" s="558"/>
      <c r="H18" s="558"/>
      <c r="I18" s="558"/>
      <c r="J18" s="558"/>
      <c r="K18" s="558"/>
      <c r="L18" s="559">
        <v>125.3</v>
      </c>
      <c r="M18" s="559"/>
      <c r="N18" s="559"/>
      <c r="O18" s="559"/>
      <c r="P18" s="559"/>
      <c r="Q18" s="559"/>
      <c r="R18" s="560"/>
      <c r="S18" s="560"/>
      <c r="T18" s="560"/>
      <c r="U18" s="560"/>
      <c r="V18" s="561"/>
      <c r="W18" s="464"/>
      <c r="X18" s="465"/>
      <c r="Y18" s="465"/>
      <c r="Z18" s="465"/>
      <c r="AA18" s="465"/>
      <c r="AB18" s="456"/>
      <c r="AC18" s="562">
        <v>69.900000000000006</v>
      </c>
      <c r="AD18" s="563"/>
      <c r="AE18" s="563"/>
      <c r="AF18" s="563"/>
      <c r="AG18" s="564"/>
      <c r="AH18" s="562">
        <v>68.400000000000006</v>
      </c>
      <c r="AI18" s="563"/>
      <c r="AJ18" s="563"/>
      <c r="AK18" s="563"/>
      <c r="AL18" s="565"/>
      <c r="AM18" s="475"/>
      <c r="AN18" s="476"/>
      <c r="AO18" s="476"/>
      <c r="AP18" s="476"/>
      <c r="AQ18" s="476"/>
      <c r="AR18" s="476"/>
      <c r="AS18" s="476"/>
      <c r="AT18" s="477"/>
      <c r="AU18" s="478"/>
      <c r="AV18" s="479"/>
      <c r="AW18" s="479"/>
      <c r="AX18" s="479"/>
      <c r="AY18" s="480" t="s">
        <v>150</v>
      </c>
      <c r="AZ18" s="481"/>
      <c r="BA18" s="481"/>
      <c r="BB18" s="481"/>
      <c r="BC18" s="481"/>
      <c r="BD18" s="481"/>
      <c r="BE18" s="481"/>
      <c r="BF18" s="481"/>
      <c r="BG18" s="481"/>
      <c r="BH18" s="481"/>
      <c r="BI18" s="481"/>
      <c r="BJ18" s="481"/>
      <c r="BK18" s="481"/>
      <c r="BL18" s="481"/>
      <c r="BM18" s="482"/>
      <c r="BN18" s="446">
        <v>10412567</v>
      </c>
      <c r="BO18" s="447"/>
      <c r="BP18" s="447"/>
      <c r="BQ18" s="447"/>
      <c r="BR18" s="447"/>
      <c r="BS18" s="447"/>
      <c r="BT18" s="447"/>
      <c r="BU18" s="448"/>
      <c r="BV18" s="446">
        <v>10287255</v>
      </c>
      <c r="BW18" s="447"/>
      <c r="BX18" s="447"/>
      <c r="BY18" s="447"/>
      <c r="BZ18" s="447"/>
      <c r="CA18" s="447"/>
      <c r="CB18" s="447"/>
      <c r="CC18" s="448"/>
      <c r="CD18" s="180"/>
      <c r="CE18" s="553"/>
      <c r="CF18" s="553"/>
      <c r="CG18" s="553"/>
      <c r="CH18" s="553"/>
      <c r="CI18" s="553"/>
      <c r="CJ18" s="553"/>
      <c r="CK18" s="553"/>
      <c r="CL18" s="553"/>
      <c r="CM18" s="553"/>
      <c r="CN18" s="553"/>
      <c r="CO18" s="553"/>
      <c r="CP18" s="553"/>
      <c r="CQ18" s="553"/>
      <c r="CR18" s="553"/>
      <c r="CS18" s="554"/>
      <c r="CT18" s="443"/>
      <c r="CU18" s="444"/>
      <c r="CV18" s="444"/>
      <c r="CW18" s="444"/>
      <c r="CX18" s="444"/>
      <c r="CY18" s="444"/>
      <c r="CZ18" s="444"/>
      <c r="DA18" s="445"/>
      <c r="DB18" s="443"/>
      <c r="DC18" s="444"/>
      <c r="DD18" s="444"/>
      <c r="DE18" s="444"/>
      <c r="DF18" s="444"/>
      <c r="DG18" s="444"/>
      <c r="DH18" s="444"/>
      <c r="DI18" s="445"/>
      <c r="DJ18" s="165"/>
      <c r="DK18" s="165"/>
      <c r="DL18" s="165"/>
      <c r="DM18" s="165"/>
      <c r="DN18" s="165"/>
      <c r="DO18" s="165"/>
    </row>
    <row r="19" spans="1:119" ht="18.75" customHeight="1" thickBot="1">
      <c r="A19" s="166"/>
      <c r="B19" s="557" t="s">
        <v>151</v>
      </c>
      <c r="C19" s="489"/>
      <c r="D19" s="489"/>
      <c r="E19" s="558"/>
      <c r="F19" s="558"/>
      <c r="G19" s="558"/>
      <c r="H19" s="558"/>
      <c r="I19" s="558"/>
      <c r="J19" s="558"/>
      <c r="K19" s="558"/>
      <c r="L19" s="566">
        <v>383</v>
      </c>
      <c r="M19" s="566"/>
      <c r="N19" s="566"/>
      <c r="O19" s="566"/>
      <c r="P19" s="566"/>
      <c r="Q19" s="566"/>
      <c r="R19" s="567"/>
      <c r="S19" s="567"/>
      <c r="T19" s="567"/>
      <c r="U19" s="567"/>
      <c r="V19" s="568"/>
      <c r="W19" s="403"/>
      <c r="X19" s="404"/>
      <c r="Y19" s="404"/>
      <c r="Z19" s="404"/>
      <c r="AA19" s="404"/>
      <c r="AB19" s="404"/>
      <c r="AC19" s="575"/>
      <c r="AD19" s="575"/>
      <c r="AE19" s="575"/>
      <c r="AF19" s="575"/>
      <c r="AG19" s="575"/>
      <c r="AH19" s="575"/>
      <c r="AI19" s="575"/>
      <c r="AJ19" s="575"/>
      <c r="AK19" s="575"/>
      <c r="AL19" s="576"/>
      <c r="AM19" s="475"/>
      <c r="AN19" s="476"/>
      <c r="AO19" s="476"/>
      <c r="AP19" s="476"/>
      <c r="AQ19" s="476"/>
      <c r="AR19" s="476"/>
      <c r="AS19" s="476"/>
      <c r="AT19" s="477"/>
      <c r="AU19" s="478"/>
      <c r="AV19" s="479"/>
      <c r="AW19" s="479"/>
      <c r="AX19" s="479"/>
      <c r="AY19" s="480" t="s">
        <v>152</v>
      </c>
      <c r="AZ19" s="481"/>
      <c r="BA19" s="481"/>
      <c r="BB19" s="481"/>
      <c r="BC19" s="481"/>
      <c r="BD19" s="481"/>
      <c r="BE19" s="481"/>
      <c r="BF19" s="481"/>
      <c r="BG19" s="481"/>
      <c r="BH19" s="481"/>
      <c r="BI19" s="481"/>
      <c r="BJ19" s="481"/>
      <c r="BK19" s="481"/>
      <c r="BL19" s="481"/>
      <c r="BM19" s="482"/>
      <c r="BN19" s="446">
        <v>13190654</v>
      </c>
      <c r="BO19" s="447"/>
      <c r="BP19" s="447"/>
      <c r="BQ19" s="447"/>
      <c r="BR19" s="447"/>
      <c r="BS19" s="447"/>
      <c r="BT19" s="447"/>
      <c r="BU19" s="448"/>
      <c r="BV19" s="446">
        <v>13051716</v>
      </c>
      <c r="BW19" s="447"/>
      <c r="BX19" s="447"/>
      <c r="BY19" s="447"/>
      <c r="BZ19" s="447"/>
      <c r="CA19" s="447"/>
      <c r="CB19" s="447"/>
      <c r="CC19" s="448"/>
      <c r="CD19" s="180"/>
      <c r="CE19" s="553"/>
      <c r="CF19" s="553"/>
      <c r="CG19" s="553"/>
      <c r="CH19" s="553"/>
      <c r="CI19" s="553"/>
      <c r="CJ19" s="553"/>
      <c r="CK19" s="553"/>
      <c r="CL19" s="553"/>
      <c r="CM19" s="553"/>
      <c r="CN19" s="553"/>
      <c r="CO19" s="553"/>
      <c r="CP19" s="553"/>
      <c r="CQ19" s="553"/>
      <c r="CR19" s="553"/>
      <c r="CS19" s="554"/>
      <c r="CT19" s="443"/>
      <c r="CU19" s="444"/>
      <c r="CV19" s="444"/>
      <c r="CW19" s="444"/>
      <c r="CX19" s="444"/>
      <c r="CY19" s="444"/>
      <c r="CZ19" s="444"/>
      <c r="DA19" s="445"/>
      <c r="DB19" s="443"/>
      <c r="DC19" s="444"/>
      <c r="DD19" s="444"/>
      <c r="DE19" s="444"/>
      <c r="DF19" s="444"/>
      <c r="DG19" s="444"/>
      <c r="DH19" s="444"/>
      <c r="DI19" s="445"/>
      <c r="DJ19" s="165"/>
      <c r="DK19" s="165"/>
      <c r="DL19" s="165"/>
      <c r="DM19" s="165"/>
      <c r="DN19" s="165"/>
      <c r="DO19" s="165"/>
    </row>
    <row r="20" spans="1:119" ht="18.75" customHeight="1" thickBot="1">
      <c r="A20" s="166"/>
      <c r="B20" s="557" t="s">
        <v>153</v>
      </c>
      <c r="C20" s="489"/>
      <c r="D20" s="489"/>
      <c r="E20" s="558"/>
      <c r="F20" s="558"/>
      <c r="G20" s="558"/>
      <c r="H20" s="558"/>
      <c r="I20" s="558"/>
      <c r="J20" s="558"/>
      <c r="K20" s="558"/>
      <c r="L20" s="566">
        <v>19481</v>
      </c>
      <c r="M20" s="566"/>
      <c r="N20" s="566"/>
      <c r="O20" s="566"/>
      <c r="P20" s="566"/>
      <c r="Q20" s="566"/>
      <c r="R20" s="567"/>
      <c r="S20" s="567"/>
      <c r="T20" s="567"/>
      <c r="U20" s="567"/>
      <c r="V20" s="568"/>
      <c r="W20" s="464"/>
      <c r="X20" s="465"/>
      <c r="Y20" s="465"/>
      <c r="Z20" s="465"/>
      <c r="AA20" s="465"/>
      <c r="AB20" s="465"/>
      <c r="AC20" s="569"/>
      <c r="AD20" s="569"/>
      <c r="AE20" s="569"/>
      <c r="AF20" s="569"/>
      <c r="AG20" s="569"/>
      <c r="AH20" s="569"/>
      <c r="AI20" s="569"/>
      <c r="AJ20" s="569"/>
      <c r="AK20" s="569"/>
      <c r="AL20" s="570"/>
      <c r="AM20" s="571"/>
      <c r="AN20" s="501"/>
      <c r="AO20" s="501"/>
      <c r="AP20" s="501"/>
      <c r="AQ20" s="501"/>
      <c r="AR20" s="501"/>
      <c r="AS20" s="501"/>
      <c r="AT20" s="502"/>
      <c r="AU20" s="572"/>
      <c r="AV20" s="573"/>
      <c r="AW20" s="573"/>
      <c r="AX20" s="574"/>
      <c r="AY20" s="480"/>
      <c r="AZ20" s="481"/>
      <c r="BA20" s="481"/>
      <c r="BB20" s="481"/>
      <c r="BC20" s="481"/>
      <c r="BD20" s="481"/>
      <c r="BE20" s="481"/>
      <c r="BF20" s="481"/>
      <c r="BG20" s="481"/>
      <c r="BH20" s="481"/>
      <c r="BI20" s="481"/>
      <c r="BJ20" s="481"/>
      <c r="BK20" s="481"/>
      <c r="BL20" s="481"/>
      <c r="BM20" s="482"/>
      <c r="BN20" s="446"/>
      <c r="BO20" s="447"/>
      <c r="BP20" s="447"/>
      <c r="BQ20" s="447"/>
      <c r="BR20" s="447"/>
      <c r="BS20" s="447"/>
      <c r="BT20" s="447"/>
      <c r="BU20" s="448"/>
      <c r="BV20" s="446"/>
      <c r="BW20" s="447"/>
      <c r="BX20" s="447"/>
      <c r="BY20" s="447"/>
      <c r="BZ20" s="447"/>
      <c r="CA20" s="447"/>
      <c r="CB20" s="447"/>
      <c r="CC20" s="448"/>
      <c r="CD20" s="180"/>
      <c r="CE20" s="553"/>
      <c r="CF20" s="553"/>
      <c r="CG20" s="553"/>
      <c r="CH20" s="553"/>
      <c r="CI20" s="553"/>
      <c r="CJ20" s="553"/>
      <c r="CK20" s="553"/>
      <c r="CL20" s="553"/>
      <c r="CM20" s="553"/>
      <c r="CN20" s="553"/>
      <c r="CO20" s="553"/>
      <c r="CP20" s="553"/>
      <c r="CQ20" s="553"/>
      <c r="CR20" s="553"/>
      <c r="CS20" s="554"/>
      <c r="CT20" s="443"/>
      <c r="CU20" s="444"/>
      <c r="CV20" s="444"/>
      <c r="CW20" s="444"/>
      <c r="CX20" s="444"/>
      <c r="CY20" s="444"/>
      <c r="CZ20" s="444"/>
      <c r="DA20" s="445"/>
      <c r="DB20" s="443"/>
      <c r="DC20" s="444"/>
      <c r="DD20" s="444"/>
      <c r="DE20" s="444"/>
      <c r="DF20" s="444"/>
      <c r="DG20" s="444"/>
      <c r="DH20" s="444"/>
      <c r="DI20" s="445"/>
      <c r="DJ20" s="165"/>
      <c r="DK20" s="165"/>
      <c r="DL20" s="165"/>
      <c r="DM20" s="165"/>
      <c r="DN20" s="165"/>
      <c r="DO20" s="165"/>
    </row>
    <row r="21" spans="1:119" ht="18.75" customHeight="1">
      <c r="A21" s="166"/>
      <c r="B21" s="577" t="s">
        <v>154</v>
      </c>
      <c r="C21" s="578"/>
      <c r="D21" s="578"/>
      <c r="E21" s="578"/>
      <c r="F21" s="578"/>
      <c r="G21" s="578"/>
      <c r="H21" s="578"/>
      <c r="I21" s="578"/>
      <c r="J21" s="578"/>
      <c r="K21" s="578"/>
      <c r="L21" s="578"/>
      <c r="M21" s="578"/>
      <c r="N21" s="578"/>
      <c r="O21" s="578"/>
      <c r="P21" s="578"/>
      <c r="Q21" s="578"/>
      <c r="R21" s="578"/>
      <c r="S21" s="578"/>
      <c r="T21" s="578"/>
      <c r="U21" s="578"/>
      <c r="V21" s="578"/>
      <c r="W21" s="578"/>
      <c r="X21" s="578"/>
      <c r="Y21" s="578"/>
      <c r="Z21" s="578"/>
      <c r="AA21" s="578"/>
      <c r="AB21" s="578"/>
      <c r="AC21" s="578"/>
      <c r="AD21" s="578"/>
      <c r="AE21" s="578"/>
      <c r="AF21" s="578"/>
      <c r="AG21" s="578"/>
      <c r="AH21" s="578"/>
      <c r="AI21" s="578"/>
      <c r="AJ21" s="578"/>
      <c r="AK21" s="578"/>
      <c r="AL21" s="578"/>
      <c r="AM21" s="578"/>
      <c r="AN21" s="578"/>
      <c r="AO21" s="578"/>
      <c r="AP21" s="578"/>
      <c r="AQ21" s="578"/>
      <c r="AR21" s="578"/>
      <c r="AS21" s="578"/>
      <c r="AT21" s="578"/>
      <c r="AU21" s="578"/>
      <c r="AV21" s="578"/>
      <c r="AW21" s="578"/>
      <c r="AX21" s="579"/>
      <c r="AY21" s="480"/>
      <c r="AZ21" s="481"/>
      <c r="BA21" s="481"/>
      <c r="BB21" s="481"/>
      <c r="BC21" s="481"/>
      <c r="BD21" s="481"/>
      <c r="BE21" s="481"/>
      <c r="BF21" s="481"/>
      <c r="BG21" s="481"/>
      <c r="BH21" s="481"/>
      <c r="BI21" s="481"/>
      <c r="BJ21" s="481"/>
      <c r="BK21" s="481"/>
      <c r="BL21" s="481"/>
      <c r="BM21" s="482"/>
      <c r="BN21" s="446"/>
      <c r="BO21" s="447"/>
      <c r="BP21" s="447"/>
      <c r="BQ21" s="447"/>
      <c r="BR21" s="447"/>
      <c r="BS21" s="447"/>
      <c r="BT21" s="447"/>
      <c r="BU21" s="448"/>
      <c r="BV21" s="446"/>
      <c r="BW21" s="447"/>
      <c r="BX21" s="447"/>
      <c r="BY21" s="447"/>
      <c r="BZ21" s="447"/>
      <c r="CA21" s="447"/>
      <c r="CB21" s="447"/>
      <c r="CC21" s="448"/>
      <c r="CD21" s="180"/>
      <c r="CE21" s="553"/>
      <c r="CF21" s="553"/>
      <c r="CG21" s="553"/>
      <c r="CH21" s="553"/>
      <c r="CI21" s="553"/>
      <c r="CJ21" s="553"/>
      <c r="CK21" s="553"/>
      <c r="CL21" s="553"/>
      <c r="CM21" s="553"/>
      <c r="CN21" s="553"/>
      <c r="CO21" s="553"/>
      <c r="CP21" s="553"/>
      <c r="CQ21" s="553"/>
      <c r="CR21" s="553"/>
      <c r="CS21" s="554"/>
      <c r="CT21" s="443"/>
      <c r="CU21" s="444"/>
      <c r="CV21" s="444"/>
      <c r="CW21" s="444"/>
      <c r="CX21" s="444"/>
      <c r="CY21" s="444"/>
      <c r="CZ21" s="444"/>
      <c r="DA21" s="445"/>
      <c r="DB21" s="443"/>
      <c r="DC21" s="444"/>
      <c r="DD21" s="444"/>
      <c r="DE21" s="444"/>
      <c r="DF21" s="444"/>
      <c r="DG21" s="444"/>
      <c r="DH21" s="444"/>
      <c r="DI21" s="445"/>
      <c r="DJ21" s="165"/>
      <c r="DK21" s="165"/>
      <c r="DL21" s="165"/>
      <c r="DM21" s="165"/>
      <c r="DN21" s="165"/>
      <c r="DO21" s="165"/>
    </row>
    <row r="22" spans="1:119" ht="18.75" customHeight="1" thickBot="1">
      <c r="A22" s="166"/>
      <c r="B22" s="580" t="s">
        <v>155</v>
      </c>
      <c r="C22" s="581"/>
      <c r="D22" s="582"/>
      <c r="E22" s="458" t="s">
        <v>1</v>
      </c>
      <c r="F22" s="463"/>
      <c r="G22" s="463"/>
      <c r="H22" s="463"/>
      <c r="I22" s="463"/>
      <c r="J22" s="463"/>
      <c r="K22" s="453"/>
      <c r="L22" s="458" t="s">
        <v>156</v>
      </c>
      <c r="M22" s="463"/>
      <c r="N22" s="463"/>
      <c r="O22" s="463"/>
      <c r="P22" s="453"/>
      <c r="Q22" s="589" t="s">
        <v>157</v>
      </c>
      <c r="R22" s="590"/>
      <c r="S22" s="590"/>
      <c r="T22" s="590"/>
      <c r="U22" s="590"/>
      <c r="V22" s="591"/>
      <c r="W22" s="595" t="s">
        <v>158</v>
      </c>
      <c r="X22" s="581"/>
      <c r="Y22" s="582"/>
      <c r="Z22" s="458" t="s">
        <v>1</v>
      </c>
      <c r="AA22" s="463"/>
      <c r="AB22" s="463"/>
      <c r="AC22" s="463"/>
      <c r="AD22" s="463"/>
      <c r="AE22" s="463"/>
      <c r="AF22" s="463"/>
      <c r="AG22" s="453"/>
      <c r="AH22" s="608" t="s">
        <v>159</v>
      </c>
      <c r="AI22" s="463"/>
      <c r="AJ22" s="463"/>
      <c r="AK22" s="463"/>
      <c r="AL22" s="453"/>
      <c r="AM22" s="608" t="s">
        <v>160</v>
      </c>
      <c r="AN22" s="609"/>
      <c r="AO22" s="609"/>
      <c r="AP22" s="609"/>
      <c r="AQ22" s="609"/>
      <c r="AR22" s="610"/>
      <c r="AS22" s="589" t="s">
        <v>157</v>
      </c>
      <c r="AT22" s="590"/>
      <c r="AU22" s="590"/>
      <c r="AV22" s="590"/>
      <c r="AW22" s="590"/>
      <c r="AX22" s="614"/>
      <c r="AY22" s="616"/>
      <c r="AZ22" s="617"/>
      <c r="BA22" s="617"/>
      <c r="BB22" s="617"/>
      <c r="BC22" s="617"/>
      <c r="BD22" s="617"/>
      <c r="BE22" s="617"/>
      <c r="BF22" s="617"/>
      <c r="BG22" s="617"/>
      <c r="BH22" s="617"/>
      <c r="BI22" s="617"/>
      <c r="BJ22" s="617"/>
      <c r="BK22" s="617"/>
      <c r="BL22" s="617"/>
      <c r="BM22" s="618"/>
      <c r="BN22" s="619"/>
      <c r="BO22" s="620"/>
      <c r="BP22" s="620"/>
      <c r="BQ22" s="620"/>
      <c r="BR22" s="620"/>
      <c r="BS22" s="620"/>
      <c r="BT22" s="620"/>
      <c r="BU22" s="621"/>
      <c r="BV22" s="619"/>
      <c r="BW22" s="620"/>
      <c r="BX22" s="620"/>
      <c r="BY22" s="620"/>
      <c r="BZ22" s="620"/>
      <c r="CA22" s="620"/>
      <c r="CB22" s="620"/>
      <c r="CC22" s="621"/>
      <c r="CD22" s="180"/>
      <c r="CE22" s="553"/>
      <c r="CF22" s="553"/>
      <c r="CG22" s="553"/>
      <c r="CH22" s="553"/>
      <c r="CI22" s="553"/>
      <c r="CJ22" s="553"/>
      <c r="CK22" s="553"/>
      <c r="CL22" s="553"/>
      <c r="CM22" s="553"/>
      <c r="CN22" s="553"/>
      <c r="CO22" s="553"/>
      <c r="CP22" s="553"/>
      <c r="CQ22" s="553"/>
      <c r="CR22" s="553"/>
      <c r="CS22" s="554"/>
      <c r="CT22" s="443"/>
      <c r="CU22" s="444"/>
      <c r="CV22" s="444"/>
      <c r="CW22" s="444"/>
      <c r="CX22" s="444"/>
      <c r="CY22" s="444"/>
      <c r="CZ22" s="444"/>
      <c r="DA22" s="445"/>
      <c r="DB22" s="443"/>
      <c r="DC22" s="444"/>
      <c r="DD22" s="444"/>
      <c r="DE22" s="444"/>
      <c r="DF22" s="444"/>
      <c r="DG22" s="444"/>
      <c r="DH22" s="444"/>
      <c r="DI22" s="445"/>
      <c r="DJ22" s="165"/>
      <c r="DK22" s="165"/>
      <c r="DL22" s="165"/>
      <c r="DM22" s="165"/>
      <c r="DN22" s="165"/>
      <c r="DO22" s="165"/>
    </row>
    <row r="23" spans="1:119" ht="18.75" customHeight="1">
      <c r="A23" s="166"/>
      <c r="B23" s="583"/>
      <c r="C23" s="584"/>
      <c r="D23" s="585"/>
      <c r="E23" s="432"/>
      <c r="F23" s="437"/>
      <c r="G23" s="437"/>
      <c r="H23" s="437"/>
      <c r="I23" s="437"/>
      <c r="J23" s="437"/>
      <c r="K23" s="426"/>
      <c r="L23" s="432"/>
      <c r="M23" s="437"/>
      <c r="N23" s="437"/>
      <c r="O23" s="437"/>
      <c r="P23" s="426"/>
      <c r="Q23" s="592"/>
      <c r="R23" s="593"/>
      <c r="S23" s="593"/>
      <c r="T23" s="593"/>
      <c r="U23" s="593"/>
      <c r="V23" s="594"/>
      <c r="W23" s="596"/>
      <c r="X23" s="584"/>
      <c r="Y23" s="585"/>
      <c r="Z23" s="432"/>
      <c r="AA23" s="437"/>
      <c r="AB23" s="437"/>
      <c r="AC23" s="437"/>
      <c r="AD23" s="437"/>
      <c r="AE23" s="437"/>
      <c r="AF23" s="437"/>
      <c r="AG23" s="426"/>
      <c r="AH23" s="432"/>
      <c r="AI23" s="437"/>
      <c r="AJ23" s="437"/>
      <c r="AK23" s="437"/>
      <c r="AL23" s="426"/>
      <c r="AM23" s="611"/>
      <c r="AN23" s="612"/>
      <c r="AO23" s="612"/>
      <c r="AP23" s="612"/>
      <c r="AQ23" s="612"/>
      <c r="AR23" s="613"/>
      <c r="AS23" s="592"/>
      <c r="AT23" s="593"/>
      <c r="AU23" s="593"/>
      <c r="AV23" s="593"/>
      <c r="AW23" s="593"/>
      <c r="AX23" s="615"/>
      <c r="AY23" s="406" t="s">
        <v>161</v>
      </c>
      <c r="AZ23" s="407"/>
      <c r="BA23" s="407"/>
      <c r="BB23" s="407"/>
      <c r="BC23" s="407"/>
      <c r="BD23" s="407"/>
      <c r="BE23" s="407"/>
      <c r="BF23" s="407"/>
      <c r="BG23" s="407"/>
      <c r="BH23" s="407"/>
      <c r="BI23" s="407"/>
      <c r="BJ23" s="407"/>
      <c r="BK23" s="407"/>
      <c r="BL23" s="407"/>
      <c r="BM23" s="408"/>
      <c r="BN23" s="446">
        <v>18824728</v>
      </c>
      <c r="BO23" s="447"/>
      <c r="BP23" s="447"/>
      <c r="BQ23" s="447"/>
      <c r="BR23" s="447"/>
      <c r="BS23" s="447"/>
      <c r="BT23" s="447"/>
      <c r="BU23" s="448"/>
      <c r="BV23" s="446">
        <v>18514970</v>
      </c>
      <c r="BW23" s="447"/>
      <c r="BX23" s="447"/>
      <c r="BY23" s="447"/>
      <c r="BZ23" s="447"/>
      <c r="CA23" s="447"/>
      <c r="CB23" s="447"/>
      <c r="CC23" s="448"/>
      <c r="CD23" s="180"/>
      <c r="CE23" s="553"/>
      <c r="CF23" s="553"/>
      <c r="CG23" s="553"/>
      <c r="CH23" s="553"/>
      <c r="CI23" s="553"/>
      <c r="CJ23" s="553"/>
      <c r="CK23" s="553"/>
      <c r="CL23" s="553"/>
      <c r="CM23" s="553"/>
      <c r="CN23" s="553"/>
      <c r="CO23" s="553"/>
      <c r="CP23" s="553"/>
      <c r="CQ23" s="553"/>
      <c r="CR23" s="553"/>
      <c r="CS23" s="554"/>
      <c r="CT23" s="443"/>
      <c r="CU23" s="444"/>
      <c r="CV23" s="444"/>
      <c r="CW23" s="444"/>
      <c r="CX23" s="444"/>
      <c r="CY23" s="444"/>
      <c r="CZ23" s="444"/>
      <c r="DA23" s="445"/>
      <c r="DB23" s="443"/>
      <c r="DC23" s="444"/>
      <c r="DD23" s="444"/>
      <c r="DE23" s="444"/>
      <c r="DF23" s="444"/>
      <c r="DG23" s="444"/>
      <c r="DH23" s="444"/>
      <c r="DI23" s="445"/>
      <c r="DJ23" s="165"/>
      <c r="DK23" s="165"/>
      <c r="DL23" s="165"/>
      <c r="DM23" s="165"/>
      <c r="DN23" s="165"/>
      <c r="DO23" s="165"/>
    </row>
    <row r="24" spans="1:119" ht="18.75" customHeight="1" thickBot="1">
      <c r="A24" s="166"/>
      <c r="B24" s="583"/>
      <c r="C24" s="584"/>
      <c r="D24" s="585"/>
      <c r="E24" s="496" t="s">
        <v>162</v>
      </c>
      <c r="F24" s="476"/>
      <c r="G24" s="476"/>
      <c r="H24" s="476"/>
      <c r="I24" s="476"/>
      <c r="J24" s="476"/>
      <c r="K24" s="477"/>
      <c r="L24" s="497">
        <v>1</v>
      </c>
      <c r="M24" s="498"/>
      <c r="N24" s="498"/>
      <c r="O24" s="498"/>
      <c r="P24" s="537"/>
      <c r="Q24" s="497">
        <v>8150</v>
      </c>
      <c r="R24" s="498"/>
      <c r="S24" s="498"/>
      <c r="T24" s="498"/>
      <c r="U24" s="498"/>
      <c r="V24" s="537"/>
      <c r="W24" s="596"/>
      <c r="X24" s="584"/>
      <c r="Y24" s="585"/>
      <c r="Z24" s="496" t="s">
        <v>163</v>
      </c>
      <c r="AA24" s="476"/>
      <c r="AB24" s="476"/>
      <c r="AC24" s="476"/>
      <c r="AD24" s="476"/>
      <c r="AE24" s="476"/>
      <c r="AF24" s="476"/>
      <c r="AG24" s="477"/>
      <c r="AH24" s="497">
        <v>379</v>
      </c>
      <c r="AI24" s="498"/>
      <c r="AJ24" s="498"/>
      <c r="AK24" s="498"/>
      <c r="AL24" s="537"/>
      <c r="AM24" s="497">
        <v>1139274</v>
      </c>
      <c r="AN24" s="498"/>
      <c r="AO24" s="498"/>
      <c r="AP24" s="498"/>
      <c r="AQ24" s="498"/>
      <c r="AR24" s="537"/>
      <c r="AS24" s="497">
        <v>3006</v>
      </c>
      <c r="AT24" s="498"/>
      <c r="AU24" s="498"/>
      <c r="AV24" s="498"/>
      <c r="AW24" s="498"/>
      <c r="AX24" s="499"/>
      <c r="AY24" s="616" t="s">
        <v>164</v>
      </c>
      <c r="AZ24" s="617"/>
      <c r="BA24" s="617"/>
      <c r="BB24" s="617"/>
      <c r="BC24" s="617"/>
      <c r="BD24" s="617"/>
      <c r="BE24" s="617"/>
      <c r="BF24" s="617"/>
      <c r="BG24" s="617"/>
      <c r="BH24" s="617"/>
      <c r="BI24" s="617"/>
      <c r="BJ24" s="617"/>
      <c r="BK24" s="617"/>
      <c r="BL24" s="617"/>
      <c r="BM24" s="618"/>
      <c r="BN24" s="446">
        <v>18107768</v>
      </c>
      <c r="BO24" s="447"/>
      <c r="BP24" s="447"/>
      <c r="BQ24" s="447"/>
      <c r="BR24" s="447"/>
      <c r="BS24" s="447"/>
      <c r="BT24" s="447"/>
      <c r="BU24" s="448"/>
      <c r="BV24" s="446">
        <v>17625332</v>
      </c>
      <c r="BW24" s="447"/>
      <c r="BX24" s="447"/>
      <c r="BY24" s="447"/>
      <c r="BZ24" s="447"/>
      <c r="CA24" s="447"/>
      <c r="CB24" s="447"/>
      <c r="CC24" s="448"/>
      <c r="CD24" s="180"/>
      <c r="CE24" s="553"/>
      <c r="CF24" s="553"/>
      <c r="CG24" s="553"/>
      <c r="CH24" s="553"/>
      <c r="CI24" s="553"/>
      <c r="CJ24" s="553"/>
      <c r="CK24" s="553"/>
      <c r="CL24" s="553"/>
      <c r="CM24" s="553"/>
      <c r="CN24" s="553"/>
      <c r="CO24" s="553"/>
      <c r="CP24" s="553"/>
      <c r="CQ24" s="553"/>
      <c r="CR24" s="553"/>
      <c r="CS24" s="554"/>
      <c r="CT24" s="443"/>
      <c r="CU24" s="444"/>
      <c r="CV24" s="444"/>
      <c r="CW24" s="444"/>
      <c r="CX24" s="444"/>
      <c r="CY24" s="444"/>
      <c r="CZ24" s="444"/>
      <c r="DA24" s="445"/>
      <c r="DB24" s="443"/>
      <c r="DC24" s="444"/>
      <c r="DD24" s="444"/>
      <c r="DE24" s="444"/>
      <c r="DF24" s="444"/>
      <c r="DG24" s="444"/>
      <c r="DH24" s="444"/>
      <c r="DI24" s="445"/>
      <c r="DJ24" s="165"/>
      <c r="DK24" s="165"/>
      <c r="DL24" s="165"/>
      <c r="DM24" s="165"/>
      <c r="DN24" s="165"/>
      <c r="DO24" s="165"/>
    </row>
    <row r="25" spans="1:119" s="165" customFormat="1" ht="18.75" customHeight="1">
      <c r="A25" s="166"/>
      <c r="B25" s="583"/>
      <c r="C25" s="584"/>
      <c r="D25" s="585"/>
      <c r="E25" s="496" t="s">
        <v>165</v>
      </c>
      <c r="F25" s="476"/>
      <c r="G25" s="476"/>
      <c r="H25" s="476"/>
      <c r="I25" s="476"/>
      <c r="J25" s="476"/>
      <c r="K25" s="477"/>
      <c r="L25" s="497">
        <v>2</v>
      </c>
      <c r="M25" s="498"/>
      <c r="N25" s="498"/>
      <c r="O25" s="498"/>
      <c r="P25" s="537"/>
      <c r="Q25" s="497">
        <v>6840</v>
      </c>
      <c r="R25" s="498"/>
      <c r="S25" s="498"/>
      <c r="T25" s="498"/>
      <c r="U25" s="498"/>
      <c r="V25" s="537"/>
      <c r="W25" s="596"/>
      <c r="X25" s="584"/>
      <c r="Y25" s="585"/>
      <c r="Z25" s="496" t="s">
        <v>166</v>
      </c>
      <c r="AA25" s="476"/>
      <c r="AB25" s="476"/>
      <c r="AC25" s="476"/>
      <c r="AD25" s="476"/>
      <c r="AE25" s="476"/>
      <c r="AF25" s="476"/>
      <c r="AG25" s="477"/>
      <c r="AH25" s="497">
        <v>65</v>
      </c>
      <c r="AI25" s="498"/>
      <c r="AJ25" s="498"/>
      <c r="AK25" s="498"/>
      <c r="AL25" s="537"/>
      <c r="AM25" s="497">
        <v>178750</v>
      </c>
      <c r="AN25" s="498"/>
      <c r="AO25" s="498"/>
      <c r="AP25" s="498"/>
      <c r="AQ25" s="498"/>
      <c r="AR25" s="537"/>
      <c r="AS25" s="497">
        <v>2750</v>
      </c>
      <c r="AT25" s="498"/>
      <c r="AU25" s="498"/>
      <c r="AV25" s="498"/>
      <c r="AW25" s="498"/>
      <c r="AX25" s="499"/>
      <c r="AY25" s="406" t="s">
        <v>167</v>
      </c>
      <c r="AZ25" s="407"/>
      <c r="BA25" s="407"/>
      <c r="BB25" s="407"/>
      <c r="BC25" s="407"/>
      <c r="BD25" s="407"/>
      <c r="BE25" s="407"/>
      <c r="BF25" s="407"/>
      <c r="BG25" s="407"/>
      <c r="BH25" s="407"/>
      <c r="BI25" s="407"/>
      <c r="BJ25" s="407"/>
      <c r="BK25" s="407"/>
      <c r="BL25" s="407"/>
      <c r="BM25" s="408"/>
      <c r="BN25" s="409">
        <v>1332258</v>
      </c>
      <c r="BO25" s="410"/>
      <c r="BP25" s="410"/>
      <c r="BQ25" s="410"/>
      <c r="BR25" s="410"/>
      <c r="BS25" s="410"/>
      <c r="BT25" s="410"/>
      <c r="BU25" s="411"/>
      <c r="BV25" s="409">
        <v>1549605</v>
      </c>
      <c r="BW25" s="410"/>
      <c r="BX25" s="410"/>
      <c r="BY25" s="410"/>
      <c r="BZ25" s="410"/>
      <c r="CA25" s="410"/>
      <c r="CB25" s="410"/>
      <c r="CC25" s="411"/>
      <c r="CD25" s="180"/>
      <c r="CE25" s="553"/>
      <c r="CF25" s="553"/>
      <c r="CG25" s="553"/>
      <c r="CH25" s="553"/>
      <c r="CI25" s="553"/>
      <c r="CJ25" s="553"/>
      <c r="CK25" s="553"/>
      <c r="CL25" s="553"/>
      <c r="CM25" s="553"/>
      <c r="CN25" s="553"/>
      <c r="CO25" s="553"/>
      <c r="CP25" s="553"/>
      <c r="CQ25" s="553"/>
      <c r="CR25" s="553"/>
      <c r="CS25" s="554"/>
      <c r="CT25" s="443"/>
      <c r="CU25" s="444"/>
      <c r="CV25" s="444"/>
      <c r="CW25" s="444"/>
      <c r="CX25" s="444"/>
      <c r="CY25" s="444"/>
      <c r="CZ25" s="444"/>
      <c r="DA25" s="445"/>
      <c r="DB25" s="443"/>
      <c r="DC25" s="444"/>
      <c r="DD25" s="444"/>
      <c r="DE25" s="444"/>
      <c r="DF25" s="444"/>
      <c r="DG25" s="444"/>
      <c r="DH25" s="444"/>
      <c r="DI25" s="445"/>
    </row>
    <row r="26" spans="1:119" s="165" customFormat="1" ht="18.75" customHeight="1">
      <c r="A26" s="166"/>
      <c r="B26" s="583"/>
      <c r="C26" s="584"/>
      <c r="D26" s="585"/>
      <c r="E26" s="496" t="s">
        <v>168</v>
      </c>
      <c r="F26" s="476"/>
      <c r="G26" s="476"/>
      <c r="H26" s="476"/>
      <c r="I26" s="476"/>
      <c r="J26" s="476"/>
      <c r="K26" s="477"/>
      <c r="L26" s="497">
        <v>1</v>
      </c>
      <c r="M26" s="498"/>
      <c r="N26" s="498"/>
      <c r="O26" s="498"/>
      <c r="P26" s="537"/>
      <c r="Q26" s="497">
        <v>6330</v>
      </c>
      <c r="R26" s="498"/>
      <c r="S26" s="498"/>
      <c r="T26" s="498"/>
      <c r="U26" s="498"/>
      <c r="V26" s="537"/>
      <c r="W26" s="596"/>
      <c r="X26" s="584"/>
      <c r="Y26" s="585"/>
      <c r="Z26" s="496" t="s">
        <v>169</v>
      </c>
      <c r="AA26" s="606"/>
      <c r="AB26" s="606"/>
      <c r="AC26" s="606"/>
      <c r="AD26" s="606"/>
      <c r="AE26" s="606"/>
      <c r="AF26" s="606"/>
      <c r="AG26" s="607"/>
      <c r="AH26" s="497">
        <v>30</v>
      </c>
      <c r="AI26" s="498"/>
      <c r="AJ26" s="498"/>
      <c r="AK26" s="498"/>
      <c r="AL26" s="537"/>
      <c r="AM26" s="497">
        <v>88200</v>
      </c>
      <c r="AN26" s="498"/>
      <c r="AO26" s="498"/>
      <c r="AP26" s="498"/>
      <c r="AQ26" s="498"/>
      <c r="AR26" s="537"/>
      <c r="AS26" s="497">
        <v>2940</v>
      </c>
      <c r="AT26" s="498"/>
      <c r="AU26" s="498"/>
      <c r="AV26" s="498"/>
      <c r="AW26" s="498"/>
      <c r="AX26" s="499"/>
      <c r="AY26" s="449" t="s">
        <v>170</v>
      </c>
      <c r="AZ26" s="450"/>
      <c r="BA26" s="450"/>
      <c r="BB26" s="450"/>
      <c r="BC26" s="450"/>
      <c r="BD26" s="450"/>
      <c r="BE26" s="450"/>
      <c r="BF26" s="450"/>
      <c r="BG26" s="450"/>
      <c r="BH26" s="450"/>
      <c r="BI26" s="450"/>
      <c r="BJ26" s="450"/>
      <c r="BK26" s="450"/>
      <c r="BL26" s="450"/>
      <c r="BM26" s="451"/>
      <c r="BN26" s="446" t="s">
        <v>121</v>
      </c>
      <c r="BO26" s="447"/>
      <c r="BP26" s="447"/>
      <c r="BQ26" s="447"/>
      <c r="BR26" s="447"/>
      <c r="BS26" s="447"/>
      <c r="BT26" s="447"/>
      <c r="BU26" s="448"/>
      <c r="BV26" s="446" t="s">
        <v>171</v>
      </c>
      <c r="BW26" s="447"/>
      <c r="BX26" s="447"/>
      <c r="BY26" s="447"/>
      <c r="BZ26" s="447"/>
      <c r="CA26" s="447"/>
      <c r="CB26" s="447"/>
      <c r="CC26" s="448"/>
      <c r="CD26" s="180"/>
      <c r="CE26" s="553"/>
      <c r="CF26" s="553"/>
      <c r="CG26" s="553"/>
      <c r="CH26" s="553"/>
      <c r="CI26" s="553"/>
      <c r="CJ26" s="553"/>
      <c r="CK26" s="553"/>
      <c r="CL26" s="553"/>
      <c r="CM26" s="553"/>
      <c r="CN26" s="553"/>
      <c r="CO26" s="553"/>
      <c r="CP26" s="553"/>
      <c r="CQ26" s="553"/>
      <c r="CR26" s="553"/>
      <c r="CS26" s="554"/>
      <c r="CT26" s="443"/>
      <c r="CU26" s="444"/>
      <c r="CV26" s="444"/>
      <c r="CW26" s="444"/>
      <c r="CX26" s="444"/>
      <c r="CY26" s="444"/>
      <c r="CZ26" s="444"/>
      <c r="DA26" s="445"/>
      <c r="DB26" s="443"/>
      <c r="DC26" s="444"/>
      <c r="DD26" s="444"/>
      <c r="DE26" s="444"/>
      <c r="DF26" s="444"/>
      <c r="DG26" s="444"/>
      <c r="DH26" s="444"/>
      <c r="DI26" s="445"/>
    </row>
    <row r="27" spans="1:119" ht="18.75" customHeight="1" thickBot="1">
      <c r="A27" s="166"/>
      <c r="B27" s="583"/>
      <c r="C27" s="584"/>
      <c r="D27" s="585"/>
      <c r="E27" s="496" t="s">
        <v>172</v>
      </c>
      <c r="F27" s="476"/>
      <c r="G27" s="476"/>
      <c r="H27" s="476"/>
      <c r="I27" s="476"/>
      <c r="J27" s="476"/>
      <c r="K27" s="477"/>
      <c r="L27" s="497">
        <v>1</v>
      </c>
      <c r="M27" s="498"/>
      <c r="N27" s="498"/>
      <c r="O27" s="498"/>
      <c r="P27" s="537"/>
      <c r="Q27" s="497">
        <v>4600</v>
      </c>
      <c r="R27" s="498"/>
      <c r="S27" s="498"/>
      <c r="T27" s="498"/>
      <c r="U27" s="498"/>
      <c r="V27" s="537"/>
      <c r="W27" s="596"/>
      <c r="X27" s="584"/>
      <c r="Y27" s="585"/>
      <c r="Z27" s="496" t="s">
        <v>173</v>
      </c>
      <c r="AA27" s="476"/>
      <c r="AB27" s="476"/>
      <c r="AC27" s="476"/>
      <c r="AD27" s="476"/>
      <c r="AE27" s="476"/>
      <c r="AF27" s="476"/>
      <c r="AG27" s="477"/>
      <c r="AH27" s="497">
        <v>13</v>
      </c>
      <c r="AI27" s="498"/>
      <c r="AJ27" s="498"/>
      <c r="AK27" s="498"/>
      <c r="AL27" s="537"/>
      <c r="AM27" s="497">
        <v>46139</v>
      </c>
      <c r="AN27" s="498"/>
      <c r="AO27" s="498"/>
      <c r="AP27" s="498"/>
      <c r="AQ27" s="498"/>
      <c r="AR27" s="537"/>
      <c r="AS27" s="497">
        <v>3549</v>
      </c>
      <c r="AT27" s="498"/>
      <c r="AU27" s="498"/>
      <c r="AV27" s="498"/>
      <c r="AW27" s="498"/>
      <c r="AX27" s="499"/>
      <c r="AY27" s="538" t="s">
        <v>174</v>
      </c>
      <c r="AZ27" s="539"/>
      <c r="BA27" s="539"/>
      <c r="BB27" s="539"/>
      <c r="BC27" s="539"/>
      <c r="BD27" s="539"/>
      <c r="BE27" s="539"/>
      <c r="BF27" s="539"/>
      <c r="BG27" s="539"/>
      <c r="BH27" s="539"/>
      <c r="BI27" s="539"/>
      <c r="BJ27" s="539"/>
      <c r="BK27" s="539"/>
      <c r="BL27" s="539"/>
      <c r="BM27" s="540"/>
      <c r="BN27" s="619">
        <v>369168</v>
      </c>
      <c r="BO27" s="620"/>
      <c r="BP27" s="620"/>
      <c r="BQ27" s="620"/>
      <c r="BR27" s="620"/>
      <c r="BS27" s="620"/>
      <c r="BT27" s="620"/>
      <c r="BU27" s="621"/>
      <c r="BV27" s="619">
        <v>369168</v>
      </c>
      <c r="BW27" s="620"/>
      <c r="BX27" s="620"/>
      <c r="BY27" s="620"/>
      <c r="BZ27" s="620"/>
      <c r="CA27" s="620"/>
      <c r="CB27" s="620"/>
      <c r="CC27" s="621"/>
      <c r="CD27" s="182"/>
      <c r="CE27" s="553"/>
      <c r="CF27" s="553"/>
      <c r="CG27" s="553"/>
      <c r="CH27" s="553"/>
      <c r="CI27" s="553"/>
      <c r="CJ27" s="553"/>
      <c r="CK27" s="553"/>
      <c r="CL27" s="553"/>
      <c r="CM27" s="553"/>
      <c r="CN27" s="553"/>
      <c r="CO27" s="553"/>
      <c r="CP27" s="553"/>
      <c r="CQ27" s="553"/>
      <c r="CR27" s="553"/>
      <c r="CS27" s="554"/>
      <c r="CT27" s="443"/>
      <c r="CU27" s="444"/>
      <c r="CV27" s="444"/>
      <c r="CW27" s="444"/>
      <c r="CX27" s="444"/>
      <c r="CY27" s="444"/>
      <c r="CZ27" s="444"/>
      <c r="DA27" s="445"/>
      <c r="DB27" s="443"/>
      <c r="DC27" s="444"/>
      <c r="DD27" s="444"/>
      <c r="DE27" s="444"/>
      <c r="DF27" s="444"/>
      <c r="DG27" s="444"/>
      <c r="DH27" s="444"/>
      <c r="DI27" s="445"/>
      <c r="DJ27" s="165"/>
      <c r="DK27" s="165"/>
      <c r="DL27" s="165"/>
      <c r="DM27" s="165"/>
      <c r="DN27" s="165"/>
      <c r="DO27" s="165"/>
    </row>
    <row r="28" spans="1:119" ht="18.75" customHeight="1">
      <c r="A28" s="166"/>
      <c r="B28" s="583"/>
      <c r="C28" s="584"/>
      <c r="D28" s="585"/>
      <c r="E28" s="496" t="s">
        <v>175</v>
      </c>
      <c r="F28" s="476"/>
      <c r="G28" s="476"/>
      <c r="H28" s="476"/>
      <c r="I28" s="476"/>
      <c r="J28" s="476"/>
      <c r="K28" s="477"/>
      <c r="L28" s="497">
        <v>1</v>
      </c>
      <c r="M28" s="498"/>
      <c r="N28" s="498"/>
      <c r="O28" s="498"/>
      <c r="P28" s="537"/>
      <c r="Q28" s="497">
        <v>4200</v>
      </c>
      <c r="R28" s="498"/>
      <c r="S28" s="498"/>
      <c r="T28" s="498"/>
      <c r="U28" s="498"/>
      <c r="V28" s="537"/>
      <c r="W28" s="596"/>
      <c r="X28" s="584"/>
      <c r="Y28" s="585"/>
      <c r="Z28" s="496" t="s">
        <v>176</v>
      </c>
      <c r="AA28" s="476"/>
      <c r="AB28" s="476"/>
      <c r="AC28" s="476"/>
      <c r="AD28" s="476"/>
      <c r="AE28" s="476"/>
      <c r="AF28" s="476"/>
      <c r="AG28" s="477"/>
      <c r="AH28" s="497" t="s">
        <v>121</v>
      </c>
      <c r="AI28" s="498"/>
      <c r="AJ28" s="498"/>
      <c r="AK28" s="498"/>
      <c r="AL28" s="537"/>
      <c r="AM28" s="497" t="s">
        <v>121</v>
      </c>
      <c r="AN28" s="498"/>
      <c r="AO28" s="498"/>
      <c r="AP28" s="498"/>
      <c r="AQ28" s="498"/>
      <c r="AR28" s="537"/>
      <c r="AS28" s="497" t="s">
        <v>130</v>
      </c>
      <c r="AT28" s="498"/>
      <c r="AU28" s="498"/>
      <c r="AV28" s="498"/>
      <c r="AW28" s="498"/>
      <c r="AX28" s="499"/>
      <c r="AY28" s="622" t="s">
        <v>177</v>
      </c>
      <c r="AZ28" s="623"/>
      <c r="BA28" s="623"/>
      <c r="BB28" s="624"/>
      <c r="BC28" s="406" t="s">
        <v>42</v>
      </c>
      <c r="BD28" s="407"/>
      <c r="BE28" s="407"/>
      <c r="BF28" s="407"/>
      <c r="BG28" s="407"/>
      <c r="BH28" s="407"/>
      <c r="BI28" s="407"/>
      <c r="BJ28" s="407"/>
      <c r="BK28" s="407"/>
      <c r="BL28" s="407"/>
      <c r="BM28" s="408"/>
      <c r="BN28" s="409">
        <v>2293647</v>
      </c>
      <c r="BO28" s="410"/>
      <c r="BP28" s="410"/>
      <c r="BQ28" s="410"/>
      <c r="BR28" s="410"/>
      <c r="BS28" s="410"/>
      <c r="BT28" s="410"/>
      <c r="BU28" s="411"/>
      <c r="BV28" s="409">
        <v>2472001</v>
      </c>
      <c r="BW28" s="410"/>
      <c r="BX28" s="410"/>
      <c r="BY28" s="410"/>
      <c r="BZ28" s="410"/>
      <c r="CA28" s="410"/>
      <c r="CB28" s="410"/>
      <c r="CC28" s="411"/>
      <c r="CD28" s="180"/>
      <c r="CE28" s="553"/>
      <c r="CF28" s="553"/>
      <c r="CG28" s="553"/>
      <c r="CH28" s="553"/>
      <c r="CI28" s="553"/>
      <c r="CJ28" s="553"/>
      <c r="CK28" s="553"/>
      <c r="CL28" s="553"/>
      <c r="CM28" s="553"/>
      <c r="CN28" s="553"/>
      <c r="CO28" s="553"/>
      <c r="CP28" s="553"/>
      <c r="CQ28" s="553"/>
      <c r="CR28" s="553"/>
      <c r="CS28" s="554"/>
      <c r="CT28" s="443"/>
      <c r="CU28" s="444"/>
      <c r="CV28" s="444"/>
      <c r="CW28" s="444"/>
      <c r="CX28" s="444"/>
      <c r="CY28" s="444"/>
      <c r="CZ28" s="444"/>
      <c r="DA28" s="445"/>
      <c r="DB28" s="443"/>
      <c r="DC28" s="444"/>
      <c r="DD28" s="444"/>
      <c r="DE28" s="444"/>
      <c r="DF28" s="444"/>
      <c r="DG28" s="444"/>
      <c r="DH28" s="444"/>
      <c r="DI28" s="445"/>
      <c r="DJ28" s="165"/>
      <c r="DK28" s="165"/>
      <c r="DL28" s="165"/>
      <c r="DM28" s="165"/>
      <c r="DN28" s="165"/>
      <c r="DO28" s="165"/>
    </row>
    <row r="29" spans="1:119" ht="18.75" customHeight="1">
      <c r="A29" s="166"/>
      <c r="B29" s="583"/>
      <c r="C29" s="584"/>
      <c r="D29" s="585"/>
      <c r="E29" s="496" t="s">
        <v>178</v>
      </c>
      <c r="F29" s="476"/>
      <c r="G29" s="476"/>
      <c r="H29" s="476"/>
      <c r="I29" s="476"/>
      <c r="J29" s="476"/>
      <c r="K29" s="477"/>
      <c r="L29" s="497">
        <v>19</v>
      </c>
      <c r="M29" s="498"/>
      <c r="N29" s="498"/>
      <c r="O29" s="498"/>
      <c r="P29" s="537"/>
      <c r="Q29" s="497">
        <v>3900</v>
      </c>
      <c r="R29" s="498"/>
      <c r="S29" s="498"/>
      <c r="T29" s="498"/>
      <c r="U29" s="498"/>
      <c r="V29" s="537"/>
      <c r="W29" s="597"/>
      <c r="X29" s="598"/>
      <c r="Y29" s="599"/>
      <c r="Z29" s="496" t="s">
        <v>179</v>
      </c>
      <c r="AA29" s="476"/>
      <c r="AB29" s="476"/>
      <c r="AC29" s="476"/>
      <c r="AD29" s="476"/>
      <c r="AE29" s="476"/>
      <c r="AF29" s="476"/>
      <c r="AG29" s="477"/>
      <c r="AH29" s="497">
        <v>392</v>
      </c>
      <c r="AI29" s="498"/>
      <c r="AJ29" s="498"/>
      <c r="AK29" s="498"/>
      <c r="AL29" s="537"/>
      <c r="AM29" s="497">
        <v>1185413</v>
      </c>
      <c r="AN29" s="498"/>
      <c r="AO29" s="498"/>
      <c r="AP29" s="498"/>
      <c r="AQ29" s="498"/>
      <c r="AR29" s="537"/>
      <c r="AS29" s="497">
        <v>3024</v>
      </c>
      <c r="AT29" s="498"/>
      <c r="AU29" s="498"/>
      <c r="AV29" s="498"/>
      <c r="AW29" s="498"/>
      <c r="AX29" s="499"/>
      <c r="AY29" s="625"/>
      <c r="AZ29" s="626"/>
      <c r="BA29" s="626"/>
      <c r="BB29" s="627"/>
      <c r="BC29" s="480" t="s">
        <v>180</v>
      </c>
      <c r="BD29" s="481"/>
      <c r="BE29" s="481"/>
      <c r="BF29" s="481"/>
      <c r="BG29" s="481"/>
      <c r="BH29" s="481"/>
      <c r="BI29" s="481"/>
      <c r="BJ29" s="481"/>
      <c r="BK29" s="481"/>
      <c r="BL29" s="481"/>
      <c r="BM29" s="482"/>
      <c r="BN29" s="446">
        <v>791367</v>
      </c>
      <c r="BO29" s="447"/>
      <c r="BP29" s="447"/>
      <c r="BQ29" s="447"/>
      <c r="BR29" s="447"/>
      <c r="BS29" s="447"/>
      <c r="BT29" s="447"/>
      <c r="BU29" s="448"/>
      <c r="BV29" s="446">
        <v>790446</v>
      </c>
      <c r="BW29" s="447"/>
      <c r="BX29" s="447"/>
      <c r="BY29" s="447"/>
      <c r="BZ29" s="447"/>
      <c r="CA29" s="447"/>
      <c r="CB29" s="447"/>
      <c r="CC29" s="448"/>
      <c r="CD29" s="182"/>
      <c r="CE29" s="553"/>
      <c r="CF29" s="553"/>
      <c r="CG29" s="553"/>
      <c r="CH29" s="553"/>
      <c r="CI29" s="553"/>
      <c r="CJ29" s="553"/>
      <c r="CK29" s="553"/>
      <c r="CL29" s="553"/>
      <c r="CM29" s="553"/>
      <c r="CN29" s="553"/>
      <c r="CO29" s="553"/>
      <c r="CP29" s="553"/>
      <c r="CQ29" s="553"/>
      <c r="CR29" s="553"/>
      <c r="CS29" s="554"/>
      <c r="CT29" s="443"/>
      <c r="CU29" s="444"/>
      <c r="CV29" s="444"/>
      <c r="CW29" s="444"/>
      <c r="CX29" s="444"/>
      <c r="CY29" s="444"/>
      <c r="CZ29" s="444"/>
      <c r="DA29" s="445"/>
      <c r="DB29" s="443"/>
      <c r="DC29" s="444"/>
      <c r="DD29" s="444"/>
      <c r="DE29" s="444"/>
      <c r="DF29" s="444"/>
      <c r="DG29" s="444"/>
      <c r="DH29" s="444"/>
      <c r="DI29" s="445"/>
      <c r="DJ29" s="165"/>
      <c r="DK29" s="165"/>
      <c r="DL29" s="165"/>
      <c r="DM29" s="165"/>
      <c r="DN29" s="165"/>
      <c r="DO29" s="165"/>
    </row>
    <row r="30" spans="1:119" ht="18.75" customHeight="1" thickBot="1">
      <c r="A30" s="166"/>
      <c r="B30" s="586"/>
      <c r="C30" s="587"/>
      <c r="D30" s="588"/>
      <c r="E30" s="500"/>
      <c r="F30" s="501"/>
      <c r="G30" s="501"/>
      <c r="H30" s="501"/>
      <c r="I30" s="501"/>
      <c r="J30" s="501"/>
      <c r="K30" s="502"/>
      <c r="L30" s="600"/>
      <c r="M30" s="601"/>
      <c r="N30" s="601"/>
      <c r="O30" s="601"/>
      <c r="P30" s="602"/>
      <c r="Q30" s="600"/>
      <c r="R30" s="601"/>
      <c r="S30" s="601"/>
      <c r="T30" s="601"/>
      <c r="U30" s="601"/>
      <c r="V30" s="602"/>
      <c r="W30" s="603" t="s">
        <v>181</v>
      </c>
      <c r="X30" s="604"/>
      <c r="Y30" s="604"/>
      <c r="Z30" s="604"/>
      <c r="AA30" s="604"/>
      <c r="AB30" s="604"/>
      <c r="AC30" s="604"/>
      <c r="AD30" s="604"/>
      <c r="AE30" s="604"/>
      <c r="AF30" s="604"/>
      <c r="AG30" s="605"/>
      <c r="AH30" s="562">
        <v>97.2</v>
      </c>
      <c r="AI30" s="563"/>
      <c r="AJ30" s="563"/>
      <c r="AK30" s="563"/>
      <c r="AL30" s="563"/>
      <c r="AM30" s="563"/>
      <c r="AN30" s="563"/>
      <c r="AO30" s="563"/>
      <c r="AP30" s="563"/>
      <c r="AQ30" s="563"/>
      <c r="AR30" s="563"/>
      <c r="AS30" s="563"/>
      <c r="AT30" s="563"/>
      <c r="AU30" s="563"/>
      <c r="AV30" s="563"/>
      <c r="AW30" s="563"/>
      <c r="AX30" s="565"/>
      <c r="AY30" s="628"/>
      <c r="AZ30" s="629"/>
      <c r="BA30" s="629"/>
      <c r="BB30" s="630"/>
      <c r="BC30" s="616" t="s">
        <v>44</v>
      </c>
      <c r="BD30" s="617"/>
      <c r="BE30" s="617"/>
      <c r="BF30" s="617"/>
      <c r="BG30" s="617"/>
      <c r="BH30" s="617"/>
      <c r="BI30" s="617"/>
      <c r="BJ30" s="617"/>
      <c r="BK30" s="617"/>
      <c r="BL30" s="617"/>
      <c r="BM30" s="618"/>
      <c r="BN30" s="619">
        <v>1444814</v>
      </c>
      <c r="BO30" s="620"/>
      <c r="BP30" s="620"/>
      <c r="BQ30" s="620"/>
      <c r="BR30" s="620"/>
      <c r="BS30" s="620"/>
      <c r="BT30" s="620"/>
      <c r="BU30" s="621"/>
      <c r="BV30" s="619">
        <v>1528934</v>
      </c>
      <c r="BW30" s="620"/>
      <c r="BX30" s="620"/>
      <c r="BY30" s="620"/>
      <c r="BZ30" s="620"/>
      <c r="CA30" s="620"/>
      <c r="CB30" s="620"/>
      <c r="CC30" s="621"/>
      <c r="CD30" s="183"/>
      <c r="CE30" s="184"/>
      <c r="CF30" s="184"/>
      <c r="CG30" s="184"/>
      <c r="CH30" s="184"/>
      <c r="CI30" s="184"/>
      <c r="CJ30" s="184"/>
      <c r="CK30" s="184"/>
      <c r="CL30" s="184"/>
      <c r="CM30" s="184"/>
      <c r="CN30" s="184"/>
      <c r="CO30" s="184"/>
      <c r="CP30" s="184"/>
      <c r="CQ30" s="184"/>
      <c r="CR30" s="184"/>
      <c r="CS30" s="185"/>
      <c r="CT30" s="186"/>
      <c r="CU30" s="187"/>
      <c r="CV30" s="187"/>
      <c r="CW30" s="187"/>
      <c r="CX30" s="187"/>
      <c r="CY30" s="187"/>
      <c r="CZ30" s="187"/>
      <c r="DA30" s="188"/>
      <c r="DB30" s="186"/>
      <c r="DC30" s="187"/>
      <c r="DD30" s="187"/>
      <c r="DE30" s="187"/>
      <c r="DF30" s="187"/>
      <c r="DG30" s="187"/>
      <c r="DH30" s="187"/>
      <c r="DI30" s="188"/>
      <c r="DJ30" s="165"/>
      <c r="DK30" s="165"/>
      <c r="DL30" s="165"/>
      <c r="DM30" s="165"/>
      <c r="DN30" s="165"/>
      <c r="DO30" s="165"/>
    </row>
    <row r="31" spans="1:119" ht="13.5" customHeight="1">
      <c r="A31" s="166"/>
      <c r="B31" s="189"/>
      <c r="C31" s="190"/>
      <c r="D31" s="190"/>
      <c r="E31" s="190"/>
      <c r="F31" s="190"/>
      <c r="G31" s="190"/>
      <c r="H31" s="190"/>
      <c r="I31" s="190"/>
      <c r="J31" s="190"/>
      <c r="K31" s="190"/>
      <c r="L31" s="190"/>
      <c r="M31" s="190"/>
      <c r="N31" s="190"/>
      <c r="O31" s="190"/>
      <c r="P31" s="190"/>
      <c r="Q31" s="190"/>
      <c r="R31" s="190"/>
      <c r="S31" s="190"/>
      <c r="T31" s="190"/>
      <c r="U31" s="190"/>
      <c r="V31" s="190"/>
      <c r="W31" s="190"/>
      <c r="X31" s="190"/>
      <c r="Y31" s="190"/>
      <c r="Z31" s="190"/>
      <c r="AA31" s="190"/>
      <c r="AB31" s="190"/>
      <c r="AC31" s="190"/>
      <c r="AD31" s="190"/>
      <c r="AE31" s="190"/>
      <c r="AF31" s="190"/>
      <c r="AG31" s="190"/>
      <c r="AH31" s="190"/>
      <c r="AI31" s="190"/>
      <c r="AJ31" s="190"/>
      <c r="AK31" s="190"/>
      <c r="AL31" s="190"/>
      <c r="AM31" s="190"/>
      <c r="AN31" s="190"/>
      <c r="AO31" s="190"/>
      <c r="AP31" s="190"/>
      <c r="AQ31" s="190"/>
      <c r="AR31" s="190"/>
      <c r="AS31" s="190"/>
      <c r="AT31" s="190"/>
      <c r="AU31" s="190"/>
      <c r="AV31" s="190"/>
      <c r="AW31" s="190"/>
      <c r="AX31" s="190"/>
      <c r="AY31" s="190"/>
      <c r="AZ31" s="190"/>
      <c r="BA31" s="190"/>
      <c r="BB31" s="190"/>
      <c r="BC31" s="190"/>
      <c r="BD31" s="190"/>
      <c r="BE31" s="190"/>
      <c r="BF31" s="190"/>
      <c r="BG31" s="190"/>
      <c r="BH31" s="190"/>
      <c r="BI31" s="190"/>
      <c r="BJ31" s="190"/>
      <c r="BK31" s="190"/>
      <c r="BL31" s="190"/>
      <c r="BM31" s="190"/>
      <c r="BN31" s="190"/>
      <c r="BO31" s="190"/>
      <c r="BP31" s="190"/>
      <c r="BQ31" s="190"/>
      <c r="BR31" s="190"/>
      <c r="BS31" s="190"/>
      <c r="BT31" s="190"/>
      <c r="BU31" s="190"/>
      <c r="BV31" s="190"/>
      <c r="BW31" s="190"/>
      <c r="BX31" s="190"/>
      <c r="BY31" s="190"/>
      <c r="BZ31" s="190"/>
      <c r="CA31" s="190"/>
      <c r="CB31" s="190"/>
      <c r="CC31" s="190"/>
      <c r="CD31" s="190"/>
      <c r="CE31" s="190"/>
      <c r="CF31" s="190"/>
      <c r="CG31" s="190"/>
      <c r="CH31" s="190"/>
      <c r="CI31" s="190"/>
      <c r="CJ31" s="190"/>
      <c r="CK31" s="190"/>
      <c r="CL31" s="190"/>
      <c r="CM31" s="190"/>
      <c r="CN31" s="190"/>
      <c r="CO31" s="190"/>
      <c r="CP31" s="190"/>
      <c r="CQ31" s="190"/>
      <c r="CR31" s="190"/>
      <c r="CS31" s="190"/>
      <c r="CT31" s="190"/>
      <c r="CU31" s="190"/>
      <c r="CV31" s="190"/>
      <c r="CW31" s="190"/>
      <c r="CX31" s="190"/>
      <c r="CY31" s="190"/>
      <c r="CZ31" s="190"/>
      <c r="DA31" s="190"/>
      <c r="DB31" s="190"/>
      <c r="DC31" s="190"/>
      <c r="DD31" s="190"/>
      <c r="DE31" s="190"/>
      <c r="DF31" s="190"/>
      <c r="DG31" s="190"/>
      <c r="DH31" s="190"/>
      <c r="DI31" s="191"/>
      <c r="DJ31" s="165"/>
      <c r="DK31" s="165"/>
      <c r="DL31" s="165"/>
      <c r="DM31" s="165"/>
      <c r="DN31" s="165"/>
      <c r="DO31" s="165"/>
    </row>
    <row r="32" spans="1:119" ht="13.5" customHeight="1">
      <c r="A32" s="166"/>
      <c r="B32" s="192"/>
      <c r="C32" s="193" t="s">
        <v>182</v>
      </c>
      <c r="D32" s="193"/>
      <c r="E32" s="193"/>
      <c r="F32" s="190"/>
      <c r="G32" s="190"/>
      <c r="H32" s="190"/>
      <c r="I32" s="190"/>
      <c r="J32" s="190"/>
      <c r="K32" s="190"/>
      <c r="L32" s="190"/>
      <c r="M32" s="190"/>
      <c r="N32" s="190"/>
      <c r="O32" s="190"/>
      <c r="P32" s="190"/>
      <c r="Q32" s="190"/>
      <c r="R32" s="190"/>
      <c r="S32" s="190"/>
      <c r="T32" s="190"/>
      <c r="U32" s="190" t="s">
        <v>183</v>
      </c>
      <c r="V32" s="190"/>
      <c r="W32" s="190"/>
      <c r="X32" s="190"/>
      <c r="Y32" s="190"/>
      <c r="Z32" s="190"/>
      <c r="AA32" s="190"/>
      <c r="AB32" s="190"/>
      <c r="AC32" s="190"/>
      <c r="AD32" s="190"/>
      <c r="AE32" s="190"/>
      <c r="AF32" s="190"/>
      <c r="AG32" s="190"/>
      <c r="AH32" s="190"/>
      <c r="AI32" s="190"/>
      <c r="AJ32" s="190"/>
      <c r="AK32" s="190"/>
      <c r="AL32" s="190"/>
      <c r="AM32" s="194" t="s">
        <v>184</v>
      </c>
      <c r="AN32" s="190"/>
      <c r="AO32" s="190"/>
      <c r="AP32" s="190"/>
      <c r="AQ32" s="190"/>
      <c r="AR32" s="190"/>
      <c r="AS32" s="194"/>
      <c r="AT32" s="194"/>
      <c r="AU32" s="194"/>
      <c r="AV32" s="194"/>
      <c r="AW32" s="194"/>
      <c r="AX32" s="194"/>
      <c r="AY32" s="194"/>
      <c r="AZ32" s="194"/>
      <c r="BA32" s="194"/>
      <c r="BB32" s="190"/>
      <c r="BC32" s="194"/>
      <c r="BD32" s="190"/>
      <c r="BE32" s="194" t="s">
        <v>185</v>
      </c>
      <c r="BF32" s="190"/>
      <c r="BG32" s="190"/>
      <c r="BH32" s="190"/>
      <c r="BI32" s="190"/>
      <c r="BJ32" s="194"/>
      <c r="BK32" s="194"/>
      <c r="BL32" s="194"/>
      <c r="BM32" s="194"/>
      <c r="BN32" s="194"/>
      <c r="BO32" s="194"/>
      <c r="BP32" s="194"/>
      <c r="BQ32" s="194"/>
      <c r="BR32" s="190"/>
      <c r="BS32" s="190"/>
      <c r="BT32" s="190"/>
      <c r="BU32" s="190"/>
      <c r="BV32" s="190"/>
      <c r="BW32" s="190" t="s">
        <v>186</v>
      </c>
      <c r="BX32" s="190"/>
      <c r="BY32" s="190"/>
      <c r="BZ32" s="190"/>
      <c r="CA32" s="190"/>
      <c r="CB32" s="194"/>
      <c r="CC32" s="194"/>
      <c r="CD32" s="194"/>
      <c r="CE32" s="194"/>
      <c r="CF32" s="194"/>
      <c r="CG32" s="194"/>
      <c r="CH32" s="194"/>
      <c r="CI32" s="194"/>
      <c r="CJ32" s="194"/>
      <c r="CK32" s="194"/>
      <c r="CL32" s="194"/>
      <c r="CM32" s="194"/>
      <c r="CN32" s="194"/>
      <c r="CO32" s="194" t="s">
        <v>187</v>
      </c>
      <c r="CP32" s="194"/>
      <c r="CQ32" s="194"/>
      <c r="CR32" s="194"/>
      <c r="CS32" s="194"/>
      <c r="CT32" s="194"/>
      <c r="CU32" s="194"/>
      <c r="CV32" s="194"/>
      <c r="CW32" s="194"/>
      <c r="CX32" s="194"/>
      <c r="CY32" s="194"/>
      <c r="CZ32" s="194"/>
      <c r="DA32" s="194"/>
      <c r="DB32" s="194"/>
      <c r="DC32" s="194"/>
      <c r="DD32" s="194"/>
      <c r="DE32" s="194"/>
      <c r="DF32" s="194"/>
      <c r="DG32" s="194"/>
      <c r="DH32" s="194"/>
      <c r="DI32" s="191"/>
      <c r="DJ32" s="165"/>
      <c r="DK32" s="165"/>
      <c r="DL32" s="165"/>
      <c r="DM32" s="165"/>
      <c r="DN32" s="165"/>
      <c r="DO32" s="165"/>
    </row>
    <row r="33" spans="1:119" ht="13.5" customHeight="1">
      <c r="A33" s="166"/>
      <c r="B33" s="192"/>
      <c r="C33" s="470" t="s">
        <v>188</v>
      </c>
      <c r="D33" s="470"/>
      <c r="E33" s="435" t="s">
        <v>189</v>
      </c>
      <c r="F33" s="435"/>
      <c r="G33" s="435"/>
      <c r="H33" s="435"/>
      <c r="I33" s="435"/>
      <c r="J33" s="435"/>
      <c r="K33" s="435"/>
      <c r="L33" s="435"/>
      <c r="M33" s="435"/>
      <c r="N33" s="435"/>
      <c r="O33" s="435"/>
      <c r="P33" s="435"/>
      <c r="Q33" s="435"/>
      <c r="R33" s="435"/>
      <c r="S33" s="435"/>
      <c r="T33" s="195"/>
      <c r="U33" s="470" t="s">
        <v>190</v>
      </c>
      <c r="V33" s="470"/>
      <c r="W33" s="435" t="s">
        <v>191</v>
      </c>
      <c r="X33" s="435"/>
      <c r="Y33" s="435"/>
      <c r="Z33" s="435"/>
      <c r="AA33" s="435"/>
      <c r="AB33" s="435"/>
      <c r="AC33" s="435"/>
      <c r="AD33" s="435"/>
      <c r="AE33" s="435"/>
      <c r="AF33" s="435"/>
      <c r="AG33" s="435"/>
      <c r="AH33" s="435"/>
      <c r="AI33" s="435"/>
      <c r="AJ33" s="435"/>
      <c r="AK33" s="435"/>
      <c r="AL33" s="195"/>
      <c r="AM33" s="470" t="s">
        <v>188</v>
      </c>
      <c r="AN33" s="470"/>
      <c r="AO33" s="435" t="s">
        <v>191</v>
      </c>
      <c r="AP33" s="435"/>
      <c r="AQ33" s="435"/>
      <c r="AR33" s="435"/>
      <c r="AS33" s="435"/>
      <c r="AT33" s="435"/>
      <c r="AU33" s="435"/>
      <c r="AV33" s="435"/>
      <c r="AW33" s="435"/>
      <c r="AX33" s="435"/>
      <c r="AY33" s="435"/>
      <c r="AZ33" s="435"/>
      <c r="BA33" s="435"/>
      <c r="BB33" s="435"/>
      <c r="BC33" s="435"/>
      <c r="BD33" s="196"/>
      <c r="BE33" s="435" t="s">
        <v>192</v>
      </c>
      <c r="BF33" s="435"/>
      <c r="BG33" s="435" t="s">
        <v>193</v>
      </c>
      <c r="BH33" s="435"/>
      <c r="BI33" s="435"/>
      <c r="BJ33" s="435"/>
      <c r="BK33" s="435"/>
      <c r="BL33" s="435"/>
      <c r="BM33" s="435"/>
      <c r="BN33" s="435"/>
      <c r="BO33" s="435"/>
      <c r="BP33" s="435"/>
      <c r="BQ33" s="435"/>
      <c r="BR33" s="435"/>
      <c r="BS33" s="435"/>
      <c r="BT33" s="435"/>
      <c r="BU33" s="435"/>
      <c r="BV33" s="196"/>
      <c r="BW33" s="470" t="s">
        <v>192</v>
      </c>
      <c r="BX33" s="470"/>
      <c r="BY33" s="435" t="s">
        <v>194</v>
      </c>
      <c r="BZ33" s="435"/>
      <c r="CA33" s="435"/>
      <c r="CB33" s="435"/>
      <c r="CC33" s="435"/>
      <c r="CD33" s="435"/>
      <c r="CE33" s="435"/>
      <c r="CF33" s="435"/>
      <c r="CG33" s="435"/>
      <c r="CH33" s="435"/>
      <c r="CI33" s="435"/>
      <c r="CJ33" s="435"/>
      <c r="CK33" s="435"/>
      <c r="CL33" s="435"/>
      <c r="CM33" s="435"/>
      <c r="CN33" s="195"/>
      <c r="CO33" s="470" t="s">
        <v>188</v>
      </c>
      <c r="CP33" s="470"/>
      <c r="CQ33" s="435" t="s">
        <v>195</v>
      </c>
      <c r="CR33" s="435"/>
      <c r="CS33" s="435"/>
      <c r="CT33" s="435"/>
      <c r="CU33" s="435"/>
      <c r="CV33" s="435"/>
      <c r="CW33" s="435"/>
      <c r="CX33" s="435"/>
      <c r="CY33" s="435"/>
      <c r="CZ33" s="435"/>
      <c r="DA33" s="435"/>
      <c r="DB33" s="435"/>
      <c r="DC33" s="435"/>
      <c r="DD33" s="435"/>
      <c r="DE33" s="435"/>
      <c r="DF33" s="195"/>
      <c r="DG33" s="631" t="s">
        <v>196</v>
      </c>
      <c r="DH33" s="631"/>
      <c r="DI33" s="197"/>
      <c r="DJ33" s="165"/>
      <c r="DK33" s="165"/>
      <c r="DL33" s="165"/>
      <c r="DM33" s="165"/>
      <c r="DN33" s="165"/>
      <c r="DO33" s="165"/>
    </row>
    <row r="34" spans="1:119" ht="32.25" customHeight="1">
      <c r="A34" s="166"/>
      <c r="B34" s="192"/>
      <c r="C34" s="632">
        <f>IF(E34="","",1)</f>
        <v>1</v>
      </c>
      <c r="D34" s="632"/>
      <c r="E34" s="633" t="str">
        <f>IF('各会計、関係団体の財政状況及び健全化判断比率'!B7="","",'各会計、関係団体の財政状況及び健全化判断比率'!B7)</f>
        <v>一般会計</v>
      </c>
      <c r="F34" s="633"/>
      <c r="G34" s="633"/>
      <c r="H34" s="633"/>
      <c r="I34" s="633"/>
      <c r="J34" s="633"/>
      <c r="K34" s="633"/>
      <c r="L34" s="633"/>
      <c r="M34" s="633"/>
      <c r="N34" s="633"/>
      <c r="O34" s="633"/>
      <c r="P34" s="633"/>
      <c r="Q34" s="633"/>
      <c r="R34" s="633"/>
      <c r="S34" s="633"/>
      <c r="T34" s="193"/>
      <c r="U34" s="632">
        <f>IF(W34="","",MAX(C34:D43)+1)</f>
        <v>4</v>
      </c>
      <c r="V34" s="632"/>
      <c r="W34" s="633" t="str">
        <f>IF('各会計、関係団体の財政状況及び健全化判断比率'!B28="","",'各会計、関係団体の財政状況及び健全化判断比率'!B28)</f>
        <v>国民健康保険特別会計</v>
      </c>
      <c r="X34" s="633"/>
      <c r="Y34" s="633"/>
      <c r="Z34" s="633"/>
      <c r="AA34" s="633"/>
      <c r="AB34" s="633"/>
      <c r="AC34" s="633"/>
      <c r="AD34" s="633"/>
      <c r="AE34" s="633"/>
      <c r="AF34" s="633"/>
      <c r="AG34" s="633"/>
      <c r="AH34" s="633"/>
      <c r="AI34" s="633"/>
      <c r="AJ34" s="633"/>
      <c r="AK34" s="633"/>
      <c r="AL34" s="193"/>
      <c r="AM34" s="632">
        <f>IF(AO34="","",MAX(C34:D43,U34:V43)+1)</f>
        <v>7</v>
      </c>
      <c r="AN34" s="632"/>
      <c r="AO34" s="633" t="str">
        <f>IF('各会計、関係団体の財政状況及び健全化判断比率'!B31="","",'各会計、関係団体の財政状況及び健全化判断比率'!B31)</f>
        <v>水道事業会計</v>
      </c>
      <c r="AP34" s="633"/>
      <c r="AQ34" s="633"/>
      <c r="AR34" s="633"/>
      <c r="AS34" s="633"/>
      <c r="AT34" s="633"/>
      <c r="AU34" s="633"/>
      <c r="AV34" s="633"/>
      <c r="AW34" s="633"/>
      <c r="AX34" s="633"/>
      <c r="AY34" s="633"/>
      <c r="AZ34" s="633"/>
      <c r="BA34" s="633"/>
      <c r="BB34" s="633"/>
      <c r="BC34" s="633"/>
      <c r="BD34" s="193"/>
      <c r="BE34" s="632">
        <f>IF(BG34="","",MAX(C34:D43,U34:V43,AM34:AN43)+1)</f>
        <v>9</v>
      </c>
      <c r="BF34" s="632"/>
      <c r="BG34" s="633" t="str">
        <f>IF('各会計、関係団体の財政状況及び健全化判断比率'!B33="","",'各会計、関係団体の財政状況及び健全化判断比率'!B33)</f>
        <v>農業集落排水事業特別会計</v>
      </c>
      <c r="BH34" s="633"/>
      <c r="BI34" s="633"/>
      <c r="BJ34" s="633"/>
      <c r="BK34" s="633"/>
      <c r="BL34" s="633"/>
      <c r="BM34" s="633"/>
      <c r="BN34" s="633"/>
      <c r="BO34" s="633"/>
      <c r="BP34" s="633"/>
      <c r="BQ34" s="633"/>
      <c r="BR34" s="633"/>
      <c r="BS34" s="633"/>
      <c r="BT34" s="633"/>
      <c r="BU34" s="633"/>
      <c r="BV34" s="193"/>
      <c r="BW34" s="632">
        <f>IF(BY34="","",MAX(C34:D43,U34:V43,AM34:AN43,BE34:BF43)+1)</f>
        <v>11</v>
      </c>
      <c r="BX34" s="632"/>
      <c r="BY34" s="633" t="str">
        <f>IF('各会計、関係団体の財政状況及び健全化判断比率'!B68="","",'各会計、関係団体の財政状況及び健全化判断比率'!B68)</f>
        <v>香美郡殖林組合</v>
      </c>
      <c r="BZ34" s="633"/>
      <c r="CA34" s="633"/>
      <c r="CB34" s="633"/>
      <c r="CC34" s="633"/>
      <c r="CD34" s="633"/>
      <c r="CE34" s="633"/>
      <c r="CF34" s="633"/>
      <c r="CG34" s="633"/>
      <c r="CH34" s="633"/>
      <c r="CI34" s="633"/>
      <c r="CJ34" s="633"/>
      <c r="CK34" s="633"/>
      <c r="CL34" s="633"/>
      <c r="CM34" s="633"/>
      <c r="CN34" s="193"/>
      <c r="CO34" s="632">
        <f>IF(CQ34="","",MAX(C34:D43,U34:V43,AM34:AN43,BE34:BF43,BW34:BX43)+1)</f>
        <v>21</v>
      </c>
      <c r="CP34" s="632"/>
      <c r="CQ34" s="633" t="str">
        <f>IF('各会計、関係団体の財政状況及び健全化判断比率'!BS7="","",'各会計、関係団体の財政状況及び健全化判断比率'!BS7)</f>
        <v>南国市土地開発公社</v>
      </c>
      <c r="CR34" s="633"/>
      <c r="CS34" s="633"/>
      <c r="CT34" s="633"/>
      <c r="CU34" s="633"/>
      <c r="CV34" s="633"/>
      <c r="CW34" s="633"/>
      <c r="CX34" s="633"/>
      <c r="CY34" s="633"/>
      <c r="CZ34" s="633"/>
      <c r="DA34" s="633"/>
      <c r="DB34" s="633"/>
      <c r="DC34" s="633"/>
      <c r="DD34" s="633"/>
      <c r="DE34" s="633"/>
      <c r="DF34" s="190"/>
      <c r="DG34" s="634" t="str">
        <f>IF('各会計、関係団体の財政状況及び健全化判断比率'!BR7="","",'各会計、関係団体の財政状況及び健全化判断比率'!BR7)</f>
        <v/>
      </c>
      <c r="DH34" s="634"/>
      <c r="DI34" s="197"/>
      <c r="DJ34" s="165"/>
      <c r="DK34" s="165"/>
      <c r="DL34" s="165"/>
      <c r="DM34" s="165"/>
      <c r="DN34" s="165"/>
      <c r="DO34" s="165"/>
    </row>
    <row r="35" spans="1:119" ht="32.25" customHeight="1">
      <c r="A35" s="166"/>
      <c r="B35" s="192"/>
      <c r="C35" s="632">
        <f>IF(E35="","",C34+1)</f>
        <v>2</v>
      </c>
      <c r="D35" s="632"/>
      <c r="E35" s="633" t="str">
        <f>IF('各会計、関係団体の財政状況及び健全化判断比率'!B8="","",'各会計、関係団体の財政状況及び健全化判断比率'!B8)</f>
        <v>住宅新築資金等貸付事業特別会計</v>
      </c>
      <c r="F35" s="633"/>
      <c r="G35" s="633"/>
      <c r="H35" s="633"/>
      <c r="I35" s="633"/>
      <c r="J35" s="633"/>
      <c r="K35" s="633"/>
      <c r="L35" s="633"/>
      <c r="M35" s="633"/>
      <c r="N35" s="633"/>
      <c r="O35" s="633"/>
      <c r="P35" s="633"/>
      <c r="Q35" s="633"/>
      <c r="R35" s="633"/>
      <c r="S35" s="633"/>
      <c r="T35" s="193"/>
      <c r="U35" s="632">
        <f>IF(W35="","",U34+1)</f>
        <v>5</v>
      </c>
      <c r="V35" s="632"/>
      <c r="W35" s="633" t="str">
        <f>IF('各会計、関係団体の財政状況及び健全化判断比率'!B29="","",'各会計、関係団体の財政状況及び健全化判断比率'!B29)</f>
        <v>介護保険特別会計</v>
      </c>
      <c r="X35" s="633"/>
      <c r="Y35" s="633"/>
      <c r="Z35" s="633"/>
      <c r="AA35" s="633"/>
      <c r="AB35" s="633"/>
      <c r="AC35" s="633"/>
      <c r="AD35" s="633"/>
      <c r="AE35" s="633"/>
      <c r="AF35" s="633"/>
      <c r="AG35" s="633"/>
      <c r="AH35" s="633"/>
      <c r="AI35" s="633"/>
      <c r="AJ35" s="633"/>
      <c r="AK35" s="633"/>
      <c r="AL35" s="193"/>
      <c r="AM35" s="632">
        <f t="shared" ref="AM35:AM43" si="0">IF(AO35="","",AM34+1)</f>
        <v>8</v>
      </c>
      <c r="AN35" s="632"/>
      <c r="AO35" s="633" t="str">
        <f>IF('各会計、関係団体の財政状況及び健全化判断比率'!B32="","",'各会計、関係団体の財政状況及び健全化判断比率'!B32)</f>
        <v>下水道事業特別会計</v>
      </c>
      <c r="AP35" s="633"/>
      <c r="AQ35" s="633"/>
      <c r="AR35" s="633"/>
      <c r="AS35" s="633"/>
      <c r="AT35" s="633"/>
      <c r="AU35" s="633"/>
      <c r="AV35" s="633"/>
      <c r="AW35" s="633"/>
      <c r="AX35" s="633"/>
      <c r="AY35" s="633"/>
      <c r="AZ35" s="633"/>
      <c r="BA35" s="633"/>
      <c r="BB35" s="633"/>
      <c r="BC35" s="633"/>
      <c r="BD35" s="193"/>
      <c r="BE35" s="632">
        <f t="shared" ref="BE35:BE43" si="1">IF(BG35="","",BE34+1)</f>
        <v>10</v>
      </c>
      <c r="BF35" s="632"/>
      <c r="BG35" s="633" t="str">
        <f>IF('各会計、関係団体の財政状況及び健全化判断比率'!B34="","",'各会計、関係団体の財政状況及び健全化判断比率'!B34)</f>
        <v>企業団地造成事業特別会計</v>
      </c>
      <c r="BH35" s="633"/>
      <c r="BI35" s="633"/>
      <c r="BJ35" s="633"/>
      <c r="BK35" s="633"/>
      <c r="BL35" s="633"/>
      <c r="BM35" s="633"/>
      <c r="BN35" s="633"/>
      <c r="BO35" s="633"/>
      <c r="BP35" s="633"/>
      <c r="BQ35" s="633"/>
      <c r="BR35" s="633"/>
      <c r="BS35" s="633"/>
      <c r="BT35" s="633"/>
      <c r="BU35" s="633"/>
      <c r="BV35" s="193"/>
      <c r="BW35" s="632">
        <f t="shared" ref="BW35:BW43" si="2">IF(BY35="","",BW34+1)</f>
        <v>12</v>
      </c>
      <c r="BX35" s="632"/>
      <c r="BY35" s="633" t="str">
        <f>IF('各会計、関係団体の財政状況及び健全化判断比率'!B69="","",'各会計、関係団体の財政状況及び健全化判断比率'!B69)</f>
        <v>香南斎場組合</v>
      </c>
      <c r="BZ35" s="633"/>
      <c r="CA35" s="633"/>
      <c r="CB35" s="633"/>
      <c r="CC35" s="633"/>
      <c r="CD35" s="633"/>
      <c r="CE35" s="633"/>
      <c r="CF35" s="633"/>
      <c r="CG35" s="633"/>
      <c r="CH35" s="633"/>
      <c r="CI35" s="633"/>
      <c r="CJ35" s="633"/>
      <c r="CK35" s="633"/>
      <c r="CL35" s="633"/>
      <c r="CM35" s="633"/>
      <c r="CN35" s="193"/>
      <c r="CO35" s="632">
        <f t="shared" ref="CO35:CO43" si="3">IF(CQ35="","",CO34+1)</f>
        <v>22</v>
      </c>
      <c r="CP35" s="632"/>
      <c r="CQ35" s="633" t="str">
        <f>IF('各会計、関係団体の財政状況及び健全化判断比率'!BS8="","",'各会計、関係団体の財政状況及び健全化判断比率'!BS8)</f>
        <v>株式会社　道の駅南国</v>
      </c>
      <c r="CR35" s="633"/>
      <c r="CS35" s="633"/>
      <c r="CT35" s="633"/>
      <c r="CU35" s="633"/>
      <c r="CV35" s="633"/>
      <c r="CW35" s="633"/>
      <c r="CX35" s="633"/>
      <c r="CY35" s="633"/>
      <c r="CZ35" s="633"/>
      <c r="DA35" s="633"/>
      <c r="DB35" s="633"/>
      <c r="DC35" s="633"/>
      <c r="DD35" s="633"/>
      <c r="DE35" s="633"/>
      <c r="DF35" s="190"/>
      <c r="DG35" s="634" t="str">
        <f>IF('各会計、関係団体の財政状況及び健全化判断比率'!BR8="","",'各会計、関係団体の財政状況及び健全化判断比率'!BR8)</f>
        <v/>
      </c>
      <c r="DH35" s="634"/>
      <c r="DI35" s="197"/>
      <c r="DJ35" s="165"/>
      <c r="DK35" s="165"/>
      <c r="DL35" s="165"/>
      <c r="DM35" s="165"/>
      <c r="DN35" s="165"/>
      <c r="DO35" s="165"/>
    </row>
    <row r="36" spans="1:119" ht="32.25" customHeight="1">
      <c r="A36" s="166"/>
      <c r="B36" s="192"/>
      <c r="C36" s="632">
        <f>IF(E36="","",C35+1)</f>
        <v>3</v>
      </c>
      <c r="D36" s="632"/>
      <c r="E36" s="633" t="str">
        <f>IF('各会計、関係団体の財政状況及び健全化判断比率'!B9="","",'各会計、関係団体の財政状況及び健全化判断比率'!B9)</f>
        <v>土地取得事業特別会計</v>
      </c>
      <c r="F36" s="633"/>
      <c r="G36" s="633"/>
      <c r="H36" s="633"/>
      <c r="I36" s="633"/>
      <c r="J36" s="633"/>
      <c r="K36" s="633"/>
      <c r="L36" s="633"/>
      <c r="M36" s="633"/>
      <c r="N36" s="633"/>
      <c r="O36" s="633"/>
      <c r="P36" s="633"/>
      <c r="Q36" s="633"/>
      <c r="R36" s="633"/>
      <c r="S36" s="633"/>
      <c r="T36" s="193"/>
      <c r="U36" s="632">
        <f t="shared" ref="U36:U43" si="4">IF(W36="","",U35+1)</f>
        <v>6</v>
      </c>
      <c r="V36" s="632"/>
      <c r="W36" s="633" t="str">
        <f>IF('各会計、関係団体の財政状況及び健全化判断比率'!B30="","",'各会計、関係団体の財政状況及び健全化判断比率'!B30)</f>
        <v>後期高齢者医療保険特別会計</v>
      </c>
      <c r="X36" s="633"/>
      <c r="Y36" s="633"/>
      <c r="Z36" s="633"/>
      <c r="AA36" s="633"/>
      <c r="AB36" s="633"/>
      <c r="AC36" s="633"/>
      <c r="AD36" s="633"/>
      <c r="AE36" s="633"/>
      <c r="AF36" s="633"/>
      <c r="AG36" s="633"/>
      <c r="AH36" s="633"/>
      <c r="AI36" s="633"/>
      <c r="AJ36" s="633"/>
      <c r="AK36" s="633"/>
      <c r="AL36" s="193"/>
      <c r="AM36" s="632" t="str">
        <f t="shared" si="0"/>
        <v/>
      </c>
      <c r="AN36" s="632"/>
      <c r="AO36" s="633"/>
      <c r="AP36" s="633"/>
      <c r="AQ36" s="633"/>
      <c r="AR36" s="633"/>
      <c r="AS36" s="633"/>
      <c r="AT36" s="633"/>
      <c r="AU36" s="633"/>
      <c r="AV36" s="633"/>
      <c r="AW36" s="633"/>
      <c r="AX36" s="633"/>
      <c r="AY36" s="633"/>
      <c r="AZ36" s="633"/>
      <c r="BA36" s="633"/>
      <c r="BB36" s="633"/>
      <c r="BC36" s="633"/>
      <c r="BD36" s="193"/>
      <c r="BE36" s="632" t="str">
        <f t="shared" si="1"/>
        <v/>
      </c>
      <c r="BF36" s="632"/>
      <c r="BG36" s="633"/>
      <c r="BH36" s="633"/>
      <c r="BI36" s="633"/>
      <c r="BJ36" s="633"/>
      <c r="BK36" s="633"/>
      <c r="BL36" s="633"/>
      <c r="BM36" s="633"/>
      <c r="BN36" s="633"/>
      <c r="BO36" s="633"/>
      <c r="BP36" s="633"/>
      <c r="BQ36" s="633"/>
      <c r="BR36" s="633"/>
      <c r="BS36" s="633"/>
      <c r="BT36" s="633"/>
      <c r="BU36" s="633"/>
      <c r="BV36" s="193"/>
      <c r="BW36" s="632">
        <f t="shared" si="2"/>
        <v>13</v>
      </c>
      <c r="BX36" s="632"/>
      <c r="BY36" s="633" t="str">
        <f>IF('各会計、関係団体の財政状況及び健全化判断比率'!B70="","",'各会計、関係団体の財政状況及び健全化判断比率'!B70)</f>
        <v>香南清掃組合</v>
      </c>
      <c r="BZ36" s="633"/>
      <c r="CA36" s="633"/>
      <c r="CB36" s="633"/>
      <c r="CC36" s="633"/>
      <c r="CD36" s="633"/>
      <c r="CE36" s="633"/>
      <c r="CF36" s="633"/>
      <c r="CG36" s="633"/>
      <c r="CH36" s="633"/>
      <c r="CI36" s="633"/>
      <c r="CJ36" s="633"/>
      <c r="CK36" s="633"/>
      <c r="CL36" s="633"/>
      <c r="CM36" s="633"/>
      <c r="CN36" s="193"/>
      <c r="CO36" s="632">
        <f t="shared" si="3"/>
        <v>23</v>
      </c>
      <c r="CP36" s="632"/>
      <c r="CQ36" s="633" t="str">
        <f>IF('各会計、関係団体の財政状況及び健全化判断比率'!BS9="","",'各会計、関係団体の財政状況及び健全化判断比率'!BS9)</f>
        <v>土佐くろしお鉄道株式会社</v>
      </c>
      <c r="CR36" s="633"/>
      <c r="CS36" s="633"/>
      <c r="CT36" s="633"/>
      <c r="CU36" s="633"/>
      <c r="CV36" s="633"/>
      <c r="CW36" s="633"/>
      <c r="CX36" s="633"/>
      <c r="CY36" s="633"/>
      <c r="CZ36" s="633"/>
      <c r="DA36" s="633"/>
      <c r="DB36" s="633"/>
      <c r="DC36" s="633"/>
      <c r="DD36" s="633"/>
      <c r="DE36" s="633"/>
      <c r="DF36" s="190"/>
      <c r="DG36" s="634" t="str">
        <f>IF('各会計、関係団体の財政状況及び健全化判断比率'!BR9="","",'各会計、関係団体の財政状況及び健全化判断比率'!BR9)</f>
        <v/>
      </c>
      <c r="DH36" s="634"/>
      <c r="DI36" s="197"/>
      <c r="DJ36" s="165"/>
      <c r="DK36" s="165"/>
      <c r="DL36" s="165"/>
      <c r="DM36" s="165"/>
      <c r="DN36" s="165"/>
      <c r="DO36" s="165"/>
    </row>
    <row r="37" spans="1:119" ht="32.25" customHeight="1">
      <c r="A37" s="166"/>
      <c r="B37" s="192"/>
      <c r="C37" s="632" t="str">
        <f>IF(E37="","",C36+1)</f>
        <v/>
      </c>
      <c r="D37" s="632"/>
      <c r="E37" s="633" t="str">
        <f>IF('各会計、関係団体の財政状況及び健全化判断比率'!B10="","",'各会計、関係団体の財政状況及び健全化判断比率'!B10)</f>
        <v/>
      </c>
      <c r="F37" s="633"/>
      <c r="G37" s="633"/>
      <c r="H37" s="633"/>
      <c r="I37" s="633"/>
      <c r="J37" s="633"/>
      <c r="K37" s="633"/>
      <c r="L37" s="633"/>
      <c r="M37" s="633"/>
      <c r="N37" s="633"/>
      <c r="O37" s="633"/>
      <c r="P37" s="633"/>
      <c r="Q37" s="633"/>
      <c r="R37" s="633"/>
      <c r="S37" s="633"/>
      <c r="T37" s="193"/>
      <c r="U37" s="632" t="str">
        <f t="shared" si="4"/>
        <v/>
      </c>
      <c r="V37" s="632"/>
      <c r="W37" s="633"/>
      <c r="X37" s="633"/>
      <c r="Y37" s="633"/>
      <c r="Z37" s="633"/>
      <c r="AA37" s="633"/>
      <c r="AB37" s="633"/>
      <c r="AC37" s="633"/>
      <c r="AD37" s="633"/>
      <c r="AE37" s="633"/>
      <c r="AF37" s="633"/>
      <c r="AG37" s="633"/>
      <c r="AH37" s="633"/>
      <c r="AI37" s="633"/>
      <c r="AJ37" s="633"/>
      <c r="AK37" s="633"/>
      <c r="AL37" s="193"/>
      <c r="AM37" s="632" t="str">
        <f t="shared" si="0"/>
        <v/>
      </c>
      <c r="AN37" s="632"/>
      <c r="AO37" s="633"/>
      <c r="AP37" s="633"/>
      <c r="AQ37" s="633"/>
      <c r="AR37" s="633"/>
      <c r="AS37" s="633"/>
      <c r="AT37" s="633"/>
      <c r="AU37" s="633"/>
      <c r="AV37" s="633"/>
      <c r="AW37" s="633"/>
      <c r="AX37" s="633"/>
      <c r="AY37" s="633"/>
      <c r="AZ37" s="633"/>
      <c r="BA37" s="633"/>
      <c r="BB37" s="633"/>
      <c r="BC37" s="633"/>
      <c r="BD37" s="193"/>
      <c r="BE37" s="632" t="str">
        <f t="shared" si="1"/>
        <v/>
      </c>
      <c r="BF37" s="632"/>
      <c r="BG37" s="633"/>
      <c r="BH37" s="633"/>
      <c r="BI37" s="633"/>
      <c r="BJ37" s="633"/>
      <c r="BK37" s="633"/>
      <c r="BL37" s="633"/>
      <c r="BM37" s="633"/>
      <c r="BN37" s="633"/>
      <c r="BO37" s="633"/>
      <c r="BP37" s="633"/>
      <c r="BQ37" s="633"/>
      <c r="BR37" s="633"/>
      <c r="BS37" s="633"/>
      <c r="BT37" s="633"/>
      <c r="BU37" s="633"/>
      <c r="BV37" s="193"/>
      <c r="BW37" s="632">
        <f t="shared" si="2"/>
        <v>14</v>
      </c>
      <c r="BX37" s="632"/>
      <c r="BY37" s="633" t="str">
        <f>IF('各会計、関係団体の財政状況及び健全化判断比率'!B71="","",'各会計、関係団体の財政状況及び健全化判断比率'!B71)</f>
        <v>高知県広域食肉センター事務組合</v>
      </c>
      <c r="BZ37" s="633"/>
      <c r="CA37" s="633"/>
      <c r="CB37" s="633"/>
      <c r="CC37" s="633"/>
      <c r="CD37" s="633"/>
      <c r="CE37" s="633"/>
      <c r="CF37" s="633"/>
      <c r="CG37" s="633"/>
      <c r="CH37" s="633"/>
      <c r="CI37" s="633"/>
      <c r="CJ37" s="633"/>
      <c r="CK37" s="633"/>
      <c r="CL37" s="633"/>
      <c r="CM37" s="633"/>
      <c r="CN37" s="193"/>
      <c r="CO37" s="632" t="str">
        <f t="shared" si="3"/>
        <v/>
      </c>
      <c r="CP37" s="632"/>
      <c r="CQ37" s="633" t="str">
        <f>IF('各会計、関係団体の財政状況及び健全化判断比率'!BS10="","",'各会計、関係団体の財政状況及び健全化判断比率'!BS10)</f>
        <v/>
      </c>
      <c r="CR37" s="633"/>
      <c r="CS37" s="633"/>
      <c r="CT37" s="633"/>
      <c r="CU37" s="633"/>
      <c r="CV37" s="633"/>
      <c r="CW37" s="633"/>
      <c r="CX37" s="633"/>
      <c r="CY37" s="633"/>
      <c r="CZ37" s="633"/>
      <c r="DA37" s="633"/>
      <c r="DB37" s="633"/>
      <c r="DC37" s="633"/>
      <c r="DD37" s="633"/>
      <c r="DE37" s="633"/>
      <c r="DF37" s="190"/>
      <c r="DG37" s="634" t="str">
        <f>IF('各会計、関係団体の財政状況及び健全化判断比率'!BR10="","",'各会計、関係団体の財政状況及び健全化判断比率'!BR10)</f>
        <v/>
      </c>
      <c r="DH37" s="634"/>
      <c r="DI37" s="197"/>
      <c r="DJ37" s="165"/>
      <c r="DK37" s="165"/>
      <c r="DL37" s="165"/>
      <c r="DM37" s="165"/>
      <c r="DN37" s="165"/>
      <c r="DO37" s="165"/>
    </row>
    <row r="38" spans="1:119" ht="32.25" customHeight="1">
      <c r="A38" s="166"/>
      <c r="B38" s="192"/>
      <c r="C38" s="632" t="str">
        <f t="shared" ref="C38:C43" si="5">IF(E38="","",C37+1)</f>
        <v/>
      </c>
      <c r="D38" s="632"/>
      <c r="E38" s="633" t="str">
        <f>IF('各会計、関係団体の財政状況及び健全化判断比率'!B11="","",'各会計、関係団体の財政状況及び健全化判断比率'!B11)</f>
        <v/>
      </c>
      <c r="F38" s="633"/>
      <c r="G38" s="633"/>
      <c r="H38" s="633"/>
      <c r="I38" s="633"/>
      <c r="J38" s="633"/>
      <c r="K38" s="633"/>
      <c r="L38" s="633"/>
      <c r="M38" s="633"/>
      <c r="N38" s="633"/>
      <c r="O38" s="633"/>
      <c r="P38" s="633"/>
      <c r="Q38" s="633"/>
      <c r="R38" s="633"/>
      <c r="S38" s="633"/>
      <c r="T38" s="193"/>
      <c r="U38" s="632" t="str">
        <f t="shared" si="4"/>
        <v/>
      </c>
      <c r="V38" s="632"/>
      <c r="W38" s="633"/>
      <c r="X38" s="633"/>
      <c r="Y38" s="633"/>
      <c r="Z38" s="633"/>
      <c r="AA38" s="633"/>
      <c r="AB38" s="633"/>
      <c r="AC38" s="633"/>
      <c r="AD38" s="633"/>
      <c r="AE38" s="633"/>
      <c r="AF38" s="633"/>
      <c r="AG38" s="633"/>
      <c r="AH38" s="633"/>
      <c r="AI38" s="633"/>
      <c r="AJ38" s="633"/>
      <c r="AK38" s="633"/>
      <c r="AL38" s="193"/>
      <c r="AM38" s="632" t="str">
        <f t="shared" si="0"/>
        <v/>
      </c>
      <c r="AN38" s="632"/>
      <c r="AO38" s="633"/>
      <c r="AP38" s="633"/>
      <c r="AQ38" s="633"/>
      <c r="AR38" s="633"/>
      <c r="AS38" s="633"/>
      <c r="AT38" s="633"/>
      <c r="AU38" s="633"/>
      <c r="AV38" s="633"/>
      <c r="AW38" s="633"/>
      <c r="AX38" s="633"/>
      <c r="AY38" s="633"/>
      <c r="AZ38" s="633"/>
      <c r="BA38" s="633"/>
      <c r="BB38" s="633"/>
      <c r="BC38" s="633"/>
      <c r="BD38" s="193"/>
      <c r="BE38" s="632" t="str">
        <f t="shared" si="1"/>
        <v/>
      </c>
      <c r="BF38" s="632"/>
      <c r="BG38" s="633"/>
      <c r="BH38" s="633"/>
      <c r="BI38" s="633"/>
      <c r="BJ38" s="633"/>
      <c r="BK38" s="633"/>
      <c r="BL38" s="633"/>
      <c r="BM38" s="633"/>
      <c r="BN38" s="633"/>
      <c r="BO38" s="633"/>
      <c r="BP38" s="633"/>
      <c r="BQ38" s="633"/>
      <c r="BR38" s="633"/>
      <c r="BS38" s="633"/>
      <c r="BT38" s="633"/>
      <c r="BU38" s="633"/>
      <c r="BV38" s="193"/>
      <c r="BW38" s="632">
        <f t="shared" si="2"/>
        <v>15</v>
      </c>
      <c r="BX38" s="632"/>
      <c r="BY38" s="633" t="str">
        <f>IF('各会計、関係団体の財政状況及び健全化判断比率'!B72="","",'各会計、関係団体の財政状況及び健全化判断比率'!B72)</f>
        <v>こうち人づくり広域連合</v>
      </c>
      <c r="BZ38" s="633"/>
      <c r="CA38" s="633"/>
      <c r="CB38" s="633"/>
      <c r="CC38" s="633"/>
      <c r="CD38" s="633"/>
      <c r="CE38" s="633"/>
      <c r="CF38" s="633"/>
      <c r="CG38" s="633"/>
      <c r="CH38" s="633"/>
      <c r="CI38" s="633"/>
      <c r="CJ38" s="633"/>
      <c r="CK38" s="633"/>
      <c r="CL38" s="633"/>
      <c r="CM38" s="633"/>
      <c r="CN38" s="193"/>
      <c r="CO38" s="632" t="str">
        <f t="shared" si="3"/>
        <v/>
      </c>
      <c r="CP38" s="632"/>
      <c r="CQ38" s="633" t="str">
        <f>IF('各会計、関係団体の財政状況及び健全化判断比率'!BS11="","",'各会計、関係団体の財政状況及び健全化判断比率'!BS11)</f>
        <v/>
      </c>
      <c r="CR38" s="633"/>
      <c r="CS38" s="633"/>
      <c r="CT38" s="633"/>
      <c r="CU38" s="633"/>
      <c r="CV38" s="633"/>
      <c r="CW38" s="633"/>
      <c r="CX38" s="633"/>
      <c r="CY38" s="633"/>
      <c r="CZ38" s="633"/>
      <c r="DA38" s="633"/>
      <c r="DB38" s="633"/>
      <c r="DC38" s="633"/>
      <c r="DD38" s="633"/>
      <c r="DE38" s="633"/>
      <c r="DF38" s="190"/>
      <c r="DG38" s="634" t="str">
        <f>IF('各会計、関係団体の財政状況及び健全化判断比率'!BR11="","",'各会計、関係団体の財政状況及び健全化判断比率'!BR11)</f>
        <v/>
      </c>
      <c r="DH38" s="634"/>
      <c r="DI38" s="197"/>
      <c r="DJ38" s="165"/>
      <c r="DK38" s="165"/>
      <c r="DL38" s="165"/>
      <c r="DM38" s="165"/>
      <c r="DN38" s="165"/>
      <c r="DO38" s="165"/>
    </row>
    <row r="39" spans="1:119" ht="32.25" customHeight="1">
      <c r="A39" s="166"/>
      <c r="B39" s="192"/>
      <c r="C39" s="632" t="str">
        <f t="shared" si="5"/>
        <v/>
      </c>
      <c r="D39" s="632"/>
      <c r="E39" s="633" t="str">
        <f>IF('各会計、関係団体の財政状況及び健全化判断比率'!B12="","",'各会計、関係団体の財政状況及び健全化判断比率'!B12)</f>
        <v/>
      </c>
      <c r="F39" s="633"/>
      <c r="G39" s="633"/>
      <c r="H39" s="633"/>
      <c r="I39" s="633"/>
      <c r="J39" s="633"/>
      <c r="K39" s="633"/>
      <c r="L39" s="633"/>
      <c r="M39" s="633"/>
      <c r="N39" s="633"/>
      <c r="O39" s="633"/>
      <c r="P39" s="633"/>
      <c r="Q39" s="633"/>
      <c r="R39" s="633"/>
      <c r="S39" s="633"/>
      <c r="T39" s="193"/>
      <c r="U39" s="632" t="str">
        <f t="shared" si="4"/>
        <v/>
      </c>
      <c r="V39" s="632"/>
      <c r="W39" s="633"/>
      <c r="X39" s="633"/>
      <c r="Y39" s="633"/>
      <c r="Z39" s="633"/>
      <c r="AA39" s="633"/>
      <c r="AB39" s="633"/>
      <c r="AC39" s="633"/>
      <c r="AD39" s="633"/>
      <c r="AE39" s="633"/>
      <c r="AF39" s="633"/>
      <c r="AG39" s="633"/>
      <c r="AH39" s="633"/>
      <c r="AI39" s="633"/>
      <c r="AJ39" s="633"/>
      <c r="AK39" s="633"/>
      <c r="AL39" s="193"/>
      <c r="AM39" s="632" t="str">
        <f t="shared" si="0"/>
        <v/>
      </c>
      <c r="AN39" s="632"/>
      <c r="AO39" s="633"/>
      <c r="AP39" s="633"/>
      <c r="AQ39" s="633"/>
      <c r="AR39" s="633"/>
      <c r="AS39" s="633"/>
      <c r="AT39" s="633"/>
      <c r="AU39" s="633"/>
      <c r="AV39" s="633"/>
      <c r="AW39" s="633"/>
      <c r="AX39" s="633"/>
      <c r="AY39" s="633"/>
      <c r="AZ39" s="633"/>
      <c r="BA39" s="633"/>
      <c r="BB39" s="633"/>
      <c r="BC39" s="633"/>
      <c r="BD39" s="193"/>
      <c r="BE39" s="632" t="str">
        <f t="shared" si="1"/>
        <v/>
      </c>
      <c r="BF39" s="632"/>
      <c r="BG39" s="633"/>
      <c r="BH39" s="633"/>
      <c r="BI39" s="633"/>
      <c r="BJ39" s="633"/>
      <c r="BK39" s="633"/>
      <c r="BL39" s="633"/>
      <c r="BM39" s="633"/>
      <c r="BN39" s="633"/>
      <c r="BO39" s="633"/>
      <c r="BP39" s="633"/>
      <c r="BQ39" s="633"/>
      <c r="BR39" s="633"/>
      <c r="BS39" s="633"/>
      <c r="BT39" s="633"/>
      <c r="BU39" s="633"/>
      <c r="BV39" s="193"/>
      <c r="BW39" s="632">
        <f t="shared" si="2"/>
        <v>16</v>
      </c>
      <c r="BX39" s="632"/>
      <c r="BY39" s="633" t="str">
        <f>IF('各会計、関係団体の財政状況及び健全化判断比率'!B73="","",'各会計、関係団体の財政状況及び健全化判断比率'!B73)</f>
        <v>高知県市町村総合事務組合　一般会計</v>
      </c>
      <c r="BZ39" s="633"/>
      <c r="CA39" s="633"/>
      <c r="CB39" s="633"/>
      <c r="CC39" s="633"/>
      <c r="CD39" s="633"/>
      <c r="CE39" s="633"/>
      <c r="CF39" s="633"/>
      <c r="CG39" s="633"/>
      <c r="CH39" s="633"/>
      <c r="CI39" s="633"/>
      <c r="CJ39" s="633"/>
      <c r="CK39" s="633"/>
      <c r="CL39" s="633"/>
      <c r="CM39" s="633"/>
      <c r="CN39" s="193"/>
      <c r="CO39" s="632" t="str">
        <f t="shared" si="3"/>
        <v/>
      </c>
      <c r="CP39" s="632"/>
      <c r="CQ39" s="633" t="str">
        <f>IF('各会計、関係団体の財政状況及び健全化判断比率'!BS12="","",'各会計、関係団体の財政状況及び健全化判断比率'!BS12)</f>
        <v/>
      </c>
      <c r="CR39" s="633"/>
      <c r="CS39" s="633"/>
      <c r="CT39" s="633"/>
      <c r="CU39" s="633"/>
      <c r="CV39" s="633"/>
      <c r="CW39" s="633"/>
      <c r="CX39" s="633"/>
      <c r="CY39" s="633"/>
      <c r="CZ39" s="633"/>
      <c r="DA39" s="633"/>
      <c r="DB39" s="633"/>
      <c r="DC39" s="633"/>
      <c r="DD39" s="633"/>
      <c r="DE39" s="633"/>
      <c r="DF39" s="190"/>
      <c r="DG39" s="634" t="str">
        <f>IF('各会計、関係団体の財政状況及び健全化判断比率'!BR12="","",'各会計、関係団体の財政状況及び健全化判断比率'!BR12)</f>
        <v/>
      </c>
      <c r="DH39" s="634"/>
      <c r="DI39" s="197"/>
      <c r="DJ39" s="165"/>
      <c r="DK39" s="165"/>
      <c r="DL39" s="165"/>
      <c r="DM39" s="165"/>
      <c r="DN39" s="165"/>
      <c r="DO39" s="165"/>
    </row>
    <row r="40" spans="1:119" ht="32.25" customHeight="1">
      <c r="A40" s="166"/>
      <c r="B40" s="192"/>
      <c r="C40" s="632" t="str">
        <f t="shared" si="5"/>
        <v/>
      </c>
      <c r="D40" s="632"/>
      <c r="E40" s="633" t="str">
        <f>IF('各会計、関係団体の財政状況及び健全化判断比率'!B13="","",'各会計、関係団体の財政状況及び健全化判断比率'!B13)</f>
        <v/>
      </c>
      <c r="F40" s="633"/>
      <c r="G40" s="633"/>
      <c r="H40" s="633"/>
      <c r="I40" s="633"/>
      <c r="J40" s="633"/>
      <c r="K40" s="633"/>
      <c r="L40" s="633"/>
      <c r="M40" s="633"/>
      <c r="N40" s="633"/>
      <c r="O40" s="633"/>
      <c r="P40" s="633"/>
      <c r="Q40" s="633"/>
      <c r="R40" s="633"/>
      <c r="S40" s="633"/>
      <c r="T40" s="193"/>
      <c r="U40" s="632" t="str">
        <f t="shared" si="4"/>
        <v/>
      </c>
      <c r="V40" s="632"/>
      <c r="W40" s="633"/>
      <c r="X40" s="633"/>
      <c r="Y40" s="633"/>
      <c r="Z40" s="633"/>
      <c r="AA40" s="633"/>
      <c r="AB40" s="633"/>
      <c r="AC40" s="633"/>
      <c r="AD40" s="633"/>
      <c r="AE40" s="633"/>
      <c r="AF40" s="633"/>
      <c r="AG40" s="633"/>
      <c r="AH40" s="633"/>
      <c r="AI40" s="633"/>
      <c r="AJ40" s="633"/>
      <c r="AK40" s="633"/>
      <c r="AL40" s="193"/>
      <c r="AM40" s="632" t="str">
        <f t="shared" si="0"/>
        <v/>
      </c>
      <c r="AN40" s="632"/>
      <c r="AO40" s="633"/>
      <c r="AP40" s="633"/>
      <c r="AQ40" s="633"/>
      <c r="AR40" s="633"/>
      <c r="AS40" s="633"/>
      <c r="AT40" s="633"/>
      <c r="AU40" s="633"/>
      <c r="AV40" s="633"/>
      <c r="AW40" s="633"/>
      <c r="AX40" s="633"/>
      <c r="AY40" s="633"/>
      <c r="AZ40" s="633"/>
      <c r="BA40" s="633"/>
      <c r="BB40" s="633"/>
      <c r="BC40" s="633"/>
      <c r="BD40" s="193"/>
      <c r="BE40" s="632" t="str">
        <f t="shared" si="1"/>
        <v/>
      </c>
      <c r="BF40" s="632"/>
      <c r="BG40" s="633"/>
      <c r="BH40" s="633"/>
      <c r="BI40" s="633"/>
      <c r="BJ40" s="633"/>
      <c r="BK40" s="633"/>
      <c r="BL40" s="633"/>
      <c r="BM40" s="633"/>
      <c r="BN40" s="633"/>
      <c r="BO40" s="633"/>
      <c r="BP40" s="633"/>
      <c r="BQ40" s="633"/>
      <c r="BR40" s="633"/>
      <c r="BS40" s="633"/>
      <c r="BT40" s="633"/>
      <c r="BU40" s="633"/>
      <c r="BV40" s="193"/>
      <c r="BW40" s="632">
        <f t="shared" si="2"/>
        <v>17</v>
      </c>
      <c r="BX40" s="632"/>
      <c r="BY40" s="633" t="str">
        <f>IF('各会計、関係団体の財政状況及び健全化判断比率'!B74="","",'各会計、関係団体の財政状況及び健全化判断比率'!B74)</f>
        <v>高知県市町村総合事務組合　交通災害共済事業特別会計</v>
      </c>
      <c r="BZ40" s="633"/>
      <c r="CA40" s="633"/>
      <c r="CB40" s="633"/>
      <c r="CC40" s="633"/>
      <c r="CD40" s="633"/>
      <c r="CE40" s="633"/>
      <c r="CF40" s="633"/>
      <c r="CG40" s="633"/>
      <c r="CH40" s="633"/>
      <c r="CI40" s="633"/>
      <c r="CJ40" s="633"/>
      <c r="CK40" s="633"/>
      <c r="CL40" s="633"/>
      <c r="CM40" s="633"/>
      <c r="CN40" s="193"/>
      <c r="CO40" s="632" t="str">
        <f t="shared" si="3"/>
        <v/>
      </c>
      <c r="CP40" s="632"/>
      <c r="CQ40" s="633" t="str">
        <f>IF('各会計、関係団体の財政状況及び健全化判断比率'!BS13="","",'各会計、関係団体の財政状況及び健全化判断比率'!BS13)</f>
        <v/>
      </c>
      <c r="CR40" s="633"/>
      <c r="CS40" s="633"/>
      <c r="CT40" s="633"/>
      <c r="CU40" s="633"/>
      <c r="CV40" s="633"/>
      <c r="CW40" s="633"/>
      <c r="CX40" s="633"/>
      <c r="CY40" s="633"/>
      <c r="CZ40" s="633"/>
      <c r="DA40" s="633"/>
      <c r="DB40" s="633"/>
      <c r="DC40" s="633"/>
      <c r="DD40" s="633"/>
      <c r="DE40" s="633"/>
      <c r="DF40" s="190"/>
      <c r="DG40" s="634" t="str">
        <f>IF('各会計、関係団体の財政状況及び健全化判断比率'!BR13="","",'各会計、関係団体の財政状況及び健全化判断比率'!BR13)</f>
        <v/>
      </c>
      <c r="DH40" s="634"/>
      <c r="DI40" s="197"/>
      <c r="DJ40" s="165"/>
      <c r="DK40" s="165"/>
      <c r="DL40" s="165"/>
      <c r="DM40" s="165"/>
      <c r="DN40" s="165"/>
      <c r="DO40" s="165"/>
    </row>
    <row r="41" spans="1:119" ht="32.25" customHeight="1">
      <c r="A41" s="166"/>
      <c r="B41" s="192"/>
      <c r="C41" s="632" t="str">
        <f t="shared" si="5"/>
        <v/>
      </c>
      <c r="D41" s="632"/>
      <c r="E41" s="633" t="str">
        <f>IF('各会計、関係団体の財政状況及び健全化判断比率'!B14="","",'各会計、関係団体の財政状況及び健全化判断比率'!B14)</f>
        <v/>
      </c>
      <c r="F41" s="633"/>
      <c r="G41" s="633"/>
      <c r="H41" s="633"/>
      <c r="I41" s="633"/>
      <c r="J41" s="633"/>
      <c r="K41" s="633"/>
      <c r="L41" s="633"/>
      <c r="M41" s="633"/>
      <c r="N41" s="633"/>
      <c r="O41" s="633"/>
      <c r="P41" s="633"/>
      <c r="Q41" s="633"/>
      <c r="R41" s="633"/>
      <c r="S41" s="633"/>
      <c r="T41" s="193"/>
      <c r="U41" s="632" t="str">
        <f t="shared" si="4"/>
        <v/>
      </c>
      <c r="V41" s="632"/>
      <c r="W41" s="633"/>
      <c r="X41" s="633"/>
      <c r="Y41" s="633"/>
      <c r="Z41" s="633"/>
      <c r="AA41" s="633"/>
      <c r="AB41" s="633"/>
      <c r="AC41" s="633"/>
      <c r="AD41" s="633"/>
      <c r="AE41" s="633"/>
      <c r="AF41" s="633"/>
      <c r="AG41" s="633"/>
      <c r="AH41" s="633"/>
      <c r="AI41" s="633"/>
      <c r="AJ41" s="633"/>
      <c r="AK41" s="633"/>
      <c r="AL41" s="193"/>
      <c r="AM41" s="632" t="str">
        <f t="shared" si="0"/>
        <v/>
      </c>
      <c r="AN41" s="632"/>
      <c r="AO41" s="633"/>
      <c r="AP41" s="633"/>
      <c r="AQ41" s="633"/>
      <c r="AR41" s="633"/>
      <c r="AS41" s="633"/>
      <c r="AT41" s="633"/>
      <c r="AU41" s="633"/>
      <c r="AV41" s="633"/>
      <c r="AW41" s="633"/>
      <c r="AX41" s="633"/>
      <c r="AY41" s="633"/>
      <c r="AZ41" s="633"/>
      <c r="BA41" s="633"/>
      <c r="BB41" s="633"/>
      <c r="BC41" s="633"/>
      <c r="BD41" s="193"/>
      <c r="BE41" s="632" t="str">
        <f t="shared" si="1"/>
        <v/>
      </c>
      <c r="BF41" s="632"/>
      <c r="BG41" s="633"/>
      <c r="BH41" s="633"/>
      <c r="BI41" s="633"/>
      <c r="BJ41" s="633"/>
      <c r="BK41" s="633"/>
      <c r="BL41" s="633"/>
      <c r="BM41" s="633"/>
      <c r="BN41" s="633"/>
      <c r="BO41" s="633"/>
      <c r="BP41" s="633"/>
      <c r="BQ41" s="633"/>
      <c r="BR41" s="633"/>
      <c r="BS41" s="633"/>
      <c r="BT41" s="633"/>
      <c r="BU41" s="633"/>
      <c r="BV41" s="193"/>
      <c r="BW41" s="632">
        <f t="shared" si="2"/>
        <v>18</v>
      </c>
      <c r="BX41" s="632"/>
      <c r="BY41" s="633" t="str">
        <f>IF('各会計、関係団体の財政状況及び健全化判断比率'!B75="","",'各会計、関係団体の財政状況及び健全化判断比率'!B75)</f>
        <v>高知県後期高齢者医療広域連合　一般会計</v>
      </c>
      <c r="BZ41" s="633"/>
      <c r="CA41" s="633"/>
      <c r="CB41" s="633"/>
      <c r="CC41" s="633"/>
      <c r="CD41" s="633"/>
      <c r="CE41" s="633"/>
      <c r="CF41" s="633"/>
      <c r="CG41" s="633"/>
      <c r="CH41" s="633"/>
      <c r="CI41" s="633"/>
      <c r="CJ41" s="633"/>
      <c r="CK41" s="633"/>
      <c r="CL41" s="633"/>
      <c r="CM41" s="633"/>
      <c r="CN41" s="193"/>
      <c r="CO41" s="632" t="str">
        <f t="shared" si="3"/>
        <v/>
      </c>
      <c r="CP41" s="632"/>
      <c r="CQ41" s="633" t="str">
        <f>IF('各会計、関係団体の財政状況及び健全化判断比率'!BS14="","",'各会計、関係団体の財政状況及び健全化判断比率'!BS14)</f>
        <v/>
      </c>
      <c r="CR41" s="633"/>
      <c r="CS41" s="633"/>
      <c r="CT41" s="633"/>
      <c r="CU41" s="633"/>
      <c r="CV41" s="633"/>
      <c r="CW41" s="633"/>
      <c r="CX41" s="633"/>
      <c r="CY41" s="633"/>
      <c r="CZ41" s="633"/>
      <c r="DA41" s="633"/>
      <c r="DB41" s="633"/>
      <c r="DC41" s="633"/>
      <c r="DD41" s="633"/>
      <c r="DE41" s="633"/>
      <c r="DF41" s="190"/>
      <c r="DG41" s="634" t="str">
        <f>IF('各会計、関係団体の財政状況及び健全化判断比率'!BR14="","",'各会計、関係団体の財政状況及び健全化判断比率'!BR14)</f>
        <v/>
      </c>
      <c r="DH41" s="634"/>
      <c r="DI41" s="197"/>
      <c r="DJ41" s="165"/>
      <c r="DK41" s="165"/>
      <c r="DL41" s="165"/>
      <c r="DM41" s="165"/>
      <c r="DN41" s="165"/>
      <c r="DO41" s="165"/>
    </row>
    <row r="42" spans="1:119" ht="32.25" customHeight="1">
      <c r="A42" s="165"/>
      <c r="B42" s="192"/>
      <c r="C42" s="632" t="str">
        <f t="shared" si="5"/>
        <v/>
      </c>
      <c r="D42" s="632"/>
      <c r="E42" s="633" t="str">
        <f>IF('各会計、関係団体の財政状況及び健全化判断比率'!B15="","",'各会計、関係団体の財政状況及び健全化判断比率'!B15)</f>
        <v/>
      </c>
      <c r="F42" s="633"/>
      <c r="G42" s="633"/>
      <c r="H42" s="633"/>
      <c r="I42" s="633"/>
      <c r="J42" s="633"/>
      <c r="K42" s="633"/>
      <c r="L42" s="633"/>
      <c r="M42" s="633"/>
      <c r="N42" s="633"/>
      <c r="O42" s="633"/>
      <c r="P42" s="633"/>
      <c r="Q42" s="633"/>
      <c r="R42" s="633"/>
      <c r="S42" s="633"/>
      <c r="T42" s="193"/>
      <c r="U42" s="632" t="str">
        <f t="shared" si="4"/>
        <v/>
      </c>
      <c r="V42" s="632"/>
      <c r="W42" s="633"/>
      <c r="X42" s="633"/>
      <c r="Y42" s="633"/>
      <c r="Z42" s="633"/>
      <c r="AA42" s="633"/>
      <c r="AB42" s="633"/>
      <c r="AC42" s="633"/>
      <c r="AD42" s="633"/>
      <c r="AE42" s="633"/>
      <c r="AF42" s="633"/>
      <c r="AG42" s="633"/>
      <c r="AH42" s="633"/>
      <c r="AI42" s="633"/>
      <c r="AJ42" s="633"/>
      <c r="AK42" s="633"/>
      <c r="AL42" s="193"/>
      <c r="AM42" s="632" t="str">
        <f t="shared" si="0"/>
        <v/>
      </c>
      <c r="AN42" s="632"/>
      <c r="AO42" s="633"/>
      <c r="AP42" s="633"/>
      <c r="AQ42" s="633"/>
      <c r="AR42" s="633"/>
      <c r="AS42" s="633"/>
      <c r="AT42" s="633"/>
      <c r="AU42" s="633"/>
      <c r="AV42" s="633"/>
      <c r="AW42" s="633"/>
      <c r="AX42" s="633"/>
      <c r="AY42" s="633"/>
      <c r="AZ42" s="633"/>
      <c r="BA42" s="633"/>
      <c r="BB42" s="633"/>
      <c r="BC42" s="633"/>
      <c r="BD42" s="193"/>
      <c r="BE42" s="632" t="str">
        <f t="shared" si="1"/>
        <v/>
      </c>
      <c r="BF42" s="632"/>
      <c r="BG42" s="633"/>
      <c r="BH42" s="633"/>
      <c r="BI42" s="633"/>
      <c r="BJ42" s="633"/>
      <c r="BK42" s="633"/>
      <c r="BL42" s="633"/>
      <c r="BM42" s="633"/>
      <c r="BN42" s="633"/>
      <c r="BO42" s="633"/>
      <c r="BP42" s="633"/>
      <c r="BQ42" s="633"/>
      <c r="BR42" s="633"/>
      <c r="BS42" s="633"/>
      <c r="BT42" s="633"/>
      <c r="BU42" s="633"/>
      <c r="BV42" s="193"/>
      <c r="BW42" s="632">
        <f t="shared" si="2"/>
        <v>19</v>
      </c>
      <c r="BX42" s="632"/>
      <c r="BY42" s="633" t="str">
        <f>IF('各会計、関係団体の財政状況及び健全化判断比率'!B76="","",'各会計、関係団体の財政状況及び健全化判断比率'!B76)</f>
        <v>高知県後期高齢者医療広域連合　特別会計</v>
      </c>
      <c r="BZ42" s="633"/>
      <c r="CA42" s="633"/>
      <c r="CB42" s="633"/>
      <c r="CC42" s="633"/>
      <c r="CD42" s="633"/>
      <c r="CE42" s="633"/>
      <c r="CF42" s="633"/>
      <c r="CG42" s="633"/>
      <c r="CH42" s="633"/>
      <c r="CI42" s="633"/>
      <c r="CJ42" s="633"/>
      <c r="CK42" s="633"/>
      <c r="CL42" s="633"/>
      <c r="CM42" s="633"/>
      <c r="CN42" s="193"/>
      <c r="CO42" s="632" t="str">
        <f t="shared" si="3"/>
        <v/>
      </c>
      <c r="CP42" s="632"/>
      <c r="CQ42" s="633" t="str">
        <f>IF('各会計、関係団体の財政状況及び健全化判断比率'!BS15="","",'各会計、関係団体の財政状況及び健全化判断比率'!BS15)</f>
        <v/>
      </c>
      <c r="CR42" s="633"/>
      <c r="CS42" s="633"/>
      <c r="CT42" s="633"/>
      <c r="CU42" s="633"/>
      <c r="CV42" s="633"/>
      <c r="CW42" s="633"/>
      <c r="CX42" s="633"/>
      <c r="CY42" s="633"/>
      <c r="CZ42" s="633"/>
      <c r="DA42" s="633"/>
      <c r="DB42" s="633"/>
      <c r="DC42" s="633"/>
      <c r="DD42" s="633"/>
      <c r="DE42" s="633"/>
      <c r="DF42" s="190"/>
      <c r="DG42" s="634" t="str">
        <f>IF('各会計、関係団体の財政状況及び健全化判断比率'!BR15="","",'各会計、関係団体の財政状況及び健全化判断比率'!BR15)</f>
        <v/>
      </c>
      <c r="DH42" s="634"/>
      <c r="DI42" s="197"/>
      <c r="DJ42" s="165"/>
      <c r="DK42" s="165"/>
      <c r="DL42" s="165"/>
      <c r="DM42" s="165"/>
      <c r="DN42" s="165"/>
      <c r="DO42" s="165"/>
    </row>
    <row r="43" spans="1:119" ht="32.25" customHeight="1">
      <c r="A43" s="165"/>
      <c r="B43" s="192"/>
      <c r="C43" s="632" t="str">
        <f t="shared" si="5"/>
        <v/>
      </c>
      <c r="D43" s="632"/>
      <c r="E43" s="633" t="str">
        <f>IF('各会計、関係団体の財政状況及び健全化判断比率'!B16="","",'各会計、関係団体の財政状況及び健全化判断比率'!B16)</f>
        <v/>
      </c>
      <c r="F43" s="633"/>
      <c r="G43" s="633"/>
      <c r="H43" s="633"/>
      <c r="I43" s="633"/>
      <c r="J43" s="633"/>
      <c r="K43" s="633"/>
      <c r="L43" s="633"/>
      <c r="M43" s="633"/>
      <c r="N43" s="633"/>
      <c r="O43" s="633"/>
      <c r="P43" s="633"/>
      <c r="Q43" s="633"/>
      <c r="R43" s="633"/>
      <c r="S43" s="633"/>
      <c r="T43" s="193"/>
      <c r="U43" s="632" t="str">
        <f t="shared" si="4"/>
        <v/>
      </c>
      <c r="V43" s="632"/>
      <c r="W43" s="633"/>
      <c r="X43" s="633"/>
      <c r="Y43" s="633"/>
      <c r="Z43" s="633"/>
      <c r="AA43" s="633"/>
      <c r="AB43" s="633"/>
      <c r="AC43" s="633"/>
      <c r="AD43" s="633"/>
      <c r="AE43" s="633"/>
      <c r="AF43" s="633"/>
      <c r="AG43" s="633"/>
      <c r="AH43" s="633"/>
      <c r="AI43" s="633"/>
      <c r="AJ43" s="633"/>
      <c r="AK43" s="633"/>
      <c r="AL43" s="193"/>
      <c r="AM43" s="632" t="str">
        <f t="shared" si="0"/>
        <v/>
      </c>
      <c r="AN43" s="632"/>
      <c r="AO43" s="633"/>
      <c r="AP43" s="633"/>
      <c r="AQ43" s="633"/>
      <c r="AR43" s="633"/>
      <c r="AS43" s="633"/>
      <c r="AT43" s="633"/>
      <c r="AU43" s="633"/>
      <c r="AV43" s="633"/>
      <c r="AW43" s="633"/>
      <c r="AX43" s="633"/>
      <c r="AY43" s="633"/>
      <c r="AZ43" s="633"/>
      <c r="BA43" s="633"/>
      <c r="BB43" s="633"/>
      <c r="BC43" s="633"/>
      <c r="BD43" s="193"/>
      <c r="BE43" s="632" t="str">
        <f t="shared" si="1"/>
        <v/>
      </c>
      <c r="BF43" s="632"/>
      <c r="BG43" s="633"/>
      <c r="BH43" s="633"/>
      <c r="BI43" s="633"/>
      <c r="BJ43" s="633"/>
      <c r="BK43" s="633"/>
      <c r="BL43" s="633"/>
      <c r="BM43" s="633"/>
      <c r="BN43" s="633"/>
      <c r="BO43" s="633"/>
      <c r="BP43" s="633"/>
      <c r="BQ43" s="633"/>
      <c r="BR43" s="633"/>
      <c r="BS43" s="633"/>
      <c r="BT43" s="633"/>
      <c r="BU43" s="633"/>
      <c r="BV43" s="193"/>
      <c r="BW43" s="632">
        <f t="shared" si="2"/>
        <v>20</v>
      </c>
      <c r="BX43" s="632"/>
      <c r="BY43" s="633" t="str">
        <f>IF('各会計、関係団体の財政状況及び健全化判断比率'!B77="","",'各会計、関係団体の財政状況及び健全化判断比率'!B77)</f>
        <v>南国・香南・香美租税債権管理機構</v>
      </c>
      <c r="BZ43" s="633"/>
      <c r="CA43" s="633"/>
      <c r="CB43" s="633"/>
      <c r="CC43" s="633"/>
      <c r="CD43" s="633"/>
      <c r="CE43" s="633"/>
      <c r="CF43" s="633"/>
      <c r="CG43" s="633"/>
      <c r="CH43" s="633"/>
      <c r="CI43" s="633"/>
      <c r="CJ43" s="633"/>
      <c r="CK43" s="633"/>
      <c r="CL43" s="633"/>
      <c r="CM43" s="633"/>
      <c r="CN43" s="193"/>
      <c r="CO43" s="632" t="str">
        <f t="shared" si="3"/>
        <v/>
      </c>
      <c r="CP43" s="632"/>
      <c r="CQ43" s="633" t="str">
        <f>IF('各会計、関係団体の財政状況及び健全化判断比率'!BS16="","",'各会計、関係団体の財政状況及び健全化判断比率'!BS16)</f>
        <v/>
      </c>
      <c r="CR43" s="633"/>
      <c r="CS43" s="633"/>
      <c r="CT43" s="633"/>
      <c r="CU43" s="633"/>
      <c r="CV43" s="633"/>
      <c r="CW43" s="633"/>
      <c r="CX43" s="633"/>
      <c r="CY43" s="633"/>
      <c r="CZ43" s="633"/>
      <c r="DA43" s="633"/>
      <c r="DB43" s="633"/>
      <c r="DC43" s="633"/>
      <c r="DD43" s="633"/>
      <c r="DE43" s="633"/>
      <c r="DF43" s="190"/>
      <c r="DG43" s="634" t="str">
        <f>IF('各会計、関係団体の財政状況及び健全化判断比率'!BR16="","",'各会計、関係団体の財政状況及び健全化判断比率'!BR16)</f>
        <v/>
      </c>
      <c r="DH43" s="634"/>
      <c r="DI43" s="197"/>
      <c r="DJ43" s="165"/>
      <c r="DK43" s="165"/>
      <c r="DL43" s="165"/>
      <c r="DM43" s="165"/>
      <c r="DN43" s="165"/>
      <c r="DO43" s="165"/>
    </row>
    <row r="44" spans="1:119" ht="13.5" customHeight="1" thickBot="1">
      <c r="A44" s="165"/>
      <c r="B44" s="198"/>
      <c r="C44" s="199"/>
      <c r="D44" s="199"/>
      <c r="E44" s="199"/>
      <c r="F44" s="199"/>
      <c r="G44" s="199"/>
      <c r="H44" s="199"/>
      <c r="I44" s="199"/>
      <c r="J44" s="199"/>
      <c r="K44" s="199"/>
      <c r="L44" s="199"/>
      <c r="M44" s="199"/>
      <c r="N44" s="199"/>
      <c r="O44" s="199"/>
      <c r="P44" s="199"/>
      <c r="Q44" s="199"/>
      <c r="R44" s="199"/>
      <c r="S44" s="199"/>
      <c r="T44" s="199"/>
      <c r="U44" s="199"/>
      <c r="V44" s="199"/>
      <c r="W44" s="199"/>
      <c r="X44" s="199"/>
      <c r="Y44" s="199"/>
      <c r="Z44" s="199"/>
      <c r="AA44" s="199"/>
      <c r="AB44" s="199"/>
      <c r="AC44" s="199"/>
      <c r="AD44" s="199"/>
      <c r="AE44" s="199"/>
      <c r="AF44" s="199"/>
      <c r="AG44" s="199"/>
      <c r="AH44" s="199"/>
      <c r="AI44" s="199"/>
      <c r="AJ44" s="199"/>
      <c r="AK44" s="199"/>
      <c r="AL44" s="199"/>
      <c r="AM44" s="199"/>
      <c r="AN44" s="199"/>
      <c r="AO44" s="199"/>
      <c r="AP44" s="199"/>
      <c r="AQ44" s="199"/>
      <c r="AR44" s="199"/>
      <c r="AS44" s="199"/>
      <c r="AT44" s="199"/>
      <c r="AU44" s="199"/>
      <c r="AV44" s="199"/>
      <c r="AW44" s="199"/>
      <c r="AX44" s="199"/>
      <c r="AY44" s="199"/>
      <c r="AZ44" s="199"/>
      <c r="BA44" s="199"/>
      <c r="BB44" s="199"/>
      <c r="BC44" s="199"/>
      <c r="BD44" s="199"/>
      <c r="BE44" s="199"/>
      <c r="BF44" s="199"/>
      <c r="BG44" s="199"/>
      <c r="BH44" s="199"/>
      <c r="BI44" s="199"/>
      <c r="BJ44" s="199"/>
      <c r="BK44" s="199"/>
      <c r="BL44" s="199"/>
      <c r="BM44" s="199"/>
      <c r="BN44" s="199"/>
      <c r="BO44" s="199"/>
      <c r="BP44" s="199"/>
      <c r="BQ44" s="199"/>
      <c r="BR44" s="199"/>
      <c r="BS44" s="199"/>
      <c r="BT44" s="199"/>
      <c r="BU44" s="199"/>
      <c r="BV44" s="199"/>
      <c r="BW44" s="199"/>
      <c r="BX44" s="199"/>
      <c r="BY44" s="199"/>
      <c r="BZ44" s="199"/>
      <c r="CA44" s="199"/>
      <c r="CB44" s="199"/>
      <c r="CC44" s="199"/>
      <c r="CD44" s="199"/>
      <c r="CE44" s="199"/>
      <c r="CF44" s="199"/>
      <c r="CG44" s="199"/>
      <c r="CH44" s="199"/>
      <c r="CI44" s="199"/>
      <c r="CJ44" s="199"/>
      <c r="CK44" s="199"/>
      <c r="CL44" s="199"/>
      <c r="CM44" s="199"/>
      <c r="CN44" s="199"/>
      <c r="CO44" s="199"/>
      <c r="CP44" s="199"/>
      <c r="CQ44" s="199"/>
      <c r="CR44" s="199"/>
      <c r="CS44" s="199"/>
      <c r="CT44" s="199"/>
      <c r="CU44" s="199"/>
      <c r="CV44" s="199"/>
      <c r="CW44" s="199"/>
      <c r="CX44" s="199"/>
      <c r="CY44" s="199"/>
      <c r="CZ44" s="199"/>
      <c r="DA44" s="199"/>
      <c r="DB44" s="199"/>
      <c r="DC44" s="199"/>
      <c r="DD44" s="199"/>
      <c r="DE44" s="199"/>
      <c r="DF44" s="199"/>
      <c r="DG44" s="199"/>
      <c r="DH44" s="199"/>
      <c r="DI44" s="200"/>
      <c r="DJ44" s="165"/>
      <c r="DK44" s="165"/>
      <c r="DL44" s="165"/>
      <c r="DM44" s="165"/>
      <c r="DN44" s="165"/>
      <c r="DO44" s="165"/>
    </row>
    <row r="45" spans="1:119">
      <c r="A45" s="165"/>
      <c r="B45" s="165"/>
      <c r="C45" s="165"/>
      <c r="D45" s="165"/>
      <c r="E45" s="165"/>
      <c r="F45" s="165"/>
      <c r="G45" s="165"/>
      <c r="H45" s="165"/>
      <c r="I45" s="165"/>
      <c r="J45" s="165"/>
      <c r="K45" s="165"/>
      <c r="L45" s="165"/>
      <c r="M45" s="165"/>
      <c r="N45" s="165"/>
      <c r="O45" s="165"/>
      <c r="P45" s="165"/>
      <c r="Q45" s="165"/>
      <c r="R45" s="165"/>
      <c r="S45" s="165"/>
      <c r="T45" s="165"/>
      <c r="U45" s="165"/>
      <c r="V45" s="165"/>
      <c r="W45" s="165"/>
      <c r="X45" s="165"/>
      <c r="Y45" s="165"/>
      <c r="Z45" s="165"/>
      <c r="AA45" s="165"/>
      <c r="AB45" s="165"/>
      <c r="AC45" s="165"/>
      <c r="AD45" s="165"/>
      <c r="AE45" s="165"/>
      <c r="AF45" s="165"/>
      <c r="AG45" s="165"/>
      <c r="AH45" s="165"/>
      <c r="AI45" s="165"/>
      <c r="AJ45" s="165"/>
      <c r="AK45" s="165"/>
      <c r="AL45" s="165"/>
      <c r="AM45" s="165"/>
      <c r="AN45" s="165"/>
      <c r="AO45" s="165"/>
      <c r="AP45" s="165"/>
      <c r="AQ45" s="165"/>
      <c r="AR45" s="165"/>
      <c r="AS45" s="165"/>
      <c r="AT45" s="165"/>
      <c r="AU45" s="165"/>
      <c r="AV45" s="165"/>
      <c r="AW45" s="165"/>
      <c r="AX45" s="165"/>
      <c r="AY45" s="165"/>
      <c r="AZ45" s="165"/>
      <c r="BA45" s="165"/>
      <c r="BB45" s="165"/>
      <c r="BC45" s="165"/>
      <c r="BD45" s="165"/>
      <c r="BE45" s="165"/>
      <c r="BF45" s="165"/>
      <c r="BG45" s="165"/>
      <c r="BH45" s="165"/>
      <c r="BI45" s="165"/>
      <c r="BJ45" s="165"/>
      <c r="BK45" s="165"/>
      <c r="BL45" s="165"/>
      <c r="BM45" s="165"/>
      <c r="BN45" s="165"/>
      <c r="BO45" s="165"/>
      <c r="BP45" s="165"/>
      <c r="BQ45" s="165"/>
      <c r="BR45" s="165"/>
      <c r="BS45" s="165"/>
      <c r="BT45" s="165"/>
      <c r="BU45" s="165"/>
      <c r="BV45" s="165"/>
      <c r="BW45" s="165"/>
      <c r="BX45" s="165"/>
      <c r="BY45" s="165"/>
      <c r="BZ45" s="165"/>
      <c r="CA45" s="165"/>
      <c r="CB45" s="165"/>
      <c r="CC45" s="165"/>
      <c r="CD45" s="165"/>
      <c r="CE45" s="165"/>
      <c r="CF45" s="165"/>
      <c r="CG45" s="165"/>
      <c r="CH45" s="165"/>
      <c r="CI45" s="165"/>
      <c r="CJ45" s="165"/>
      <c r="CK45" s="165"/>
      <c r="CL45" s="165"/>
      <c r="CM45" s="165"/>
      <c r="CN45" s="165"/>
      <c r="CO45" s="165"/>
      <c r="CP45" s="165"/>
      <c r="CQ45" s="165"/>
      <c r="CR45" s="165"/>
      <c r="CS45" s="165"/>
      <c r="CT45" s="165"/>
      <c r="CU45" s="165"/>
      <c r="CV45" s="165"/>
      <c r="CW45" s="165"/>
      <c r="CX45" s="165"/>
      <c r="CY45" s="165"/>
      <c r="CZ45" s="165"/>
      <c r="DA45" s="165"/>
      <c r="DB45" s="165"/>
      <c r="DC45" s="165"/>
      <c r="DD45" s="165"/>
      <c r="DE45" s="165"/>
      <c r="DF45" s="165"/>
      <c r="DG45" s="165"/>
      <c r="DH45" s="165"/>
      <c r="DI45" s="165"/>
      <c r="DJ45" s="165"/>
      <c r="DK45" s="165"/>
      <c r="DL45" s="165"/>
      <c r="DM45" s="165"/>
      <c r="DN45" s="165"/>
      <c r="DO45" s="165"/>
    </row>
    <row r="46" spans="1:119">
      <c r="B46" s="165" t="s">
        <v>197</v>
      </c>
      <c r="C46" s="165"/>
      <c r="D46" s="165"/>
      <c r="E46" s="165" t="s">
        <v>198</v>
      </c>
      <c r="F46" s="165"/>
      <c r="G46" s="165"/>
      <c r="H46" s="165"/>
      <c r="I46" s="165"/>
      <c r="J46" s="165"/>
      <c r="K46" s="165"/>
      <c r="L46" s="165"/>
      <c r="M46" s="165"/>
      <c r="N46" s="165"/>
      <c r="O46" s="165"/>
      <c r="P46" s="165"/>
      <c r="Q46" s="165"/>
      <c r="R46" s="165"/>
      <c r="S46" s="165"/>
      <c r="T46" s="165"/>
      <c r="U46" s="165"/>
      <c r="V46" s="165"/>
      <c r="W46" s="165"/>
      <c r="X46" s="165"/>
      <c r="Y46" s="165"/>
      <c r="Z46" s="165"/>
      <c r="AA46" s="165"/>
      <c r="AB46" s="165"/>
      <c r="AC46" s="165"/>
      <c r="AD46" s="165"/>
      <c r="AE46" s="165"/>
      <c r="AF46" s="165"/>
      <c r="AG46" s="165"/>
      <c r="AH46" s="165"/>
      <c r="AI46" s="165"/>
      <c r="AJ46" s="165"/>
      <c r="AK46" s="165"/>
      <c r="AL46" s="165"/>
      <c r="AM46" s="165"/>
      <c r="AN46" s="165"/>
      <c r="AO46" s="165"/>
      <c r="AP46" s="165"/>
      <c r="AQ46" s="165"/>
      <c r="AR46" s="165"/>
      <c r="AS46" s="165"/>
      <c r="AT46" s="165"/>
      <c r="AU46" s="165"/>
      <c r="AV46" s="165"/>
      <c r="AW46" s="165"/>
      <c r="AX46" s="165"/>
      <c r="AY46" s="165"/>
      <c r="AZ46" s="165"/>
      <c r="BA46" s="165"/>
      <c r="BB46" s="165"/>
      <c r="BC46" s="165"/>
      <c r="BD46" s="165"/>
      <c r="BE46" s="165"/>
      <c r="BF46" s="165"/>
      <c r="BG46" s="165"/>
      <c r="BH46" s="165"/>
      <c r="BI46" s="165"/>
      <c r="BJ46" s="165"/>
      <c r="BK46" s="165"/>
      <c r="BL46" s="165"/>
      <c r="BM46" s="165"/>
      <c r="BN46" s="165"/>
      <c r="BO46" s="165"/>
      <c r="BP46" s="165"/>
      <c r="BQ46" s="165"/>
      <c r="BR46" s="165"/>
      <c r="BS46" s="165"/>
      <c r="BT46" s="165"/>
      <c r="BU46" s="165"/>
      <c r="BV46" s="165"/>
      <c r="BW46" s="165"/>
      <c r="BX46" s="165"/>
      <c r="BY46" s="165"/>
      <c r="BZ46" s="165"/>
      <c r="CA46" s="165"/>
      <c r="CB46" s="165"/>
      <c r="CC46" s="165"/>
      <c r="CD46" s="165"/>
      <c r="CE46" s="165"/>
      <c r="CF46" s="165"/>
      <c r="CG46" s="165"/>
      <c r="CH46" s="165"/>
      <c r="CI46" s="165"/>
      <c r="CJ46" s="165"/>
      <c r="CK46" s="165"/>
      <c r="CL46" s="165"/>
      <c r="CM46" s="165"/>
      <c r="CN46" s="165"/>
      <c r="CO46" s="165"/>
      <c r="CP46" s="165"/>
      <c r="CQ46" s="165"/>
      <c r="CR46" s="165"/>
      <c r="CS46" s="165"/>
      <c r="CT46" s="165"/>
      <c r="CU46" s="165"/>
      <c r="CV46" s="165"/>
      <c r="CW46" s="165"/>
      <c r="CX46" s="165"/>
      <c r="CY46" s="165"/>
      <c r="CZ46" s="165"/>
      <c r="DA46" s="165"/>
      <c r="DB46" s="165"/>
      <c r="DC46" s="165"/>
      <c r="DD46" s="165"/>
      <c r="DE46" s="165"/>
      <c r="DF46" s="165"/>
      <c r="DG46" s="165"/>
      <c r="DH46" s="165"/>
      <c r="DI46" s="165"/>
    </row>
    <row r="47" spans="1:119">
      <c r="B47" s="165"/>
      <c r="C47" s="165"/>
      <c r="D47" s="165"/>
      <c r="E47" s="165" t="s">
        <v>199</v>
      </c>
      <c r="F47" s="165"/>
      <c r="G47" s="165"/>
      <c r="H47" s="165"/>
      <c r="I47" s="165"/>
      <c r="J47" s="165"/>
      <c r="K47" s="165"/>
      <c r="L47" s="165"/>
      <c r="M47" s="165"/>
      <c r="N47" s="165"/>
      <c r="O47" s="165"/>
      <c r="P47" s="165"/>
      <c r="Q47" s="165"/>
      <c r="R47" s="165"/>
      <c r="S47" s="165"/>
      <c r="T47" s="165"/>
      <c r="U47" s="165"/>
      <c r="V47" s="165"/>
      <c r="W47" s="165"/>
      <c r="X47" s="165"/>
      <c r="Y47" s="165"/>
      <c r="Z47" s="165"/>
      <c r="AA47" s="165"/>
      <c r="AB47" s="165"/>
      <c r="AC47" s="165"/>
      <c r="AD47" s="165"/>
      <c r="AE47" s="165"/>
      <c r="AF47" s="165"/>
      <c r="AG47" s="165"/>
      <c r="AH47" s="165"/>
      <c r="AI47" s="165"/>
      <c r="AJ47" s="165"/>
      <c r="AK47" s="165"/>
      <c r="AL47" s="165"/>
      <c r="AM47" s="165"/>
      <c r="AN47" s="165"/>
      <c r="AO47" s="165"/>
      <c r="AP47" s="165"/>
      <c r="AQ47" s="165"/>
      <c r="AR47" s="165"/>
      <c r="AS47" s="165"/>
      <c r="AT47" s="165"/>
      <c r="AU47" s="165"/>
      <c r="AV47" s="165"/>
      <c r="AW47" s="165"/>
      <c r="AX47" s="165"/>
      <c r="AY47" s="165"/>
      <c r="AZ47" s="165"/>
      <c r="BA47" s="165"/>
      <c r="BB47" s="165"/>
      <c r="BC47" s="165"/>
      <c r="BD47" s="165"/>
      <c r="BE47" s="165"/>
      <c r="BF47" s="165"/>
      <c r="BG47" s="165"/>
      <c r="BH47" s="165"/>
      <c r="BI47" s="165"/>
      <c r="BJ47" s="165"/>
      <c r="BK47" s="165"/>
      <c r="BL47" s="165"/>
      <c r="BM47" s="165"/>
      <c r="BN47" s="165"/>
      <c r="BO47" s="165"/>
      <c r="BP47" s="165"/>
      <c r="BQ47" s="165"/>
      <c r="BR47" s="165"/>
      <c r="BS47" s="165"/>
      <c r="BT47" s="165"/>
      <c r="BU47" s="165"/>
      <c r="BV47" s="165"/>
      <c r="BW47" s="165"/>
      <c r="BX47" s="165"/>
      <c r="BY47" s="165"/>
      <c r="BZ47" s="165"/>
      <c r="CA47" s="165"/>
      <c r="CB47" s="165"/>
      <c r="CC47" s="165"/>
      <c r="CD47" s="165"/>
      <c r="CE47" s="165"/>
      <c r="CF47" s="165"/>
      <c r="CG47" s="165"/>
      <c r="CH47" s="165"/>
      <c r="CI47" s="165"/>
      <c r="CJ47" s="165"/>
      <c r="CK47" s="165"/>
      <c r="CL47" s="165"/>
      <c r="CM47" s="165"/>
      <c r="CN47" s="165"/>
      <c r="CO47" s="165"/>
      <c r="CP47" s="165"/>
      <c r="CQ47" s="165"/>
      <c r="CR47" s="165"/>
      <c r="CS47" s="165"/>
      <c r="CT47" s="165"/>
      <c r="CU47" s="165"/>
      <c r="CV47" s="165"/>
      <c r="CW47" s="165"/>
      <c r="CX47" s="165"/>
      <c r="CY47" s="165"/>
      <c r="CZ47" s="165"/>
      <c r="DA47" s="165"/>
      <c r="DB47" s="165"/>
      <c r="DC47" s="165"/>
      <c r="DD47" s="165"/>
      <c r="DE47" s="165"/>
      <c r="DF47" s="165"/>
      <c r="DG47" s="165"/>
      <c r="DH47" s="165"/>
      <c r="DI47" s="165"/>
    </row>
    <row r="48" spans="1:119">
      <c r="B48" s="165"/>
      <c r="C48" s="165"/>
      <c r="D48" s="165"/>
      <c r="E48" s="165" t="s">
        <v>200</v>
      </c>
      <c r="F48" s="165"/>
      <c r="G48" s="165"/>
      <c r="H48" s="165"/>
      <c r="I48" s="165"/>
      <c r="J48" s="165"/>
      <c r="K48" s="165"/>
      <c r="L48" s="165"/>
      <c r="M48" s="165"/>
      <c r="N48" s="165"/>
      <c r="O48" s="165"/>
      <c r="P48" s="165"/>
      <c r="Q48" s="165"/>
      <c r="R48" s="165"/>
      <c r="S48" s="165"/>
      <c r="T48" s="165"/>
      <c r="U48" s="165"/>
      <c r="V48" s="165"/>
      <c r="W48" s="165"/>
      <c r="X48" s="165"/>
      <c r="Y48" s="165"/>
      <c r="Z48" s="165"/>
      <c r="AA48" s="165"/>
      <c r="AB48" s="165"/>
      <c r="AC48" s="165"/>
      <c r="AD48" s="165"/>
      <c r="AE48" s="165"/>
      <c r="AF48" s="165"/>
      <c r="AG48" s="165"/>
      <c r="AH48" s="165"/>
      <c r="AI48" s="165"/>
      <c r="AJ48" s="165"/>
      <c r="AK48" s="165"/>
      <c r="AL48" s="165"/>
      <c r="AM48" s="165"/>
      <c r="AN48" s="165"/>
      <c r="AO48" s="165"/>
      <c r="AP48" s="165"/>
      <c r="AQ48" s="165"/>
      <c r="AR48" s="165"/>
      <c r="AS48" s="165"/>
      <c r="AT48" s="165"/>
      <c r="AU48" s="165"/>
      <c r="AV48" s="165"/>
      <c r="AW48" s="165"/>
      <c r="AX48" s="165"/>
      <c r="AY48" s="165"/>
      <c r="AZ48" s="165"/>
      <c r="BA48" s="165"/>
      <c r="BB48" s="165"/>
      <c r="BC48" s="165"/>
      <c r="BD48" s="165"/>
      <c r="BE48" s="165"/>
      <c r="BF48" s="165"/>
      <c r="BG48" s="165"/>
      <c r="BH48" s="165"/>
      <c r="BI48" s="165"/>
      <c r="BJ48" s="165"/>
      <c r="BK48" s="165"/>
      <c r="BL48" s="165"/>
      <c r="BM48" s="165"/>
      <c r="BN48" s="165"/>
      <c r="BO48" s="165"/>
      <c r="BP48" s="165"/>
      <c r="BQ48" s="165"/>
      <c r="BR48" s="165"/>
      <c r="BS48" s="165"/>
      <c r="BT48" s="165"/>
      <c r="BU48" s="165"/>
      <c r="BV48" s="165"/>
      <c r="BW48" s="165"/>
      <c r="BX48" s="165"/>
      <c r="BY48" s="165"/>
      <c r="BZ48" s="165"/>
      <c r="CA48" s="165"/>
      <c r="CB48" s="165"/>
      <c r="CC48" s="165"/>
      <c r="CD48" s="165"/>
      <c r="CE48" s="165"/>
      <c r="CF48" s="165"/>
      <c r="CG48" s="165"/>
      <c r="CH48" s="165"/>
      <c r="CI48" s="165"/>
      <c r="CJ48" s="165"/>
      <c r="CK48" s="165"/>
      <c r="CL48" s="165"/>
      <c r="CM48" s="165"/>
      <c r="CN48" s="165"/>
      <c r="CO48" s="165"/>
      <c r="CP48" s="165"/>
      <c r="CQ48" s="165"/>
      <c r="CR48" s="165"/>
      <c r="CS48" s="165"/>
      <c r="CT48" s="165"/>
      <c r="CU48" s="165"/>
      <c r="CV48" s="165"/>
      <c r="CW48" s="165"/>
      <c r="CX48" s="165"/>
      <c r="CY48" s="165"/>
      <c r="CZ48" s="165"/>
      <c r="DA48" s="165"/>
      <c r="DB48" s="165"/>
      <c r="DC48" s="165"/>
      <c r="DD48" s="165"/>
      <c r="DE48" s="165"/>
      <c r="DF48" s="165"/>
      <c r="DG48" s="165"/>
      <c r="DH48" s="165"/>
      <c r="DI48" s="165"/>
    </row>
    <row r="49" spans="5:5">
      <c r="E49" s="201" t="s">
        <v>201</v>
      </c>
    </row>
    <row r="50" spans="5:5">
      <c r="E50" s="167" t="s">
        <v>202</v>
      </c>
    </row>
    <row r="51" spans="5:5">
      <c r="E51" s="167" t="s">
        <v>203</v>
      </c>
    </row>
    <row r="52" spans="5:5">
      <c r="E52" s="167" t="s">
        <v>204</v>
      </c>
    </row>
    <row r="53" spans="5:5">
      <c r="E53" s="167" t="s">
        <v>205</v>
      </c>
    </row>
    <row r="54" spans="5:5"/>
    <row r="55" spans="5:5"/>
    <row r="56" spans="5:5"/>
    <row r="57" spans="5:5" hidden="1"/>
    <row r="58" spans="5:5" hidden="1"/>
    <row r="59" spans="5:5" hidden="1"/>
  </sheetData>
  <sheetProtection algorithmName="SHA-512" hashValue="QFS2gDhs9jFnVHnxgj9kqK2H7AQZ0FwB1dTt+ibn12acY3cW3YW06XcZCrHc6ZiqISHVKkqp+sxcVsJKg7ohdA==" saltValue="iyEsTanlMyknhoDtYYlg8Q==" spinCount="100000" sheet="1" objects="1" scenarios="1"/>
  <mergeCells count="432">
    <mergeCell ref="BG43:BU43"/>
    <mergeCell ref="BW43:BX43"/>
    <mergeCell ref="BY43:CM43"/>
    <mergeCell ref="CO43:CP43"/>
    <mergeCell ref="CQ43:DE43"/>
    <mergeCell ref="BY42:CM42"/>
    <mergeCell ref="CO42:CP42"/>
    <mergeCell ref="CQ42:DE42"/>
    <mergeCell ref="DG42:DH42"/>
    <mergeCell ref="C43:D43"/>
    <mergeCell ref="E43:S43"/>
    <mergeCell ref="U43:V43"/>
    <mergeCell ref="W43:AK43"/>
    <mergeCell ref="AM43:AN43"/>
    <mergeCell ref="AO43:BC43"/>
    <mergeCell ref="DG41:DH41"/>
    <mergeCell ref="C42:D42"/>
    <mergeCell ref="E42:S42"/>
    <mergeCell ref="U42:V42"/>
    <mergeCell ref="W42:AK42"/>
    <mergeCell ref="AM42:AN42"/>
    <mergeCell ref="AO42:BC42"/>
    <mergeCell ref="BE42:BF42"/>
    <mergeCell ref="BG42:BU42"/>
    <mergeCell ref="BW42:BX42"/>
    <mergeCell ref="BE41:BF41"/>
    <mergeCell ref="BG41:BU41"/>
    <mergeCell ref="BW41:BX41"/>
    <mergeCell ref="BY41:CM41"/>
    <mergeCell ref="CO41:CP41"/>
    <mergeCell ref="CQ41:DE41"/>
    <mergeCell ref="DG43:DH43"/>
    <mergeCell ref="BE43:BF43"/>
    <mergeCell ref="BY40:CM40"/>
    <mergeCell ref="CO40:CP40"/>
    <mergeCell ref="CQ40:DE40"/>
    <mergeCell ref="DG40:DH40"/>
    <mergeCell ref="C41:D41"/>
    <mergeCell ref="E41:S41"/>
    <mergeCell ref="U41:V41"/>
    <mergeCell ref="W41:AK41"/>
    <mergeCell ref="AM41:AN41"/>
    <mergeCell ref="AO41:BC41"/>
    <mergeCell ref="C40:D40"/>
    <mergeCell ref="E40:S40"/>
    <mergeCell ref="U40:V40"/>
    <mergeCell ref="W40:AK40"/>
    <mergeCell ref="AM40:AN40"/>
    <mergeCell ref="AO40:BC40"/>
    <mergeCell ref="BE40:BF40"/>
    <mergeCell ref="BG40:BU40"/>
    <mergeCell ref="BW40:BX40"/>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AO38:BC38"/>
    <mergeCell ref="BE38:BF38"/>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W36:AK36"/>
    <mergeCell ref="AM36:AN36"/>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AH30:AX30"/>
    <mergeCell ref="BC30:BM30"/>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L28:P28"/>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Q26:V26"/>
    <mergeCell ref="AH26:AL26"/>
    <mergeCell ref="AM26:AR26"/>
    <mergeCell ref="DB24:DI25"/>
    <mergeCell ref="E25:K25"/>
    <mergeCell ref="L25:P25"/>
    <mergeCell ref="Q25:V25"/>
    <mergeCell ref="Z25:AG25"/>
    <mergeCell ref="AH25:AL25"/>
    <mergeCell ref="AM25:AR25"/>
    <mergeCell ref="AS25:AX25"/>
    <mergeCell ref="AY25:BM25"/>
    <mergeCell ref="BN25:BU25"/>
    <mergeCell ref="AS24:AX24"/>
    <mergeCell ref="AY24:BM24"/>
    <mergeCell ref="BN24:BU24"/>
    <mergeCell ref="BV24:CC24"/>
    <mergeCell ref="CE24:CS25"/>
    <mergeCell ref="CT24:DA25"/>
    <mergeCell ref="BV25:CC25"/>
    <mergeCell ref="AH24:AL24"/>
    <mergeCell ref="AM24:AR24"/>
    <mergeCell ref="CE22:CS23"/>
    <mergeCell ref="CT22:DA23"/>
    <mergeCell ref="DB22:DI23"/>
    <mergeCell ref="AY23:BM23"/>
    <mergeCell ref="BN23:BU23"/>
    <mergeCell ref="BV23:CC23"/>
    <mergeCell ref="AH22:AL23"/>
    <mergeCell ref="AM22:AR23"/>
    <mergeCell ref="AS22:AX23"/>
    <mergeCell ref="AY22:BM22"/>
    <mergeCell ref="BN22:BU22"/>
    <mergeCell ref="BV22:CC22"/>
    <mergeCell ref="B22:D30"/>
    <mergeCell ref="E22:K23"/>
    <mergeCell ref="L22:P23"/>
    <mergeCell ref="Q22:V23"/>
    <mergeCell ref="W22:Y29"/>
    <mergeCell ref="Z22:AG23"/>
    <mergeCell ref="E24:K24"/>
    <mergeCell ref="L24:P24"/>
    <mergeCell ref="Q24:V24"/>
    <mergeCell ref="Z24:AG24"/>
    <mergeCell ref="E30:K30"/>
    <mergeCell ref="L30:P30"/>
    <mergeCell ref="Q30:V30"/>
    <mergeCell ref="W30:AG30"/>
    <mergeCell ref="Z26:AG26"/>
    <mergeCell ref="Q28:V28"/>
    <mergeCell ref="Z28:AG28"/>
    <mergeCell ref="AY20:BM20"/>
    <mergeCell ref="BN20:BU20"/>
    <mergeCell ref="BV20:CC20"/>
    <mergeCell ref="CE20:CS21"/>
    <mergeCell ref="CT20:DA21"/>
    <mergeCell ref="DB20:DI21"/>
    <mergeCell ref="AU19:AX19"/>
    <mergeCell ref="AY19:BM19"/>
    <mergeCell ref="BN19:BU19"/>
    <mergeCell ref="BV19:CC19"/>
    <mergeCell ref="B21:AX21"/>
    <mergeCell ref="AY21:BM21"/>
    <mergeCell ref="BN21:BU21"/>
    <mergeCell ref="BV21:CC21"/>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AH19:AL19"/>
    <mergeCell ref="AM19:AT19"/>
    <mergeCell ref="DB16:DI17"/>
    <mergeCell ref="M17:Q17"/>
    <mergeCell ref="R17:V17"/>
    <mergeCell ref="W17:AB18"/>
    <mergeCell ref="AC17:AG17"/>
    <mergeCell ref="AH17:AL17"/>
    <mergeCell ref="AM17:AT17"/>
    <mergeCell ref="AU17:AX17"/>
    <mergeCell ref="AY17:BM17"/>
    <mergeCell ref="BN17:BU17"/>
    <mergeCell ref="AU16:AX16"/>
    <mergeCell ref="AY16:BM16"/>
    <mergeCell ref="BN16:BU16"/>
    <mergeCell ref="BV16:CC16"/>
    <mergeCell ref="CE16:CS17"/>
    <mergeCell ref="CT16:DA17"/>
    <mergeCell ref="BV17:CC17"/>
    <mergeCell ref="AY18:BM18"/>
    <mergeCell ref="BN18:BU18"/>
    <mergeCell ref="BV18:CC18"/>
    <mergeCell ref="CE18:CS19"/>
    <mergeCell ref="CT18:DA19"/>
    <mergeCell ref="DB18:DI19"/>
    <mergeCell ref="L16:Q16"/>
    <mergeCell ref="R16:V16"/>
    <mergeCell ref="AC16:AG16"/>
    <mergeCell ref="AH16:AL16"/>
    <mergeCell ref="AM16:AT16"/>
    <mergeCell ref="M15:Q15"/>
    <mergeCell ref="R15:V15"/>
    <mergeCell ref="W15:AB16"/>
    <mergeCell ref="AC15:AG15"/>
    <mergeCell ref="AH15:AL15"/>
    <mergeCell ref="AM15:AT15"/>
    <mergeCell ref="DB14:DI14"/>
    <mergeCell ref="BV13:CC13"/>
    <mergeCell ref="CD13:CS13"/>
    <mergeCell ref="CT13:DA13"/>
    <mergeCell ref="DB13:DI13"/>
    <mergeCell ref="AU15:AX15"/>
    <mergeCell ref="AY15:BM15"/>
    <mergeCell ref="BN15:BU15"/>
    <mergeCell ref="BV15:CC15"/>
    <mergeCell ref="CD15:CS15"/>
    <mergeCell ref="AY13:BM13"/>
    <mergeCell ref="BN13:BU13"/>
    <mergeCell ref="AU12:AX12"/>
    <mergeCell ref="AY12:BM12"/>
    <mergeCell ref="BN12:BU12"/>
    <mergeCell ref="BV12:CC12"/>
    <mergeCell ref="CD12:CS12"/>
    <mergeCell ref="CT12:DA12"/>
    <mergeCell ref="AY14:BM14"/>
    <mergeCell ref="BN14:BU14"/>
    <mergeCell ref="BV14:CC14"/>
    <mergeCell ref="CD14:CS14"/>
    <mergeCell ref="CT14:DA14"/>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Y10:BM10"/>
    <mergeCell ref="BN10:BU10"/>
    <mergeCell ref="BV10:CC10"/>
    <mergeCell ref="L11:Q11"/>
    <mergeCell ref="R11:V11"/>
    <mergeCell ref="AM11:AT11"/>
    <mergeCell ref="AU11:AX11"/>
    <mergeCell ref="AY11:BM11"/>
    <mergeCell ref="BN11:BU11"/>
    <mergeCell ref="BV11:CC11"/>
    <mergeCell ref="B9:K11"/>
    <mergeCell ref="L9:Q9"/>
    <mergeCell ref="R9:V9"/>
    <mergeCell ref="W9:AL11"/>
    <mergeCell ref="AM9:AT9"/>
    <mergeCell ref="AU9:AX9"/>
    <mergeCell ref="L10:Q10"/>
    <mergeCell ref="R10:V10"/>
    <mergeCell ref="AM10:AT10"/>
    <mergeCell ref="AU10:AX10"/>
    <mergeCell ref="BV8:CC8"/>
    <mergeCell ref="CD8:CS8"/>
    <mergeCell ref="CT8:DA8"/>
    <mergeCell ref="DB8:DI8"/>
    <mergeCell ref="AY9:BM9"/>
    <mergeCell ref="BN9:BU9"/>
    <mergeCell ref="BV9:CC9"/>
    <mergeCell ref="CD9:CS9"/>
    <mergeCell ref="CT9:DA9"/>
    <mergeCell ref="DB9:DI9"/>
    <mergeCell ref="BV6:CC6"/>
    <mergeCell ref="CD6:CS6"/>
    <mergeCell ref="CT6:DA6"/>
    <mergeCell ref="DB6:DI6"/>
    <mergeCell ref="AM7:AT7"/>
    <mergeCell ref="AU7:AX7"/>
    <mergeCell ref="AY7:BM7"/>
    <mergeCell ref="BN7:BU7"/>
    <mergeCell ref="BV7:CC7"/>
    <mergeCell ref="CD7:CS7"/>
    <mergeCell ref="CT7:DA7"/>
    <mergeCell ref="DB7:DI7"/>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s>
  <phoneticPr fontId="2"/>
  <printOptions horizontalCentered="1"/>
  <pageMargins left="0" right="0" top="0.39370078740157483" bottom="0.39370078740157483" header="0.19685039370078741" footer="0.19685039370078741"/>
  <pageSetup paperSize="9" scale="54" orientation="landscape"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EM53"/>
  <sheetViews>
    <sheetView showGridLines="0" workbookViewId="0"/>
  </sheetViews>
  <sheetFormatPr defaultColWidth="0" defaultRowHeight="11.25" customHeight="1" zeroHeight="1"/>
  <cols>
    <col min="1" max="95" width="1.625" style="205" customWidth="1"/>
    <col min="96" max="133" width="1.625" style="221" customWidth="1"/>
    <col min="134" max="143" width="1.625" style="205" customWidth="1"/>
    <col min="144" max="16384" width="0" style="205" hidden="1"/>
  </cols>
  <sheetData>
    <row r="1" spans="2:143" ht="22.5" customHeight="1" thickBot="1">
      <c r="B1" s="202"/>
      <c r="C1" s="203"/>
      <c r="D1" s="203"/>
      <c r="E1" s="203"/>
      <c r="F1" s="203"/>
      <c r="G1" s="203"/>
      <c r="H1" s="203"/>
      <c r="I1" s="203"/>
      <c r="J1" s="203"/>
      <c r="K1" s="203"/>
      <c r="L1" s="203"/>
      <c r="M1" s="203"/>
      <c r="N1" s="203"/>
      <c r="O1" s="203"/>
      <c r="P1" s="203"/>
      <c r="Q1" s="203"/>
      <c r="R1" s="203"/>
      <c r="S1" s="203"/>
      <c r="T1" s="203"/>
      <c r="U1" s="203"/>
      <c r="V1" s="203"/>
      <c r="W1" s="203"/>
      <c r="X1" s="203"/>
      <c r="Y1" s="203"/>
      <c r="Z1" s="203"/>
      <c r="AA1" s="203"/>
      <c r="AB1" s="203"/>
      <c r="AC1" s="203"/>
      <c r="AD1" s="203"/>
      <c r="AE1" s="203"/>
      <c r="AF1" s="203"/>
      <c r="AG1" s="203"/>
      <c r="AH1" s="203"/>
      <c r="AI1" s="203"/>
      <c r="AJ1" s="203"/>
      <c r="AK1" s="203"/>
      <c r="AL1" s="203"/>
      <c r="AM1" s="203"/>
      <c r="AN1" s="203"/>
      <c r="AO1" s="203"/>
      <c r="AP1" s="203"/>
      <c r="AQ1" s="203"/>
      <c r="AR1" s="203"/>
      <c r="AS1" s="203"/>
      <c r="AT1" s="203"/>
      <c r="AU1" s="203"/>
      <c r="AV1" s="203"/>
      <c r="AW1" s="203"/>
      <c r="AX1" s="203"/>
      <c r="AY1" s="203"/>
      <c r="AZ1" s="203"/>
      <c r="BA1" s="203"/>
      <c r="BB1" s="203"/>
      <c r="BC1" s="203"/>
      <c r="BD1" s="203"/>
      <c r="BE1" s="203"/>
      <c r="BF1" s="203"/>
      <c r="BG1" s="203"/>
      <c r="BH1" s="203"/>
      <c r="BI1" s="203"/>
      <c r="BJ1" s="203"/>
      <c r="BK1" s="203"/>
      <c r="BL1" s="203"/>
      <c r="BM1" s="203"/>
      <c r="BN1" s="203"/>
      <c r="BO1" s="203"/>
      <c r="BP1" s="203"/>
      <c r="BQ1" s="203"/>
      <c r="BR1" s="203"/>
      <c r="BS1" s="203"/>
      <c r="BT1" s="203"/>
      <c r="BU1" s="203"/>
      <c r="BV1" s="203"/>
      <c r="BW1" s="203"/>
      <c r="BX1" s="203"/>
      <c r="BY1" s="203"/>
      <c r="BZ1" s="203"/>
      <c r="CA1" s="203"/>
      <c r="CB1" s="203"/>
      <c r="CC1" s="203"/>
      <c r="CD1" s="204"/>
      <c r="CE1" s="204"/>
      <c r="CF1" s="204"/>
      <c r="CG1" s="204"/>
      <c r="CH1" s="204"/>
      <c r="CI1" s="204"/>
      <c r="CJ1" s="204"/>
      <c r="CK1" s="204"/>
      <c r="CL1" s="204"/>
      <c r="CM1" s="204"/>
      <c r="CN1" s="204"/>
      <c r="CO1" s="204"/>
      <c r="CP1" s="204"/>
      <c r="CQ1" s="204"/>
      <c r="CR1" s="204"/>
      <c r="CS1" s="204"/>
      <c r="CT1" s="204"/>
      <c r="CU1" s="204"/>
      <c r="CV1" s="204"/>
      <c r="CW1" s="204"/>
      <c r="CX1" s="204"/>
      <c r="CY1" s="204"/>
      <c r="CZ1" s="204"/>
      <c r="DA1" s="204"/>
      <c r="DB1" s="204"/>
      <c r="DC1" s="204"/>
      <c r="DD1" s="204"/>
      <c r="DE1" s="204"/>
      <c r="DF1" s="204"/>
      <c r="DG1" s="204"/>
      <c r="DH1" s="635" t="s">
        <v>206</v>
      </c>
      <c r="DI1" s="636"/>
      <c r="DJ1" s="636"/>
      <c r="DK1" s="636"/>
      <c r="DL1" s="636"/>
      <c r="DM1" s="636"/>
      <c r="DN1" s="637"/>
      <c r="DO1" s="205"/>
      <c r="DP1" s="635" t="s">
        <v>207</v>
      </c>
      <c r="DQ1" s="636"/>
      <c r="DR1" s="636"/>
      <c r="DS1" s="636"/>
      <c r="DT1" s="636"/>
      <c r="DU1" s="636"/>
      <c r="DV1" s="636"/>
      <c r="DW1" s="636"/>
      <c r="DX1" s="636"/>
      <c r="DY1" s="636"/>
      <c r="DZ1" s="636"/>
      <c r="EA1" s="636"/>
      <c r="EB1" s="636"/>
      <c r="EC1" s="637"/>
      <c r="ED1" s="203"/>
      <c r="EE1" s="203"/>
      <c r="EF1" s="203"/>
      <c r="EG1" s="203"/>
      <c r="EH1" s="203"/>
      <c r="EI1" s="203"/>
      <c r="EJ1" s="203"/>
      <c r="EK1" s="203"/>
      <c r="EL1" s="203"/>
      <c r="EM1" s="203"/>
    </row>
    <row r="2" spans="2:143" ht="22.5" customHeight="1">
      <c r="B2" s="206" t="s">
        <v>208</v>
      </c>
      <c r="R2" s="207"/>
      <c r="S2" s="207"/>
      <c r="T2" s="207"/>
      <c r="U2" s="207"/>
      <c r="V2" s="207"/>
      <c r="W2" s="207"/>
      <c r="X2" s="207"/>
      <c r="Y2" s="207"/>
      <c r="Z2" s="207"/>
      <c r="AA2" s="207"/>
      <c r="AB2" s="207"/>
      <c r="AC2" s="207"/>
      <c r="AE2" s="208"/>
      <c r="AF2" s="208"/>
      <c r="AG2" s="208"/>
      <c r="AH2" s="208"/>
      <c r="AI2" s="208"/>
      <c r="AJ2" s="207"/>
      <c r="AK2" s="207"/>
      <c r="AL2" s="207"/>
      <c r="AM2" s="207"/>
      <c r="AN2" s="207"/>
      <c r="AO2" s="207"/>
      <c r="AP2" s="207"/>
      <c r="CD2" s="204"/>
      <c r="CE2" s="204"/>
      <c r="CF2" s="204"/>
      <c r="CG2" s="204"/>
      <c r="CH2" s="204"/>
      <c r="CI2" s="204"/>
      <c r="CJ2" s="204"/>
      <c r="CK2" s="204"/>
      <c r="CL2" s="204"/>
      <c r="CM2" s="204"/>
      <c r="CN2" s="204"/>
      <c r="CO2" s="204"/>
      <c r="CP2" s="204"/>
      <c r="CQ2" s="204"/>
      <c r="CR2" s="204"/>
      <c r="CS2" s="204"/>
      <c r="CT2" s="204"/>
      <c r="CU2" s="204"/>
      <c r="CV2" s="204"/>
      <c r="CW2" s="204"/>
      <c r="CX2" s="204"/>
      <c r="CY2" s="204"/>
      <c r="CZ2" s="204"/>
      <c r="DA2" s="204"/>
      <c r="DB2" s="204"/>
      <c r="DC2" s="204"/>
      <c r="DD2" s="204"/>
      <c r="DE2" s="204"/>
      <c r="DF2" s="204"/>
      <c r="DG2" s="204"/>
      <c r="DH2" s="204"/>
      <c r="DI2" s="204"/>
      <c r="DJ2" s="204"/>
      <c r="DK2" s="204"/>
      <c r="DL2" s="204"/>
      <c r="DM2" s="204"/>
      <c r="DN2" s="204"/>
      <c r="DO2" s="204"/>
      <c r="DP2" s="204"/>
      <c r="DQ2" s="204"/>
      <c r="DR2" s="204"/>
      <c r="DS2" s="204"/>
      <c r="DT2" s="204"/>
      <c r="DU2" s="204"/>
      <c r="DV2" s="204"/>
      <c r="DW2" s="204"/>
      <c r="DX2" s="204"/>
      <c r="DY2" s="204"/>
      <c r="DZ2" s="204"/>
      <c r="EA2" s="204"/>
      <c r="EB2" s="204"/>
      <c r="EC2" s="204"/>
    </row>
    <row r="3" spans="2:143" ht="11.25" customHeight="1">
      <c r="B3" s="638" t="s">
        <v>209</v>
      </c>
      <c r="C3" s="639"/>
      <c r="D3" s="639"/>
      <c r="E3" s="639"/>
      <c r="F3" s="639"/>
      <c r="G3" s="639"/>
      <c r="H3" s="639"/>
      <c r="I3" s="639"/>
      <c r="J3" s="639"/>
      <c r="K3" s="639"/>
      <c r="L3" s="639"/>
      <c r="M3" s="639"/>
      <c r="N3" s="639"/>
      <c r="O3" s="639"/>
      <c r="P3" s="639"/>
      <c r="Q3" s="639"/>
      <c r="R3" s="639"/>
      <c r="S3" s="639"/>
      <c r="T3" s="639"/>
      <c r="U3" s="639"/>
      <c r="V3" s="639"/>
      <c r="W3" s="639"/>
      <c r="X3" s="639"/>
      <c r="Y3" s="639"/>
      <c r="Z3" s="639"/>
      <c r="AA3" s="639"/>
      <c r="AB3" s="639"/>
      <c r="AC3" s="639"/>
      <c r="AD3" s="639"/>
      <c r="AE3" s="639"/>
      <c r="AF3" s="639"/>
      <c r="AG3" s="639"/>
      <c r="AH3" s="639"/>
      <c r="AI3" s="639"/>
      <c r="AJ3" s="639"/>
      <c r="AK3" s="639"/>
      <c r="AL3" s="639"/>
      <c r="AM3" s="639"/>
      <c r="AN3" s="639"/>
      <c r="AO3" s="639"/>
      <c r="AP3" s="638" t="s">
        <v>210</v>
      </c>
      <c r="AQ3" s="639"/>
      <c r="AR3" s="639"/>
      <c r="AS3" s="639"/>
      <c r="AT3" s="639"/>
      <c r="AU3" s="639"/>
      <c r="AV3" s="639"/>
      <c r="AW3" s="639"/>
      <c r="AX3" s="639"/>
      <c r="AY3" s="639"/>
      <c r="AZ3" s="639"/>
      <c r="BA3" s="639"/>
      <c r="BB3" s="639"/>
      <c r="BC3" s="639"/>
      <c r="BD3" s="639"/>
      <c r="BE3" s="639"/>
      <c r="BF3" s="639"/>
      <c r="BG3" s="639"/>
      <c r="BH3" s="639"/>
      <c r="BI3" s="639"/>
      <c r="BJ3" s="639"/>
      <c r="BK3" s="639"/>
      <c r="BL3" s="639"/>
      <c r="BM3" s="639"/>
      <c r="BN3" s="639"/>
      <c r="BO3" s="639"/>
      <c r="BP3" s="639"/>
      <c r="BQ3" s="639"/>
      <c r="BR3" s="639"/>
      <c r="BS3" s="639"/>
      <c r="BT3" s="639"/>
      <c r="BU3" s="639"/>
      <c r="BV3" s="639"/>
      <c r="BW3" s="639"/>
      <c r="BX3" s="639"/>
      <c r="BY3" s="639"/>
      <c r="BZ3" s="639"/>
      <c r="CA3" s="639"/>
      <c r="CB3" s="640"/>
      <c r="CD3" s="641" t="s">
        <v>211</v>
      </c>
      <c r="CE3" s="642"/>
      <c r="CF3" s="642"/>
      <c r="CG3" s="642"/>
      <c r="CH3" s="642"/>
      <c r="CI3" s="642"/>
      <c r="CJ3" s="642"/>
      <c r="CK3" s="642"/>
      <c r="CL3" s="642"/>
      <c r="CM3" s="642"/>
      <c r="CN3" s="642"/>
      <c r="CO3" s="642"/>
      <c r="CP3" s="642"/>
      <c r="CQ3" s="642"/>
      <c r="CR3" s="642"/>
      <c r="CS3" s="642"/>
      <c r="CT3" s="642"/>
      <c r="CU3" s="642"/>
      <c r="CV3" s="642"/>
      <c r="CW3" s="642"/>
      <c r="CX3" s="642"/>
      <c r="CY3" s="642"/>
      <c r="CZ3" s="642"/>
      <c r="DA3" s="642"/>
      <c r="DB3" s="642"/>
      <c r="DC3" s="642"/>
      <c r="DD3" s="642"/>
      <c r="DE3" s="642"/>
      <c r="DF3" s="642"/>
      <c r="DG3" s="642"/>
      <c r="DH3" s="642"/>
      <c r="DI3" s="642"/>
      <c r="DJ3" s="642"/>
      <c r="DK3" s="642"/>
      <c r="DL3" s="642"/>
      <c r="DM3" s="642"/>
      <c r="DN3" s="642"/>
      <c r="DO3" s="642"/>
      <c r="DP3" s="642"/>
      <c r="DQ3" s="642"/>
      <c r="DR3" s="642"/>
      <c r="DS3" s="642"/>
      <c r="DT3" s="642"/>
      <c r="DU3" s="642"/>
      <c r="DV3" s="642"/>
      <c r="DW3" s="642"/>
      <c r="DX3" s="642"/>
      <c r="DY3" s="642"/>
      <c r="DZ3" s="642"/>
      <c r="EA3" s="642"/>
      <c r="EB3" s="642"/>
      <c r="EC3" s="643"/>
    </row>
    <row r="4" spans="2:143" ht="11.25" customHeight="1">
      <c r="B4" s="638" t="s">
        <v>1</v>
      </c>
      <c r="C4" s="639"/>
      <c r="D4" s="639"/>
      <c r="E4" s="639"/>
      <c r="F4" s="639"/>
      <c r="G4" s="639"/>
      <c r="H4" s="639"/>
      <c r="I4" s="639"/>
      <c r="J4" s="639"/>
      <c r="K4" s="639"/>
      <c r="L4" s="639"/>
      <c r="M4" s="639"/>
      <c r="N4" s="639"/>
      <c r="O4" s="639"/>
      <c r="P4" s="639"/>
      <c r="Q4" s="640"/>
      <c r="R4" s="638" t="s">
        <v>212</v>
      </c>
      <c r="S4" s="639"/>
      <c r="T4" s="639"/>
      <c r="U4" s="639"/>
      <c r="V4" s="639"/>
      <c r="W4" s="639"/>
      <c r="X4" s="639"/>
      <c r="Y4" s="640"/>
      <c r="Z4" s="638" t="s">
        <v>213</v>
      </c>
      <c r="AA4" s="639"/>
      <c r="AB4" s="639"/>
      <c r="AC4" s="640"/>
      <c r="AD4" s="638" t="s">
        <v>214</v>
      </c>
      <c r="AE4" s="639"/>
      <c r="AF4" s="639"/>
      <c r="AG4" s="639"/>
      <c r="AH4" s="639"/>
      <c r="AI4" s="639"/>
      <c r="AJ4" s="639"/>
      <c r="AK4" s="640"/>
      <c r="AL4" s="638" t="s">
        <v>213</v>
      </c>
      <c r="AM4" s="639"/>
      <c r="AN4" s="639"/>
      <c r="AO4" s="640"/>
      <c r="AP4" s="644" t="s">
        <v>215</v>
      </c>
      <c r="AQ4" s="644"/>
      <c r="AR4" s="644"/>
      <c r="AS4" s="644"/>
      <c r="AT4" s="644"/>
      <c r="AU4" s="644"/>
      <c r="AV4" s="644"/>
      <c r="AW4" s="644"/>
      <c r="AX4" s="644"/>
      <c r="AY4" s="644"/>
      <c r="AZ4" s="644"/>
      <c r="BA4" s="644"/>
      <c r="BB4" s="644"/>
      <c r="BC4" s="644"/>
      <c r="BD4" s="644"/>
      <c r="BE4" s="644"/>
      <c r="BF4" s="644"/>
      <c r="BG4" s="644" t="s">
        <v>216</v>
      </c>
      <c r="BH4" s="644"/>
      <c r="BI4" s="644"/>
      <c r="BJ4" s="644"/>
      <c r="BK4" s="644"/>
      <c r="BL4" s="644"/>
      <c r="BM4" s="644"/>
      <c r="BN4" s="644"/>
      <c r="BO4" s="644" t="s">
        <v>213</v>
      </c>
      <c r="BP4" s="644"/>
      <c r="BQ4" s="644"/>
      <c r="BR4" s="644"/>
      <c r="BS4" s="644" t="s">
        <v>217</v>
      </c>
      <c r="BT4" s="644"/>
      <c r="BU4" s="644"/>
      <c r="BV4" s="644"/>
      <c r="BW4" s="644"/>
      <c r="BX4" s="644"/>
      <c r="BY4" s="644"/>
      <c r="BZ4" s="644"/>
      <c r="CA4" s="644"/>
      <c r="CB4" s="644"/>
      <c r="CD4" s="641" t="s">
        <v>218</v>
      </c>
      <c r="CE4" s="642"/>
      <c r="CF4" s="642"/>
      <c r="CG4" s="642"/>
      <c r="CH4" s="642"/>
      <c r="CI4" s="642"/>
      <c r="CJ4" s="642"/>
      <c r="CK4" s="642"/>
      <c r="CL4" s="642"/>
      <c r="CM4" s="642"/>
      <c r="CN4" s="642"/>
      <c r="CO4" s="642"/>
      <c r="CP4" s="642"/>
      <c r="CQ4" s="642"/>
      <c r="CR4" s="642"/>
      <c r="CS4" s="642"/>
      <c r="CT4" s="642"/>
      <c r="CU4" s="642"/>
      <c r="CV4" s="642"/>
      <c r="CW4" s="642"/>
      <c r="CX4" s="642"/>
      <c r="CY4" s="642"/>
      <c r="CZ4" s="642"/>
      <c r="DA4" s="642"/>
      <c r="DB4" s="642"/>
      <c r="DC4" s="642"/>
      <c r="DD4" s="642"/>
      <c r="DE4" s="642"/>
      <c r="DF4" s="642"/>
      <c r="DG4" s="642"/>
      <c r="DH4" s="642"/>
      <c r="DI4" s="642"/>
      <c r="DJ4" s="642"/>
      <c r="DK4" s="642"/>
      <c r="DL4" s="642"/>
      <c r="DM4" s="642"/>
      <c r="DN4" s="642"/>
      <c r="DO4" s="642"/>
      <c r="DP4" s="642"/>
      <c r="DQ4" s="642"/>
      <c r="DR4" s="642"/>
      <c r="DS4" s="642"/>
      <c r="DT4" s="642"/>
      <c r="DU4" s="642"/>
      <c r="DV4" s="642"/>
      <c r="DW4" s="642"/>
      <c r="DX4" s="642"/>
      <c r="DY4" s="642"/>
      <c r="DZ4" s="642"/>
      <c r="EA4" s="642"/>
      <c r="EB4" s="642"/>
      <c r="EC4" s="643"/>
    </row>
    <row r="5" spans="2:143" s="209" customFormat="1" ht="11.25" customHeight="1">
      <c r="B5" s="645" t="s">
        <v>219</v>
      </c>
      <c r="C5" s="646"/>
      <c r="D5" s="646"/>
      <c r="E5" s="646"/>
      <c r="F5" s="646"/>
      <c r="G5" s="646"/>
      <c r="H5" s="646"/>
      <c r="I5" s="646"/>
      <c r="J5" s="646"/>
      <c r="K5" s="646"/>
      <c r="L5" s="646"/>
      <c r="M5" s="646"/>
      <c r="N5" s="646"/>
      <c r="O5" s="646"/>
      <c r="P5" s="646"/>
      <c r="Q5" s="647"/>
      <c r="R5" s="648">
        <v>6019221</v>
      </c>
      <c r="S5" s="649"/>
      <c r="T5" s="649"/>
      <c r="U5" s="649"/>
      <c r="V5" s="649"/>
      <c r="W5" s="649"/>
      <c r="X5" s="649"/>
      <c r="Y5" s="650"/>
      <c r="Z5" s="651">
        <v>28.2</v>
      </c>
      <c r="AA5" s="651"/>
      <c r="AB5" s="651"/>
      <c r="AC5" s="651"/>
      <c r="AD5" s="652">
        <v>6019221</v>
      </c>
      <c r="AE5" s="652"/>
      <c r="AF5" s="652"/>
      <c r="AG5" s="652"/>
      <c r="AH5" s="652"/>
      <c r="AI5" s="652"/>
      <c r="AJ5" s="652"/>
      <c r="AK5" s="652"/>
      <c r="AL5" s="653">
        <v>56.9</v>
      </c>
      <c r="AM5" s="654"/>
      <c r="AN5" s="654"/>
      <c r="AO5" s="655"/>
      <c r="AP5" s="645" t="s">
        <v>220</v>
      </c>
      <c r="AQ5" s="646"/>
      <c r="AR5" s="646"/>
      <c r="AS5" s="646"/>
      <c r="AT5" s="646"/>
      <c r="AU5" s="646"/>
      <c r="AV5" s="646"/>
      <c r="AW5" s="646"/>
      <c r="AX5" s="646"/>
      <c r="AY5" s="646"/>
      <c r="AZ5" s="646"/>
      <c r="BA5" s="646"/>
      <c r="BB5" s="646"/>
      <c r="BC5" s="646"/>
      <c r="BD5" s="646"/>
      <c r="BE5" s="646"/>
      <c r="BF5" s="647"/>
      <c r="BG5" s="659">
        <v>6019221</v>
      </c>
      <c r="BH5" s="660"/>
      <c r="BI5" s="660"/>
      <c r="BJ5" s="660"/>
      <c r="BK5" s="660"/>
      <c r="BL5" s="660"/>
      <c r="BM5" s="660"/>
      <c r="BN5" s="661"/>
      <c r="BO5" s="662">
        <v>100</v>
      </c>
      <c r="BP5" s="662"/>
      <c r="BQ5" s="662"/>
      <c r="BR5" s="662"/>
      <c r="BS5" s="663">
        <v>99761</v>
      </c>
      <c r="BT5" s="663"/>
      <c r="BU5" s="663"/>
      <c r="BV5" s="663"/>
      <c r="BW5" s="663"/>
      <c r="BX5" s="663"/>
      <c r="BY5" s="663"/>
      <c r="BZ5" s="663"/>
      <c r="CA5" s="663"/>
      <c r="CB5" s="667"/>
      <c r="CD5" s="641" t="s">
        <v>215</v>
      </c>
      <c r="CE5" s="642"/>
      <c r="CF5" s="642"/>
      <c r="CG5" s="642"/>
      <c r="CH5" s="642"/>
      <c r="CI5" s="642"/>
      <c r="CJ5" s="642"/>
      <c r="CK5" s="642"/>
      <c r="CL5" s="642"/>
      <c r="CM5" s="642"/>
      <c r="CN5" s="642"/>
      <c r="CO5" s="642"/>
      <c r="CP5" s="642"/>
      <c r="CQ5" s="643"/>
      <c r="CR5" s="641" t="s">
        <v>221</v>
      </c>
      <c r="CS5" s="642"/>
      <c r="CT5" s="642"/>
      <c r="CU5" s="642"/>
      <c r="CV5" s="642"/>
      <c r="CW5" s="642"/>
      <c r="CX5" s="642"/>
      <c r="CY5" s="643"/>
      <c r="CZ5" s="641" t="s">
        <v>213</v>
      </c>
      <c r="DA5" s="642"/>
      <c r="DB5" s="642"/>
      <c r="DC5" s="643"/>
      <c r="DD5" s="641" t="s">
        <v>222</v>
      </c>
      <c r="DE5" s="642"/>
      <c r="DF5" s="642"/>
      <c r="DG5" s="642"/>
      <c r="DH5" s="642"/>
      <c r="DI5" s="642"/>
      <c r="DJ5" s="642"/>
      <c r="DK5" s="642"/>
      <c r="DL5" s="642"/>
      <c r="DM5" s="642"/>
      <c r="DN5" s="642"/>
      <c r="DO5" s="642"/>
      <c r="DP5" s="643"/>
      <c r="DQ5" s="641" t="s">
        <v>223</v>
      </c>
      <c r="DR5" s="642"/>
      <c r="DS5" s="642"/>
      <c r="DT5" s="642"/>
      <c r="DU5" s="642"/>
      <c r="DV5" s="642"/>
      <c r="DW5" s="642"/>
      <c r="DX5" s="642"/>
      <c r="DY5" s="642"/>
      <c r="DZ5" s="642"/>
      <c r="EA5" s="642"/>
      <c r="EB5" s="642"/>
      <c r="EC5" s="643"/>
    </row>
    <row r="6" spans="2:143" ht="11.25" customHeight="1">
      <c r="B6" s="656" t="s">
        <v>224</v>
      </c>
      <c r="C6" s="657"/>
      <c r="D6" s="657"/>
      <c r="E6" s="657"/>
      <c r="F6" s="657"/>
      <c r="G6" s="657"/>
      <c r="H6" s="657"/>
      <c r="I6" s="657"/>
      <c r="J6" s="657"/>
      <c r="K6" s="657"/>
      <c r="L6" s="657"/>
      <c r="M6" s="657"/>
      <c r="N6" s="657"/>
      <c r="O6" s="657"/>
      <c r="P6" s="657"/>
      <c r="Q6" s="658"/>
      <c r="R6" s="659">
        <v>199410</v>
      </c>
      <c r="S6" s="660"/>
      <c r="T6" s="660"/>
      <c r="U6" s="660"/>
      <c r="V6" s="660"/>
      <c r="W6" s="660"/>
      <c r="X6" s="660"/>
      <c r="Y6" s="661"/>
      <c r="Z6" s="662">
        <v>0.9</v>
      </c>
      <c r="AA6" s="662"/>
      <c r="AB6" s="662"/>
      <c r="AC6" s="662"/>
      <c r="AD6" s="663">
        <v>199410</v>
      </c>
      <c r="AE6" s="663"/>
      <c r="AF6" s="663"/>
      <c r="AG6" s="663"/>
      <c r="AH6" s="663"/>
      <c r="AI6" s="663"/>
      <c r="AJ6" s="663"/>
      <c r="AK6" s="663"/>
      <c r="AL6" s="664">
        <v>1.9</v>
      </c>
      <c r="AM6" s="665"/>
      <c r="AN6" s="665"/>
      <c r="AO6" s="666"/>
      <c r="AP6" s="656" t="s">
        <v>225</v>
      </c>
      <c r="AQ6" s="657"/>
      <c r="AR6" s="657"/>
      <c r="AS6" s="657"/>
      <c r="AT6" s="657"/>
      <c r="AU6" s="657"/>
      <c r="AV6" s="657"/>
      <c r="AW6" s="657"/>
      <c r="AX6" s="657"/>
      <c r="AY6" s="657"/>
      <c r="AZ6" s="657"/>
      <c r="BA6" s="657"/>
      <c r="BB6" s="657"/>
      <c r="BC6" s="657"/>
      <c r="BD6" s="657"/>
      <c r="BE6" s="657"/>
      <c r="BF6" s="658"/>
      <c r="BG6" s="659">
        <v>6019221</v>
      </c>
      <c r="BH6" s="660"/>
      <c r="BI6" s="660"/>
      <c r="BJ6" s="660"/>
      <c r="BK6" s="660"/>
      <c r="BL6" s="660"/>
      <c r="BM6" s="660"/>
      <c r="BN6" s="661"/>
      <c r="BO6" s="662">
        <v>100</v>
      </c>
      <c r="BP6" s="662"/>
      <c r="BQ6" s="662"/>
      <c r="BR6" s="662"/>
      <c r="BS6" s="663">
        <v>99761</v>
      </c>
      <c r="BT6" s="663"/>
      <c r="BU6" s="663"/>
      <c r="BV6" s="663"/>
      <c r="BW6" s="663"/>
      <c r="BX6" s="663"/>
      <c r="BY6" s="663"/>
      <c r="BZ6" s="663"/>
      <c r="CA6" s="663"/>
      <c r="CB6" s="667"/>
      <c r="CD6" s="670" t="s">
        <v>226</v>
      </c>
      <c r="CE6" s="671"/>
      <c r="CF6" s="671"/>
      <c r="CG6" s="671"/>
      <c r="CH6" s="671"/>
      <c r="CI6" s="671"/>
      <c r="CJ6" s="671"/>
      <c r="CK6" s="671"/>
      <c r="CL6" s="671"/>
      <c r="CM6" s="671"/>
      <c r="CN6" s="671"/>
      <c r="CO6" s="671"/>
      <c r="CP6" s="671"/>
      <c r="CQ6" s="672"/>
      <c r="CR6" s="659">
        <v>219625</v>
      </c>
      <c r="CS6" s="660"/>
      <c r="CT6" s="660"/>
      <c r="CU6" s="660"/>
      <c r="CV6" s="660"/>
      <c r="CW6" s="660"/>
      <c r="CX6" s="660"/>
      <c r="CY6" s="661"/>
      <c r="CZ6" s="653">
        <v>1.1000000000000001</v>
      </c>
      <c r="DA6" s="654"/>
      <c r="DB6" s="654"/>
      <c r="DC6" s="673"/>
      <c r="DD6" s="668">
        <v>232</v>
      </c>
      <c r="DE6" s="660"/>
      <c r="DF6" s="660"/>
      <c r="DG6" s="660"/>
      <c r="DH6" s="660"/>
      <c r="DI6" s="660"/>
      <c r="DJ6" s="660"/>
      <c r="DK6" s="660"/>
      <c r="DL6" s="660"/>
      <c r="DM6" s="660"/>
      <c r="DN6" s="660"/>
      <c r="DO6" s="660"/>
      <c r="DP6" s="661"/>
      <c r="DQ6" s="668">
        <v>219625</v>
      </c>
      <c r="DR6" s="660"/>
      <c r="DS6" s="660"/>
      <c r="DT6" s="660"/>
      <c r="DU6" s="660"/>
      <c r="DV6" s="660"/>
      <c r="DW6" s="660"/>
      <c r="DX6" s="660"/>
      <c r="DY6" s="660"/>
      <c r="DZ6" s="660"/>
      <c r="EA6" s="660"/>
      <c r="EB6" s="660"/>
      <c r="EC6" s="669"/>
    </row>
    <row r="7" spans="2:143" ht="11.25" customHeight="1">
      <c r="B7" s="656" t="s">
        <v>227</v>
      </c>
      <c r="C7" s="657"/>
      <c r="D7" s="657"/>
      <c r="E7" s="657"/>
      <c r="F7" s="657"/>
      <c r="G7" s="657"/>
      <c r="H7" s="657"/>
      <c r="I7" s="657"/>
      <c r="J7" s="657"/>
      <c r="K7" s="657"/>
      <c r="L7" s="657"/>
      <c r="M7" s="657"/>
      <c r="N7" s="657"/>
      <c r="O7" s="657"/>
      <c r="P7" s="657"/>
      <c r="Q7" s="658"/>
      <c r="R7" s="659">
        <v>19154</v>
      </c>
      <c r="S7" s="660"/>
      <c r="T7" s="660"/>
      <c r="U7" s="660"/>
      <c r="V7" s="660"/>
      <c r="W7" s="660"/>
      <c r="X7" s="660"/>
      <c r="Y7" s="661"/>
      <c r="Z7" s="662">
        <v>0.1</v>
      </c>
      <c r="AA7" s="662"/>
      <c r="AB7" s="662"/>
      <c r="AC7" s="662"/>
      <c r="AD7" s="663">
        <v>19154</v>
      </c>
      <c r="AE7" s="663"/>
      <c r="AF7" s="663"/>
      <c r="AG7" s="663"/>
      <c r="AH7" s="663"/>
      <c r="AI7" s="663"/>
      <c r="AJ7" s="663"/>
      <c r="AK7" s="663"/>
      <c r="AL7" s="664">
        <v>0.2</v>
      </c>
      <c r="AM7" s="665"/>
      <c r="AN7" s="665"/>
      <c r="AO7" s="666"/>
      <c r="AP7" s="656" t="s">
        <v>228</v>
      </c>
      <c r="AQ7" s="657"/>
      <c r="AR7" s="657"/>
      <c r="AS7" s="657"/>
      <c r="AT7" s="657"/>
      <c r="AU7" s="657"/>
      <c r="AV7" s="657"/>
      <c r="AW7" s="657"/>
      <c r="AX7" s="657"/>
      <c r="AY7" s="657"/>
      <c r="AZ7" s="657"/>
      <c r="BA7" s="657"/>
      <c r="BB7" s="657"/>
      <c r="BC7" s="657"/>
      <c r="BD7" s="657"/>
      <c r="BE7" s="657"/>
      <c r="BF7" s="658"/>
      <c r="BG7" s="659">
        <v>2538547</v>
      </c>
      <c r="BH7" s="660"/>
      <c r="BI7" s="660"/>
      <c r="BJ7" s="660"/>
      <c r="BK7" s="660"/>
      <c r="BL7" s="660"/>
      <c r="BM7" s="660"/>
      <c r="BN7" s="661"/>
      <c r="BO7" s="662">
        <v>42.2</v>
      </c>
      <c r="BP7" s="662"/>
      <c r="BQ7" s="662"/>
      <c r="BR7" s="662"/>
      <c r="BS7" s="663">
        <v>99438</v>
      </c>
      <c r="BT7" s="663"/>
      <c r="BU7" s="663"/>
      <c r="BV7" s="663"/>
      <c r="BW7" s="663"/>
      <c r="BX7" s="663"/>
      <c r="BY7" s="663"/>
      <c r="BZ7" s="663"/>
      <c r="CA7" s="663"/>
      <c r="CB7" s="667"/>
      <c r="CD7" s="674" t="s">
        <v>229</v>
      </c>
      <c r="CE7" s="675"/>
      <c r="CF7" s="675"/>
      <c r="CG7" s="675"/>
      <c r="CH7" s="675"/>
      <c r="CI7" s="675"/>
      <c r="CJ7" s="675"/>
      <c r="CK7" s="675"/>
      <c r="CL7" s="675"/>
      <c r="CM7" s="675"/>
      <c r="CN7" s="675"/>
      <c r="CO7" s="675"/>
      <c r="CP7" s="675"/>
      <c r="CQ7" s="676"/>
      <c r="CR7" s="659">
        <v>1961241</v>
      </c>
      <c r="CS7" s="660"/>
      <c r="CT7" s="660"/>
      <c r="CU7" s="660"/>
      <c r="CV7" s="660"/>
      <c r="CW7" s="660"/>
      <c r="CX7" s="660"/>
      <c r="CY7" s="661"/>
      <c r="CZ7" s="662">
        <v>9.5</v>
      </c>
      <c r="DA7" s="662"/>
      <c r="DB7" s="662"/>
      <c r="DC7" s="662"/>
      <c r="DD7" s="668">
        <v>35377</v>
      </c>
      <c r="DE7" s="660"/>
      <c r="DF7" s="660"/>
      <c r="DG7" s="660"/>
      <c r="DH7" s="660"/>
      <c r="DI7" s="660"/>
      <c r="DJ7" s="660"/>
      <c r="DK7" s="660"/>
      <c r="DL7" s="660"/>
      <c r="DM7" s="660"/>
      <c r="DN7" s="660"/>
      <c r="DO7" s="660"/>
      <c r="DP7" s="661"/>
      <c r="DQ7" s="668">
        <v>1578926</v>
      </c>
      <c r="DR7" s="660"/>
      <c r="DS7" s="660"/>
      <c r="DT7" s="660"/>
      <c r="DU7" s="660"/>
      <c r="DV7" s="660"/>
      <c r="DW7" s="660"/>
      <c r="DX7" s="660"/>
      <c r="DY7" s="660"/>
      <c r="DZ7" s="660"/>
      <c r="EA7" s="660"/>
      <c r="EB7" s="660"/>
      <c r="EC7" s="669"/>
    </row>
    <row r="8" spans="2:143" ht="11.25" customHeight="1">
      <c r="B8" s="656" t="s">
        <v>230</v>
      </c>
      <c r="C8" s="657"/>
      <c r="D8" s="657"/>
      <c r="E8" s="657"/>
      <c r="F8" s="657"/>
      <c r="G8" s="657"/>
      <c r="H8" s="657"/>
      <c r="I8" s="657"/>
      <c r="J8" s="657"/>
      <c r="K8" s="657"/>
      <c r="L8" s="657"/>
      <c r="M8" s="657"/>
      <c r="N8" s="657"/>
      <c r="O8" s="657"/>
      <c r="P8" s="657"/>
      <c r="Q8" s="658"/>
      <c r="R8" s="659">
        <v>22335</v>
      </c>
      <c r="S8" s="660"/>
      <c r="T8" s="660"/>
      <c r="U8" s="660"/>
      <c r="V8" s="660"/>
      <c r="W8" s="660"/>
      <c r="X8" s="660"/>
      <c r="Y8" s="661"/>
      <c r="Z8" s="662">
        <v>0.1</v>
      </c>
      <c r="AA8" s="662"/>
      <c r="AB8" s="662"/>
      <c r="AC8" s="662"/>
      <c r="AD8" s="663">
        <v>22335</v>
      </c>
      <c r="AE8" s="663"/>
      <c r="AF8" s="663"/>
      <c r="AG8" s="663"/>
      <c r="AH8" s="663"/>
      <c r="AI8" s="663"/>
      <c r="AJ8" s="663"/>
      <c r="AK8" s="663"/>
      <c r="AL8" s="664">
        <v>0.2</v>
      </c>
      <c r="AM8" s="665"/>
      <c r="AN8" s="665"/>
      <c r="AO8" s="666"/>
      <c r="AP8" s="656" t="s">
        <v>231</v>
      </c>
      <c r="AQ8" s="657"/>
      <c r="AR8" s="657"/>
      <c r="AS8" s="657"/>
      <c r="AT8" s="657"/>
      <c r="AU8" s="657"/>
      <c r="AV8" s="657"/>
      <c r="AW8" s="657"/>
      <c r="AX8" s="657"/>
      <c r="AY8" s="657"/>
      <c r="AZ8" s="657"/>
      <c r="BA8" s="657"/>
      <c r="BB8" s="657"/>
      <c r="BC8" s="657"/>
      <c r="BD8" s="657"/>
      <c r="BE8" s="657"/>
      <c r="BF8" s="658"/>
      <c r="BG8" s="659">
        <v>78820</v>
      </c>
      <c r="BH8" s="660"/>
      <c r="BI8" s="660"/>
      <c r="BJ8" s="660"/>
      <c r="BK8" s="660"/>
      <c r="BL8" s="660"/>
      <c r="BM8" s="660"/>
      <c r="BN8" s="661"/>
      <c r="BO8" s="662">
        <v>1.3</v>
      </c>
      <c r="BP8" s="662"/>
      <c r="BQ8" s="662"/>
      <c r="BR8" s="662"/>
      <c r="BS8" s="668" t="s">
        <v>121</v>
      </c>
      <c r="BT8" s="660"/>
      <c r="BU8" s="660"/>
      <c r="BV8" s="660"/>
      <c r="BW8" s="660"/>
      <c r="BX8" s="660"/>
      <c r="BY8" s="660"/>
      <c r="BZ8" s="660"/>
      <c r="CA8" s="660"/>
      <c r="CB8" s="669"/>
      <c r="CD8" s="674" t="s">
        <v>232</v>
      </c>
      <c r="CE8" s="675"/>
      <c r="CF8" s="675"/>
      <c r="CG8" s="675"/>
      <c r="CH8" s="675"/>
      <c r="CI8" s="675"/>
      <c r="CJ8" s="675"/>
      <c r="CK8" s="675"/>
      <c r="CL8" s="675"/>
      <c r="CM8" s="675"/>
      <c r="CN8" s="675"/>
      <c r="CO8" s="675"/>
      <c r="CP8" s="675"/>
      <c r="CQ8" s="676"/>
      <c r="CR8" s="659">
        <v>9196831</v>
      </c>
      <c r="CS8" s="660"/>
      <c r="CT8" s="660"/>
      <c r="CU8" s="660"/>
      <c r="CV8" s="660"/>
      <c r="CW8" s="660"/>
      <c r="CX8" s="660"/>
      <c r="CY8" s="661"/>
      <c r="CZ8" s="662">
        <v>44.8</v>
      </c>
      <c r="DA8" s="662"/>
      <c r="DB8" s="662"/>
      <c r="DC8" s="662"/>
      <c r="DD8" s="668">
        <v>79726</v>
      </c>
      <c r="DE8" s="660"/>
      <c r="DF8" s="660"/>
      <c r="DG8" s="660"/>
      <c r="DH8" s="660"/>
      <c r="DI8" s="660"/>
      <c r="DJ8" s="660"/>
      <c r="DK8" s="660"/>
      <c r="DL8" s="660"/>
      <c r="DM8" s="660"/>
      <c r="DN8" s="660"/>
      <c r="DO8" s="660"/>
      <c r="DP8" s="661"/>
      <c r="DQ8" s="668">
        <v>4338369</v>
      </c>
      <c r="DR8" s="660"/>
      <c r="DS8" s="660"/>
      <c r="DT8" s="660"/>
      <c r="DU8" s="660"/>
      <c r="DV8" s="660"/>
      <c r="DW8" s="660"/>
      <c r="DX8" s="660"/>
      <c r="DY8" s="660"/>
      <c r="DZ8" s="660"/>
      <c r="EA8" s="660"/>
      <c r="EB8" s="660"/>
      <c r="EC8" s="669"/>
    </row>
    <row r="9" spans="2:143" ht="11.25" customHeight="1">
      <c r="B9" s="656" t="s">
        <v>233</v>
      </c>
      <c r="C9" s="657"/>
      <c r="D9" s="657"/>
      <c r="E9" s="657"/>
      <c r="F9" s="657"/>
      <c r="G9" s="657"/>
      <c r="H9" s="657"/>
      <c r="I9" s="657"/>
      <c r="J9" s="657"/>
      <c r="K9" s="657"/>
      <c r="L9" s="657"/>
      <c r="M9" s="657"/>
      <c r="N9" s="657"/>
      <c r="O9" s="657"/>
      <c r="P9" s="657"/>
      <c r="Q9" s="658"/>
      <c r="R9" s="659">
        <v>25178</v>
      </c>
      <c r="S9" s="660"/>
      <c r="T9" s="660"/>
      <c r="U9" s="660"/>
      <c r="V9" s="660"/>
      <c r="W9" s="660"/>
      <c r="X9" s="660"/>
      <c r="Y9" s="661"/>
      <c r="Z9" s="662">
        <v>0.1</v>
      </c>
      <c r="AA9" s="662"/>
      <c r="AB9" s="662"/>
      <c r="AC9" s="662"/>
      <c r="AD9" s="663">
        <v>25178</v>
      </c>
      <c r="AE9" s="663"/>
      <c r="AF9" s="663"/>
      <c r="AG9" s="663"/>
      <c r="AH9" s="663"/>
      <c r="AI9" s="663"/>
      <c r="AJ9" s="663"/>
      <c r="AK9" s="663"/>
      <c r="AL9" s="664">
        <v>0.2</v>
      </c>
      <c r="AM9" s="665"/>
      <c r="AN9" s="665"/>
      <c r="AO9" s="666"/>
      <c r="AP9" s="656" t="s">
        <v>234</v>
      </c>
      <c r="AQ9" s="657"/>
      <c r="AR9" s="657"/>
      <c r="AS9" s="657"/>
      <c r="AT9" s="657"/>
      <c r="AU9" s="657"/>
      <c r="AV9" s="657"/>
      <c r="AW9" s="657"/>
      <c r="AX9" s="657"/>
      <c r="AY9" s="657"/>
      <c r="AZ9" s="657"/>
      <c r="BA9" s="657"/>
      <c r="BB9" s="657"/>
      <c r="BC9" s="657"/>
      <c r="BD9" s="657"/>
      <c r="BE9" s="657"/>
      <c r="BF9" s="658"/>
      <c r="BG9" s="659">
        <v>1929947</v>
      </c>
      <c r="BH9" s="660"/>
      <c r="BI9" s="660"/>
      <c r="BJ9" s="660"/>
      <c r="BK9" s="660"/>
      <c r="BL9" s="660"/>
      <c r="BM9" s="660"/>
      <c r="BN9" s="661"/>
      <c r="BO9" s="662">
        <v>32.1</v>
      </c>
      <c r="BP9" s="662"/>
      <c r="BQ9" s="662"/>
      <c r="BR9" s="662"/>
      <c r="BS9" s="668" t="s">
        <v>121</v>
      </c>
      <c r="BT9" s="660"/>
      <c r="BU9" s="660"/>
      <c r="BV9" s="660"/>
      <c r="BW9" s="660"/>
      <c r="BX9" s="660"/>
      <c r="BY9" s="660"/>
      <c r="BZ9" s="660"/>
      <c r="CA9" s="660"/>
      <c r="CB9" s="669"/>
      <c r="CD9" s="674" t="s">
        <v>235</v>
      </c>
      <c r="CE9" s="675"/>
      <c r="CF9" s="675"/>
      <c r="CG9" s="675"/>
      <c r="CH9" s="675"/>
      <c r="CI9" s="675"/>
      <c r="CJ9" s="675"/>
      <c r="CK9" s="675"/>
      <c r="CL9" s="675"/>
      <c r="CM9" s="675"/>
      <c r="CN9" s="675"/>
      <c r="CO9" s="675"/>
      <c r="CP9" s="675"/>
      <c r="CQ9" s="676"/>
      <c r="CR9" s="659">
        <v>1257747</v>
      </c>
      <c r="CS9" s="660"/>
      <c r="CT9" s="660"/>
      <c r="CU9" s="660"/>
      <c r="CV9" s="660"/>
      <c r="CW9" s="660"/>
      <c r="CX9" s="660"/>
      <c r="CY9" s="661"/>
      <c r="CZ9" s="662">
        <v>6.1</v>
      </c>
      <c r="DA9" s="662"/>
      <c r="DB9" s="662"/>
      <c r="DC9" s="662"/>
      <c r="DD9" s="668">
        <v>26035</v>
      </c>
      <c r="DE9" s="660"/>
      <c r="DF9" s="660"/>
      <c r="DG9" s="660"/>
      <c r="DH9" s="660"/>
      <c r="DI9" s="660"/>
      <c r="DJ9" s="660"/>
      <c r="DK9" s="660"/>
      <c r="DL9" s="660"/>
      <c r="DM9" s="660"/>
      <c r="DN9" s="660"/>
      <c r="DO9" s="660"/>
      <c r="DP9" s="661"/>
      <c r="DQ9" s="668">
        <v>1073304</v>
      </c>
      <c r="DR9" s="660"/>
      <c r="DS9" s="660"/>
      <c r="DT9" s="660"/>
      <c r="DU9" s="660"/>
      <c r="DV9" s="660"/>
      <c r="DW9" s="660"/>
      <c r="DX9" s="660"/>
      <c r="DY9" s="660"/>
      <c r="DZ9" s="660"/>
      <c r="EA9" s="660"/>
      <c r="EB9" s="660"/>
      <c r="EC9" s="669"/>
    </row>
    <row r="10" spans="2:143" ht="11.25" customHeight="1">
      <c r="B10" s="656" t="s">
        <v>236</v>
      </c>
      <c r="C10" s="657"/>
      <c r="D10" s="657"/>
      <c r="E10" s="657"/>
      <c r="F10" s="657"/>
      <c r="G10" s="657"/>
      <c r="H10" s="657"/>
      <c r="I10" s="657"/>
      <c r="J10" s="657"/>
      <c r="K10" s="657"/>
      <c r="L10" s="657"/>
      <c r="M10" s="657"/>
      <c r="N10" s="657"/>
      <c r="O10" s="657"/>
      <c r="P10" s="657"/>
      <c r="Q10" s="658"/>
      <c r="R10" s="659" t="s">
        <v>121</v>
      </c>
      <c r="S10" s="660"/>
      <c r="T10" s="660"/>
      <c r="U10" s="660"/>
      <c r="V10" s="660"/>
      <c r="W10" s="660"/>
      <c r="X10" s="660"/>
      <c r="Y10" s="661"/>
      <c r="Z10" s="662" t="s">
        <v>121</v>
      </c>
      <c r="AA10" s="662"/>
      <c r="AB10" s="662"/>
      <c r="AC10" s="662"/>
      <c r="AD10" s="663" t="s">
        <v>121</v>
      </c>
      <c r="AE10" s="663"/>
      <c r="AF10" s="663"/>
      <c r="AG10" s="663"/>
      <c r="AH10" s="663"/>
      <c r="AI10" s="663"/>
      <c r="AJ10" s="663"/>
      <c r="AK10" s="663"/>
      <c r="AL10" s="664" t="s">
        <v>121</v>
      </c>
      <c r="AM10" s="665"/>
      <c r="AN10" s="665"/>
      <c r="AO10" s="666"/>
      <c r="AP10" s="656" t="s">
        <v>237</v>
      </c>
      <c r="AQ10" s="657"/>
      <c r="AR10" s="657"/>
      <c r="AS10" s="657"/>
      <c r="AT10" s="657"/>
      <c r="AU10" s="657"/>
      <c r="AV10" s="657"/>
      <c r="AW10" s="657"/>
      <c r="AX10" s="657"/>
      <c r="AY10" s="657"/>
      <c r="AZ10" s="657"/>
      <c r="BA10" s="657"/>
      <c r="BB10" s="657"/>
      <c r="BC10" s="657"/>
      <c r="BD10" s="657"/>
      <c r="BE10" s="657"/>
      <c r="BF10" s="658"/>
      <c r="BG10" s="659">
        <v>171303</v>
      </c>
      <c r="BH10" s="660"/>
      <c r="BI10" s="660"/>
      <c r="BJ10" s="660"/>
      <c r="BK10" s="660"/>
      <c r="BL10" s="660"/>
      <c r="BM10" s="660"/>
      <c r="BN10" s="661"/>
      <c r="BO10" s="662">
        <v>2.8</v>
      </c>
      <c r="BP10" s="662"/>
      <c r="BQ10" s="662"/>
      <c r="BR10" s="662"/>
      <c r="BS10" s="668">
        <v>28425</v>
      </c>
      <c r="BT10" s="660"/>
      <c r="BU10" s="660"/>
      <c r="BV10" s="660"/>
      <c r="BW10" s="660"/>
      <c r="BX10" s="660"/>
      <c r="BY10" s="660"/>
      <c r="BZ10" s="660"/>
      <c r="CA10" s="660"/>
      <c r="CB10" s="669"/>
      <c r="CD10" s="674" t="s">
        <v>238</v>
      </c>
      <c r="CE10" s="675"/>
      <c r="CF10" s="675"/>
      <c r="CG10" s="675"/>
      <c r="CH10" s="675"/>
      <c r="CI10" s="675"/>
      <c r="CJ10" s="675"/>
      <c r="CK10" s="675"/>
      <c r="CL10" s="675"/>
      <c r="CM10" s="675"/>
      <c r="CN10" s="675"/>
      <c r="CO10" s="675"/>
      <c r="CP10" s="675"/>
      <c r="CQ10" s="676"/>
      <c r="CR10" s="659">
        <v>19519</v>
      </c>
      <c r="CS10" s="660"/>
      <c r="CT10" s="660"/>
      <c r="CU10" s="660"/>
      <c r="CV10" s="660"/>
      <c r="CW10" s="660"/>
      <c r="CX10" s="660"/>
      <c r="CY10" s="661"/>
      <c r="CZ10" s="662">
        <v>0.1</v>
      </c>
      <c r="DA10" s="662"/>
      <c r="DB10" s="662"/>
      <c r="DC10" s="662"/>
      <c r="DD10" s="668" t="s">
        <v>121</v>
      </c>
      <c r="DE10" s="660"/>
      <c r="DF10" s="660"/>
      <c r="DG10" s="660"/>
      <c r="DH10" s="660"/>
      <c r="DI10" s="660"/>
      <c r="DJ10" s="660"/>
      <c r="DK10" s="660"/>
      <c r="DL10" s="660"/>
      <c r="DM10" s="660"/>
      <c r="DN10" s="660"/>
      <c r="DO10" s="660"/>
      <c r="DP10" s="661"/>
      <c r="DQ10" s="668">
        <v>1519</v>
      </c>
      <c r="DR10" s="660"/>
      <c r="DS10" s="660"/>
      <c r="DT10" s="660"/>
      <c r="DU10" s="660"/>
      <c r="DV10" s="660"/>
      <c r="DW10" s="660"/>
      <c r="DX10" s="660"/>
      <c r="DY10" s="660"/>
      <c r="DZ10" s="660"/>
      <c r="EA10" s="660"/>
      <c r="EB10" s="660"/>
      <c r="EC10" s="669"/>
    </row>
    <row r="11" spans="2:143" ht="11.25" customHeight="1">
      <c r="B11" s="656" t="s">
        <v>239</v>
      </c>
      <c r="C11" s="657"/>
      <c r="D11" s="657"/>
      <c r="E11" s="657"/>
      <c r="F11" s="657"/>
      <c r="G11" s="657"/>
      <c r="H11" s="657"/>
      <c r="I11" s="657"/>
      <c r="J11" s="657"/>
      <c r="K11" s="657"/>
      <c r="L11" s="657"/>
      <c r="M11" s="657"/>
      <c r="N11" s="657"/>
      <c r="O11" s="657"/>
      <c r="P11" s="657"/>
      <c r="Q11" s="658"/>
      <c r="R11" s="659" t="s">
        <v>240</v>
      </c>
      <c r="S11" s="660"/>
      <c r="T11" s="660"/>
      <c r="U11" s="660"/>
      <c r="V11" s="660"/>
      <c r="W11" s="660"/>
      <c r="X11" s="660"/>
      <c r="Y11" s="661"/>
      <c r="Z11" s="662" t="s">
        <v>121</v>
      </c>
      <c r="AA11" s="662"/>
      <c r="AB11" s="662"/>
      <c r="AC11" s="662"/>
      <c r="AD11" s="663" t="s">
        <v>240</v>
      </c>
      <c r="AE11" s="663"/>
      <c r="AF11" s="663"/>
      <c r="AG11" s="663"/>
      <c r="AH11" s="663"/>
      <c r="AI11" s="663"/>
      <c r="AJ11" s="663"/>
      <c r="AK11" s="663"/>
      <c r="AL11" s="664" t="s">
        <v>240</v>
      </c>
      <c r="AM11" s="665"/>
      <c r="AN11" s="665"/>
      <c r="AO11" s="666"/>
      <c r="AP11" s="656" t="s">
        <v>241</v>
      </c>
      <c r="AQ11" s="657"/>
      <c r="AR11" s="657"/>
      <c r="AS11" s="657"/>
      <c r="AT11" s="657"/>
      <c r="AU11" s="657"/>
      <c r="AV11" s="657"/>
      <c r="AW11" s="657"/>
      <c r="AX11" s="657"/>
      <c r="AY11" s="657"/>
      <c r="AZ11" s="657"/>
      <c r="BA11" s="657"/>
      <c r="BB11" s="657"/>
      <c r="BC11" s="657"/>
      <c r="BD11" s="657"/>
      <c r="BE11" s="657"/>
      <c r="BF11" s="658"/>
      <c r="BG11" s="659">
        <v>358477</v>
      </c>
      <c r="BH11" s="660"/>
      <c r="BI11" s="660"/>
      <c r="BJ11" s="660"/>
      <c r="BK11" s="660"/>
      <c r="BL11" s="660"/>
      <c r="BM11" s="660"/>
      <c r="BN11" s="661"/>
      <c r="BO11" s="662">
        <v>6</v>
      </c>
      <c r="BP11" s="662"/>
      <c r="BQ11" s="662"/>
      <c r="BR11" s="662"/>
      <c r="BS11" s="668">
        <v>71013</v>
      </c>
      <c r="BT11" s="660"/>
      <c r="BU11" s="660"/>
      <c r="BV11" s="660"/>
      <c r="BW11" s="660"/>
      <c r="BX11" s="660"/>
      <c r="BY11" s="660"/>
      <c r="BZ11" s="660"/>
      <c r="CA11" s="660"/>
      <c r="CB11" s="669"/>
      <c r="CD11" s="674" t="s">
        <v>242</v>
      </c>
      <c r="CE11" s="675"/>
      <c r="CF11" s="675"/>
      <c r="CG11" s="675"/>
      <c r="CH11" s="675"/>
      <c r="CI11" s="675"/>
      <c r="CJ11" s="675"/>
      <c r="CK11" s="675"/>
      <c r="CL11" s="675"/>
      <c r="CM11" s="675"/>
      <c r="CN11" s="675"/>
      <c r="CO11" s="675"/>
      <c r="CP11" s="675"/>
      <c r="CQ11" s="676"/>
      <c r="CR11" s="659">
        <v>856566</v>
      </c>
      <c r="CS11" s="660"/>
      <c r="CT11" s="660"/>
      <c r="CU11" s="660"/>
      <c r="CV11" s="660"/>
      <c r="CW11" s="660"/>
      <c r="CX11" s="660"/>
      <c r="CY11" s="661"/>
      <c r="CZ11" s="662">
        <v>4.2</v>
      </c>
      <c r="DA11" s="662"/>
      <c r="DB11" s="662"/>
      <c r="DC11" s="662"/>
      <c r="DD11" s="668">
        <v>288379</v>
      </c>
      <c r="DE11" s="660"/>
      <c r="DF11" s="660"/>
      <c r="DG11" s="660"/>
      <c r="DH11" s="660"/>
      <c r="DI11" s="660"/>
      <c r="DJ11" s="660"/>
      <c r="DK11" s="660"/>
      <c r="DL11" s="660"/>
      <c r="DM11" s="660"/>
      <c r="DN11" s="660"/>
      <c r="DO11" s="660"/>
      <c r="DP11" s="661"/>
      <c r="DQ11" s="668">
        <v>487575</v>
      </c>
      <c r="DR11" s="660"/>
      <c r="DS11" s="660"/>
      <c r="DT11" s="660"/>
      <c r="DU11" s="660"/>
      <c r="DV11" s="660"/>
      <c r="DW11" s="660"/>
      <c r="DX11" s="660"/>
      <c r="DY11" s="660"/>
      <c r="DZ11" s="660"/>
      <c r="EA11" s="660"/>
      <c r="EB11" s="660"/>
      <c r="EC11" s="669"/>
    </row>
    <row r="12" spans="2:143" ht="11.25" customHeight="1">
      <c r="B12" s="656" t="s">
        <v>243</v>
      </c>
      <c r="C12" s="657"/>
      <c r="D12" s="657"/>
      <c r="E12" s="657"/>
      <c r="F12" s="657"/>
      <c r="G12" s="657"/>
      <c r="H12" s="657"/>
      <c r="I12" s="657"/>
      <c r="J12" s="657"/>
      <c r="K12" s="657"/>
      <c r="L12" s="657"/>
      <c r="M12" s="657"/>
      <c r="N12" s="657"/>
      <c r="O12" s="657"/>
      <c r="P12" s="657"/>
      <c r="Q12" s="658"/>
      <c r="R12" s="659">
        <v>929094</v>
      </c>
      <c r="S12" s="660"/>
      <c r="T12" s="660"/>
      <c r="U12" s="660"/>
      <c r="V12" s="660"/>
      <c r="W12" s="660"/>
      <c r="X12" s="660"/>
      <c r="Y12" s="661"/>
      <c r="Z12" s="662">
        <v>4.3</v>
      </c>
      <c r="AA12" s="662"/>
      <c r="AB12" s="662"/>
      <c r="AC12" s="662"/>
      <c r="AD12" s="663">
        <v>929094</v>
      </c>
      <c r="AE12" s="663"/>
      <c r="AF12" s="663"/>
      <c r="AG12" s="663"/>
      <c r="AH12" s="663"/>
      <c r="AI12" s="663"/>
      <c r="AJ12" s="663"/>
      <c r="AK12" s="663"/>
      <c r="AL12" s="664">
        <v>8.8000000000000007</v>
      </c>
      <c r="AM12" s="665"/>
      <c r="AN12" s="665"/>
      <c r="AO12" s="666"/>
      <c r="AP12" s="656" t="s">
        <v>244</v>
      </c>
      <c r="AQ12" s="657"/>
      <c r="AR12" s="657"/>
      <c r="AS12" s="657"/>
      <c r="AT12" s="657"/>
      <c r="AU12" s="657"/>
      <c r="AV12" s="657"/>
      <c r="AW12" s="657"/>
      <c r="AX12" s="657"/>
      <c r="AY12" s="657"/>
      <c r="AZ12" s="657"/>
      <c r="BA12" s="657"/>
      <c r="BB12" s="657"/>
      <c r="BC12" s="657"/>
      <c r="BD12" s="657"/>
      <c r="BE12" s="657"/>
      <c r="BF12" s="658"/>
      <c r="BG12" s="659">
        <v>2916541</v>
      </c>
      <c r="BH12" s="660"/>
      <c r="BI12" s="660"/>
      <c r="BJ12" s="660"/>
      <c r="BK12" s="660"/>
      <c r="BL12" s="660"/>
      <c r="BM12" s="660"/>
      <c r="BN12" s="661"/>
      <c r="BO12" s="662">
        <v>48.5</v>
      </c>
      <c r="BP12" s="662"/>
      <c r="BQ12" s="662"/>
      <c r="BR12" s="662"/>
      <c r="BS12" s="668" t="s">
        <v>240</v>
      </c>
      <c r="BT12" s="660"/>
      <c r="BU12" s="660"/>
      <c r="BV12" s="660"/>
      <c r="BW12" s="660"/>
      <c r="BX12" s="660"/>
      <c r="BY12" s="660"/>
      <c r="BZ12" s="660"/>
      <c r="CA12" s="660"/>
      <c r="CB12" s="669"/>
      <c r="CD12" s="674" t="s">
        <v>245</v>
      </c>
      <c r="CE12" s="675"/>
      <c r="CF12" s="675"/>
      <c r="CG12" s="675"/>
      <c r="CH12" s="675"/>
      <c r="CI12" s="675"/>
      <c r="CJ12" s="675"/>
      <c r="CK12" s="675"/>
      <c r="CL12" s="675"/>
      <c r="CM12" s="675"/>
      <c r="CN12" s="675"/>
      <c r="CO12" s="675"/>
      <c r="CP12" s="675"/>
      <c r="CQ12" s="676"/>
      <c r="CR12" s="659">
        <v>221444</v>
      </c>
      <c r="CS12" s="660"/>
      <c r="CT12" s="660"/>
      <c r="CU12" s="660"/>
      <c r="CV12" s="660"/>
      <c r="CW12" s="660"/>
      <c r="CX12" s="660"/>
      <c r="CY12" s="661"/>
      <c r="CZ12" s="662">
        <v>1.1000000000000001</v>
      </c>
      <c r="DA12" s="662"/>
      <c r="DB12" s="662"/>
      <c r="DC12" s="662"/>
      <c r="DD12" s="668">
        <v>65843</v>
      </c>
      <c r="DE12" s="660"/>
      <c r="DF12" s="660"/>
      <c r="DG12" s="660"/>
      <c r="DH12" s="660"/>
      <c r="DI12" s="660"/>
      <c r="DJ12" s="660"/>
      <c r="DK12" s="660"/>
      <c r="DL12" s="660"/>
      <c r="DM12" s="660"/>
      <c r="DN12" s="660"/>
      <c r="DO12" s="660"/>
      <c r="DP12" s="661"/>
      <c r="DQ12" s="668">
        <v>128426</v>
      </c>
      <c r="DR12" s="660"/>
      <c r="DS12" s="660"/>
      <c r="DT12" s="660"/>
      <c r="DU12" s="660"/>
      <c r="DV12" s="660"/>
      <c r="DW12" s="660"/>
      <c r="DX12" s="660"/>
      <c r="DY12" s="660"/>
      <c r="DZ12" s="660"/>
      <c r="EA12" s="660"/>
      <c r="EB12" s="660"/>
      <c r="EC12" s="669"/>
    </row>
    <row r="13" spans="2:143" ht="11.25" customHeight="1">
      <c r="B13" s="656" t="s">
        <v>246</v>
      </c>
      <c r="C13" s="657"/>
      <c r="D13" s="657"/>
      <c r="E13" s="657"/>
      <c r="F13" s="657"/>
      <c r="G13" s="657"/>
      <c r="H13" s="657"/>
      <c r="I13" s="657"/>
      <c r="J13" s="657"/>
      <c r="K13" s="657"/>
      <c r="L13" s="657"/>
      <c r="M13" s="657"/>
      <c r="N13" s="657"/>
      <c r="O13" s="657"/>
      <c r="P13" s="657"/>
      <c r="Q13" s="658"/>
      <c r="R13" s="659">
        <v>11147</v>
      </c>
      <c r="S13" s="660"/>
      <c r="T13" s="660"/>
      <c r="U13" s="660"/>
      <c r="V13" s="660"/>
      <c r="W13" s="660"/>
      <c r="X13" s="660"/>
      <c r="Y13" s="661"/>
      <c r="Z13" s="662">
        <v>0.1</v>
      </c>
      <c r="AA13" s="662"/>
      <c r="AB13" s="662"/>
      <c r="AC13" s="662"/>
      <c r="AD13" s="663">
        <v>11147</v>
      </c>
      <c r="AE13" s="663"/>
      <c r="AF13" s="663"/>
      <c r="AG13" s="663"/>
      <c r="AH13" s="663"/>
      <c r="AI13" s="663"/>
      <c r="AJ13" s="663"/>
      <c r="AK13" s="663"/>
      <c r="AL13" s="664">
        <v>0.1</v>
      </c>
      <c r="AM13" s="665"/>
      <c r="AN13" s="665"/>
      <c r="AO13" s="666"/>
      <c r="AP13" s="656" t="s">
        <v>247</v>
      </c>
      <c r="AQ13" s="657"/>
      <c r="AR13" s="657"/>
      <c r="AS13" s="657"/>
      <c r="AT13" s="657"/>
      <c r="AU13" s="657"/>
      <c r="AV13" s="657"/>
      <c r="AW13" s="657"/>
      <c r="AX13" s="657"/>
      <c r="AY13" s="657"/>
      <c r="AZ13" s="657"/>
      <c r="BA13" s="657"/>
      <c r="BB13" s="657"/>
      <c r="BC13" s="657"/>
      <c r="BD13" s="657"/>
      <c r="BE13" s="657"/>
      <c r="BF13" s="658"/>
      <c r="BG13" s="659">
        <v>2790655</v>
      </c>
      <c r="BH13" s="660"/>
      <c r="BI13" s="660"/>
      <c r="BJ13" s="660"/>
      <c r="BK13" s="660"/>
      <c r="BL13" s="660"/>
      <c r="BM13" s="660"/>
      <c r="BN13" s="661"/>
      <c r="BO13" s="662">
        <v>46.4</v>
      </c>
      <c r="BP13" s="662"/>
      <c r="BQ13" s="662"/>
      <c r="BR13" s="662"/>
      <c r="BS13" s="668" t="s">
        <v>121</v>
      </c>
      <c r="BT13" s="660"/>
      <c r="BU13" s="660"/>
      <c r="BV13" s="660"/>
      <c r="BW13" s="660"/>
      <c r="BX13" s="660"/>
      <c r="BY13" s="660"/>
      <c r="BZ13" s="660"/>
      <c r="CA13" s="660"/>
      <c r="CB13" s="669"/>
      <c r="CD13" s="674" t="s">
        <v>248</v>
      </c>
      <c r="CE13" s="675"/>
      <c r="CF13" s="675"/>
      <c r="CG13" s="675"/>
      <c r="CH13" s="675"/>
      <c r="CI13" s="675"/>
      <c r="CJ13" s="675"/>
      <c r="CK13" s="675"/>
      <c r="CL13" s="675"/>
      <c r="CM13" s="675"/>
      <c r="CN13" s="675"/>
      <c r="CO13" s="675"/>
      <c r="CP13" s="675"/>
      <c r="CQ13" s="676"/>
      <c r="CR13" s="659">
        <v>1407143</v>
      </c>
      <c r="CS13" s="660"/>
      <c r="CT13" s="660"/>
      <c r="CU13" s="660"/>
      <c r="CV13" s="660"/>
      <c r="CW13" s="660"/>
      <c r="CX13" s="660"/>
      <c r="CY13" s="661"/>
      <c r="CZ13" s="662">
        <v>6.8</v>
      </c>
      <c r="DA13" s="662"/>
      <c r="DB13" s="662"/>
      <c r="DC13" s="662"/>
      <c r="DD13" s="668">
        <v>624469</v>
      </c>
      <c r="DE13" s="660"/>
      <c r="DF13" s="660"/>
      <c r="DG13" s="660"/>
      <c r="DH13" s="660"/>
      <c r="DI13" s="660"/>
      <c r="DJ13" s="660"/>
      <c r="DK13" s="660"/>
      <c r="DL13" s="660"/>
      <c r="DM13" s="660"/>
      <c r="DN13" s="660"/>
      <c r="DO13" s="660"/>
      <c r="DP13" s="661"/>
      <c r="DQ13" s="668">
        <v>786079</v>
      </c>
      <c r="DR13" s="660"/>
      <c r="DS13" s="660"/>
      <c r="DT13" s="660"/>
      <c r="DU13" s="660"/>
      <c r="DV13" s="660"/>
      <c r="DW13" s="660"/>
      <c r="DX13" s="660"/>
      <c r="DY13" s="660"/>
      <c r="DZ13" s="660"/>
      <c r="EA13" s="660"/>
      <c r="EB13" s="660"/>
      <c r="EC13" s="669"/>
    </row>
    <row r="14" spans="2:143" ht="11.25" customHeight="1">
      <c r="B14" s="656" t="s">
        <v>249</v>
      </c>
      <c r="C14" s="657"/>
      <c r="D14" s="657"/>
      <c r="E14" s="657"/>
      <c r="F14" s="657"/>
      <c r="G14" s="657"/>
      <c r="H14" s="657"/>
      <c r="I14" s="657"/>
      <c r="J14" s="657"/>
      <c r="K14" s="657"/>
      <c r="L14" s="657"/>
      <c r="M14" s="657"/>
      <c r="N14" s="657"/>
      <c r="O14" s="657"/>
      <c r="P14" s="657"/>
      <c r="Q14" s="658"/>
      <c r="R14" s="659" t="s">
        <v>240</v>
      </c>
      <c r="S14" s="660"/>
      <c r="T14" s="660"/>
      <c r="U14" s="660"/>
      <c r="V14" s="660"/>
      <c r="W14" s="660"/>
      <c r="X14" s="660"/>
      <c r="Y14" s="661"/>
      <c r="Z14" s="662" t="s">
        <v>121</v>
      </c>
      <c r="AA14" s="662"/>
      <c r="AB14" s="662"/>
      <c r="AC14" s="662"/>
      <c r="AD14" s="663" t="s">
        <v>121</v>
      </c>
      <c r="AE14" s="663"/>
      <c r="AF14" s="663"/>
      <c r="AG14" s="663"/>
      <c r="AH14" s="663"/>
      <c r="AI14" s="663"/>
      <c r="AJ14" s="663"/>
      <c r="AK14" s="663"/>
      <c r="AL14" s="664" t="s">
        <v>121</v>
      </c>
      <c r="AM14" s="665"/>
      <c r="AN14" s="665"/>
      <c r="AO14" s="666"/>
      <c r="AP14" s="656" t="s">
        <v>250</v>
      </c>
      <c r="AQ14" s="657"/>
      <c r="AR14" s="657"/>
      <c r="AS14" s="657"/>
      <c r="AT14" s="657"/>
      <c r="AU14" s="657"/>
      <c r="AV14" s="657"/>
      <c r="AW14" s="657"/>
      <c r="AX14" s="657"/>
      <c r="AY14" s="657"/>
      <c r="AZ14" s="657"/>
      <c r="BA14" s="657"/>
      <c r="BB14" s="657"/>
      <c r="BC14" s="657"/>
      <c r="BD14" s="657"/>
      <c r="BE14" s="657"/>
      <c r="BF14" s="658"/>
      <c r="BG14" s="659">
        <v>175487</v>
      </c>
      <c r="BH14" s="660"/>
      <c r="BI14" s="660"/>
      <c r="BJ14" s="660"/>
      <c r="BK14" s="660"/>
      <c r="BL14" s="660"/>
      <c r="BM14" s="660"/>
      <c r="BN14" s="661"/>
      <c r="BO14" s="662">
        <v>2.9</v>
      </c>
      <c r="BP14" s="662"/>
      <c r="BQ14" s="662"/>
      <c r="BR14" s="662"/>
      <c r="BS14" s="668" t="s">
        <v>240</v>
      </c>
      <c r="BT14" s="660"/>
      <c r="BU14" s="660"/>
      <c r="BV14" s="660"/>
      <c r="BW14" s="660"/>
      <c r="BX14" s="660"/>
      <c r="BY14" s="660"/>
      <c r="BZ14" s="660"/>
      <c r="CA14" s="660"/>
      <c r="CB14" s="669"/>
      <c r="CD14" s="674" t="s">
        <v>251</v>
      </c>
      <c r="CE14" s="675"/>
      <c r="CF14" s="675"/>
      <c r="CG14" s="675"/>
      <c r="CH14" s="675"/>
      <c r="CI14" s="675"/>
      <c r="CJ14" s="675"/>
      <c r="CK14" s="675"/>
      <c r="CL14" s="675"/>
      <c r="CM14" s="675"/>
      <c r="CN14" s="675"/>
      <c r="CO14" s="675"/>
      <c r="CP14" s="675"/>
      <c r="CQ14" s="676"/>
      <c r="CR14" s="659">
        <v>967677</v>
      </c>
      <c r="CS14" s="660"/>
      <c r="CT14" s="660"/>
      <c r="CU14" s="660"/>
      <c r="CV14" s="660"/>
      <c r="CW14" s="660"/>
      <c r="CX14" s="660"/>
      <c r="CY14" s="661"/>
      <c r="CZ14" s="662">
        <v>4.7</v>
      </c>
      <c r="DA14" s="662"/>
      <c r="DB14" s="662"/>
      <c r="DC14" s="662"/>
      <c r="DD14" s="668">
        <v>259940</v>
      </c>
      <c r="DE14" s="660"/>
      <c r="DF14" s="660"/>
      <c r="DG14" s="660"/>
      <c r="DH14" s="660"/>
      <c r="DI14" s="660"/>
      <c r="DJ14" s="660"/>
      <c r="DK14" s="660"/>
      <c r="DL14" s="660"/>
      <c r="DM14" s="660"/>
      <c r="DN14" s="660"/>
      <c r="DO14" s="660"/>
      <c r="DP14" s="661"/>
      <c r="DQ14" s="668">
        <v>675902</v>
      </c>
      <c r="DR14" s="660"/>
      <c r="DS14" s="660"/>
      <c r="DT14" s="660"/>
      <c r="DU14" s="660"/>
      <c r="DV14" s="660"/>
      <c r="DW14" s="660"/>
      <c r="DX14" s="660"/>
      <c r="DY14" s="660"/>
      <c r="DZ14" s="660"/>
      <c r="EA14" s="660"/>
      <c r="EB14" s="660"/>
      <c r="EC14" s="669"/>
    </row>
    <row r="15" spans="2:143" ht="11.25" customHeight="1">
      <c r="B15" s="656" t="s">
        <v>252</v>
      </c>
      <c r="C15" s="657"/>
      <c r="D15" s="657"/>
      <c r="E15" s="657"/>
      <c r="F15" s="657"/>
      <c r="G15" s="657"/>
      <c r="H15" s="657"/>
      <c r="I15" s="657"/>
      <c r="J15" s="657"/>
      <c r="K15" s="657"/>
      <c r="L15" s="657"/>
      <c r="M15" s="657"/>
      <c r="N15" s="657"/>
      <c r="O15" s="657"/>
      <c r="P15" s="657"/>
      <c r="Q15" s="658"/>
      <c r="R15" s="659">
        <v>30357</v>
      </c>
      <c r="S15" s="660"/>
      <c r="T15" s="660"/>
      <c r="U15" s="660"/>
      <c r="V15" s="660"/>
      <c r="W15" s="660"/>
      <c r="X15" s="660"/>
      <c r="Y15" s="661"/>
      <c r="Z15" s="662">
        <v>0.1</v>
      </c>
      <c r="AA15" s="662"/>
      <c r="AB15" s="662"/>
      <c r="AC15" s="662"/>
      <c r="AD15" s="663">
        <v>30357</v>
      </c>
      <c r="AE15" s="663"/>
      <c r="AF15" s="663"/>
      <c r="AG15" s="663"/>
      <c r="AH15" s="663"/>
      <c r="AI15" s="663"/>
      <c r="AJ15" s="663"/>
      <c r="AK15" s="663"/>
      <c r="AL15" s="664">
        <v>0.3</v>
      </c>
      <c r="AM15" s="665"/>
      <c r="AN15" s="665"/>
      <c r="AO15" s="666"/>
      <c r="AP15" s="656" t="s">
        <v>253</v>
      </c>
      <c r="AQ15" s="657"/>
      <c r="AR15" s="657"/>
      <c r="AS15" s="657"/>
      <c r="AT15" s="657"/>
      <c r="AU15" s="657"/>
      <c r="AV15" s="657"/>
      <c r="AW15" s="657"/>
      <c r="AX15" s="657"/>
      <c r="AY15" s="657"/>
      <c r="AZ15" s="657"/>
      <c r="BA15" s="657"/>
      <c r="BB15" s="657"/>
      <c r="BC15" s="657"/>
      <c r="BD15" s="657"/>
      <c r="BE15" s="657"/>
      <c r="BF15" s="658"/>
      <c r="BG15" s="659">
        <v>386635</v>
      </c>
      <c r="BH15" s="660"/>
      <c r="BI15" s="660"/>
      <c r="BJ15" s="660"/>
      <c r="BK15" s="660"/>
      <c r="BL15" s="660"/>
      <c r="BM15" s="660"/>
      <c r="BN15" s="661"/>
      <c r="BO15" s="662">
        <v>6.4</v>
      </c>
      <c r="BP15" s="662"/>
      <c r="BQ15" s="662"/>
      <c r="BR15" s="662"/>
      <c r="BS15" s="668" t="s">
        <v>121</v>
      </c>
      <c r="BT15" s="660"/>
      <c r="BU15" s="660"/>
      <c r="BV15" s="660"/>
      <c r="BW15" s="660"/>
      <c r="BX15" s="660"/>
      <c r="BY15" s="660"/>
      <c r="BZ15" s="660"/>
      <c r="CA15" s="660"/>
      <c r="CB15" s="669"/>
      <c r="CD15" s="674" t="s">
        <v>254</v>
      </c>
      <c r="CE15" s="675"/>
      <c r="CF15" s="675"/>
      <c r="CG15" s="675"/>
      <c r="CH15" s="675"/>
      <c r="CI15" s="675"/>
      <c r="CJ15" s="675"/>
      <c r="CK15" s="675"/>
      <c r="CL15" s="675"/>
      <c r="CM15" s="675"/>
      <c r="CN15" s="675"/>
      <c r="CO15" s="675"/>
      <c r="CP15" s="675"/>
      <c r="CQ15" s="676"/>
      <c r="CR15" s="659">
        <v>2471571</v>
      </c>
      <c r="CS15" s="660"/>
      <c r="CT15" s="660"/>
      <c r="CU15" s="660"/>
      <c r="CV15" s="660"/>
      <c r="CW15" s="660"/>
      <c r="CX15" s="660"/>
      <c r="CY15" s="661"/>
      <c r="CZ15" s="662">
        <v>12</v>
      </c>
      <c r="DA15" s="662"/>
      <c r="DB15" s="662"/>
      <c r="DC15" s="662"/>
      <c r="DD15" s="668">
        <v>1183367</v>
      </c>
      <c r="DE15" s="660"/>
      <c r="DF15" s="660"/>
      <c r="DG15" s="660"/>
      <c r="DH15" s="660"/>
      <c r="DI15" s="660"/>
      <c r="DJ15" s="660"/>
      <c r="DK15" s="660"/>
      <c r="DL15" s="660"/>
      <c r="DM15" s="660"/>
      <c r="DN15" s="660"/>
      <c r="DO15" s="660"/>
      <c r="DP15" s="661"/>
      <c r="DQ15" s="668">
        <v>1257491</v>
      </c>
      <c r="DR15" s="660"/>
      <c r="DS15" s="660"/>
      <c r="DT15" s="660"/>
      <c r="DU15" s="660"/>
      <c r="DV15" s="660"/>
      <c r="DW15" s="660"/>
      <c r="DX15" s="660"/>
      <c r="DY15" s="660"/>
      <c r="DZ15" s="660"/>
      <c r="EA15" s="660"/>
      <c r="EB15" s="660"/>
      <c r="EC15" s="669"/>
    </row>
    <row r="16" spans="2:143" ht="11.25" customHeight="1">
      <c r="B16" s="656" t="s">
        <v>255</v>
      </c>
      <c r="C16" s="657"/>
      <c r="D16" s="657"/>
      <c r="E16" s="657"/>
      <c r="F16" s="657"/>
      <c r="G16" s="657"/>
      <c r="H16" s="657"/>
      <c r="I16" s="657"/>
      <c r="J16" s="657"/>
      <c r="K16" s="657"/>
      <c r="L16" s="657"/>
      <c r="M16" s="657"/>
      <c r="N16" s="657"/>
      <c r="O16" s="657"/>
      <c r="P16" s="657"/>
      <c r="Q16" s="658"/>
      <c r="R16" s="659" t="s">
        <v>121</v>
      </c>
      <c r="S16" s="660"/>
      <c r="T16" s="660"/>
      <c r="U16" s="660"/>
      <c r="V16" s="660"/>
      <c r="W16" s="660"/>
      <c r="X16" s="660"/>
      <c r="Y16" s="661"/>
      <c r="Z16" s="662" t="s">
        <v>240</v>
      </c>
      <c r="AA16" s="662"/>
      <c r="AB16" s="662"/>
      <c r="AC16" s="662"/>
      <c r="AD16" s="663" t="s">
        <v>121</v>
      </c>
      <c r="AE16" s="663"/>
      <c r="AF16" s="663"/>
      <c r="AG16" s="663"/>
      <c r="AH16" s="663"/>
      <c r="AI16" s="663"/>
      <c r="AJ16" s="663"/>
      <c r="AK16" s="663"/>
      <c r="AL16" s="664" t="s">
        <v>121</v>
      </c>
      <c r="AM16" s="665"/>
      <c r="AN16" s="665"/>
      <c r="AO16" s="666"/>
      <c r="AP16" s="656" t="s">
        <v>256</v>
      </c>
      <c r="AQ16" s="657"/>
      <c r="AR16" s="657"/>
      <c r="AS16" s="657"/>
      <c r="AT16" s="657"/>
      <c r="AU16" s="657"/>
      <c r="AV16" s="657"/>
      <c r="AW16" s="657"/>
      <c r="AX16" s="657"/>
      <c r="AY16" s="657"/>
      <c r="AZ16" s="657"/>
      <c r="BA16" s="657"/>
      <c r="BB16" s="657"/>
      <c r="BC16" s="657"/>
      <c r="BD16" s="657"/>
      <c r="BE16" s="657"/>
      <c r="BF16" s="658"/>
      <c r="BG16" s="659">
        <v>2011</v>
      </c>
      <c r="BH16" s="660"/>
      <c r="BI16" s="660"/>
      <c r="BJ16" s="660"/>
      <c r="BK16" s="660"/>
      <c r="BL16" s="660"/>
      <c r="BM16" s="660"/>
      <c r="BN16" s="661"/>
      <c r="BO16" s="662">
        <v>0</v>
      </c>
      <c r="BP16" s="662"/>
      <c r="BQ16" s="662"/>
      <c r="BR16" s="662"/>
      <c r="BS16" s="668">
        <v>323</v>
      </c>
      <c r="BT16" s="660"/>
      <c r="BU16" s="660"/>
      <c r="BV16" s="660"/>
      <c r="BW16" s="660"/>
      <c r="BX16" s="660"/>
      <c r="BY16" s="660"/>
      <c r="BZ16" s="660"/>
      <c r="CA16" s="660"/>
      <c r="CB16" s="669"/>
      <c r="CD16" s="674" t="s">
        <v>257</v>
      </c>
      <c r="CE16" s="675"/>
      <c r="CF16" s="675"/>
      <c r="CG16" s="675"/>
      <c r="CH16" s="675"/>
      <c r="CI16" s="675"/>
      <c r="CJ16" s="675"/>
      <c r="CK16" s="675"/>
      <c r="CL16" s="675"/>
      <c r="CM16" s="675"/>
      <c r="CN16" s="675"/>
      <c r="CO16" s="675"/>
      <c r="CP16" s="675"/>
      <c r="CQ16" s="676"/>
      <c r="CR16" s="659">
        <v>69415</v>
      </c>
      <c r="CS16" s="660"/>
      <c r="CT16" s="660"/>
      <c r="CU16" s="660"/>
      <c r="CV16" s="660"/>
      <c r="CW16" s="660"/>
      <c r="CX16" s="660"/>
      <c r="CY16" s="661"/>
      <c r="CZ16" s="662">
        <v>0.3</v>
      </c>
      <c r="DA16" s="662"/>
      <c r="DB16" s="662"/>
      <c r="DC16" s="662"/>
      <c r="DD16" s="668" t="s">
        <v>121</v>
      </c>
      <c r="DE16" s="660"/>
      <c r="DF16" s="660"/>
      <c r="DG16" s="660"/>
      <c r="DH16" s="660"/>
      <c r="DI16" s="660"/>
      <c r="DJ16" s="660"/>
      <c r="DK16" s="660"/>
      <c r="DL16" s="660"/>
      <c r="DM16" s="660"/>
      <c r="DN16" s="660"/>
      <c r="DO16" s="660"/>
      <c r="DP16" s="661"/>
      <c r="DQ16" s="668">
        <v>52444</v>
      </c>
      <c r="DR16" s="660"/>
      <c r="DS16" s="660"/>
      <c r="DT16" s="660"/>
      <c r="DU16" s="660"/>
      <c r="DV16" s="660"/>
      <c r="DW16" s="660"/>
      <c r="DX16" s="660"/>
      <c r="DY16" s="660"/>
      <c r="DZ16" s="660"/>
      <c r="EA16" s="660"/>
      <c r="EB16" s="660"/>
      <c r="EC16" s="669"/>
    </row>
    <row r="17" spans="2:133" ht="11.25" customHeight="1">
      <c r="B17" s="656" t="s">
        <v>258</v>
      </c>
      <c r="C17" s="657"/>
      <c r="D17" s="657"/>
      <c r="E17" s="657"/>
      <c r="F17" s="657"/>
      <c r="G17" s="657"/>
      <c r="H17" s="657"/>
      <c r="I17" s="657"/>
      <c r="J17" s="657"/>
      <c r="K17" s="657"/>
      <c r="L17" s="657"/>
      <c r="M17" s="657"/>
      <c r="N17" s="657"/>
      <c r="O17" s="657"/>
      <c r="P17" s="657"/>
      <c r="Q17" s="658"/>
      <c r="R17" s="659">
        <v>24200</v>
      </c>
      <c r="S17" s="660"/>
      <c r="T17" s="660"/>
      <c r="U17" s="660"/>
      <c r="V17" s="660"/>
      <c r="W17" s="660"/>
      <c r="X17" s="660"/>
      <c r="Y17" s="661"/>
      <c r="Z17" s="662">
        <v>0.1</v>
      </c>
      <c r="AA17" s="662"/>
      <c r="AB17" s="662"/>
      <c r="AC17" s="662"/>
      <c r="AD17" s="663">
        <v>24200</v>
      </c>
      <c r="AE17" s="663"/>
      <c r="AF17" s="663"/>
      <c r="AG17" s="663"/>
      <c r="AH17" s="663"/>
      <c r="AI17" s="663"/>
      <c r="AJ17" s="663"/>
      <c r="AK17" s="663"/>
      <c r="AL17" s="664">
        <v>0.2</v>
      </c>
      <c r="AM17" s="665"/>
      <c r="AN17" s="665"/>
      <c r="AO17" s="666"/>
      <c r="AP17" s="656" t="s">
        <v>259</v>
      </c>
      <c r="AQ17" s="657"/>
      <c r="AR17" s="657"/>
      <c r="AS17" s="657"/>
      <c r="AT17" s="657"/>
      <c r="AU17" s="657"/>
      <c r="AV17" s="657"/>
      <c r="AW17" s="657"/>
      <c r="AX17" s="657"/>
      <c r="AY17" s="657"/>
      <c r="AZ17" s="657"/>
      <c r="BA17" s="657"/>
      <c r="BB17" s="657"/>
      <c r="BC17" s="657"/>
      <c r="BD17" s="657"/>
      <c r="BE17" s="657"/>
      <c r="BF17" s="658"/>
      <c r="BG17" s="659" t="s">
        <v>240</v>
      </c>
      <c r="BH17" s="660"/>
      <c r="BI17" s="660"/>
      <c r="BJ17" s="660"/>
      <c r="BK17" s="660"/>
      <c r="BL17" s="660"/>
      <c r="BM17" s="660"/>
      <c r="BN17" s="661"/>
      <c r="BO17" s="662" t="s">
        <v>121</v>
      </c>
      <c r="BP17" s="662"/>
      <c r="BQ17" s="662"/>
      <c r="BR17" s="662"/>
      <c r="BS17" s="668" t="s">
        <v>121</v>
      </c>
      <c r="BT17" s="660"/>
      <c r="BU17" s="660"/>
      <c r="BV17" s="660"/>
      <c r="BW17" s="660"/>
      <c r="BX17" s="660"/>
      <c r="BY17" s="660"/>
      <c r="BZ17" s="660"/>
      <c r="CA17" s="660"/>
      <c r="CB17" s="669"/>
      <c r="CD17" s="674" t="s">
        <v>260</v>
      </c>
      <c r="CE17" s="675"/>
      <c r="CF17" s="675"/>
      <c r="CG17" s="675"/>
      <c r="CH17" s="675"/>
      <c r="CI17" s="675"/>
      <c r="CJ17" s="675"/>
      <c r="CK17" s="675"/>
      <c r="CL17" s="675"/>
      <c r="CM17" s="675"/>
      <c r="CN17" s="675"/>
      <c r="CO17" s="675"/>
      <c r="CP17" s="675"/>
      <c r="CQ17" s="676"/>
      <c r="CR17" s="659">
        <v>1895753</v>
      </c>
      <c r="CS17" s="660"/>
      <c r="CT17" s="660"/>
      <c r="CU17" s="660"/>
      <c r="CV17" s="660"/>
      <c r="CW17" s="660"/>
      <c r="CX17" s="660"/>
      <c r="CY17" s="661"/>
      <c r="CZ17" s="662">
        <v>9.1999999999999993</v>
      </c>
      <c r="DA17" s="662"/>
      <c r="DB17" s="662"/>
      <c r="DC17" s="662"/>
      <c r="DD17" s="668" t="s">
        <v>121</v>
      </c>
      <c r="DE17" s="660"/>
      <c r="DF17" s="660"/>
      <c r="DG17" s="660"/>
      <c r="DH17" s="660"/>
      <c r="DI17" s="660"/>
      <c r="DJ17" s="660"/>
      <c r="DK17" s="660"/>
      <c r="DL17" s="660"/>
      <c r="DM17" s="660"/>
      <c r="DN17" s="660"/>
      <c r="DO17" s="660"/>
      <c r="DP17" s="661"/>
      <c r="DQ17" s="668">
        <v>1777021</v>
      </c>
      <c r="DR17" s="660"/>
      <c r="DS17" s="660"/>
      <c r="DT17" s="660"/>
      <c r="DU17" s="660"/>
      <c r="DV17" s="660"/>
      <c r="DW17" s="660"/>
      <c r="DX17" s="660"/>
      <c r="DY17" s="660"/>
      <c r="DZ17" s="660"/>
      <c r="EA17" s="660"/>
      <c r="EB17" s="660"/>
      <c r="EC17" s="669"/>
    </row>
    <row r="18" spans="2:133" ht="11.25" customHeight="1">
      <c r="B18" s="656" t="s">
        <v>261</v>
      </c>
      <c r="C18" s="657"/>
      <c r="D18" s="657"/>
      <c r="E18" s="657"/>
      <c r="F18" s="657"/>
      <c r="G18" s="657"/>
      <c r="H18" s="657"/>
      <c r="I18" s="657"/>
      <c r="J18" s="657"/>
      <c r="K18" s="657"/>
      <c r="L18" s="657"/>
      <c r="M18" s="657"/>
      <c r="N18" s="657"/>
      <c r="O18" s="657"/>
      <c r="P18" s="657"/>
      <c r="Q18" s="658"/>
      <c r="R18" s="659">
        <v>4008737</v>
      </c>
      <c r="S18" s="660"/>
      <c r="T18" s="660"/>
      <c r="U18" s="660"/>
      <c r="V18" s="660"/>
      <c r="W18" s="660"/>
      <c r="X18" s="660"/>
      <c r="Y18" s="661"/>
      <c r="Z18" s="662">
        <v>18.8</v>
      </c>
      <c r="AA18" s="662"/>
      <c r="AB18" s="662"/>
      <c r="AC18" s="662"/>
      <c r="AD18" s="663">
        <v>3273101</v>
      </c>
      <c r="AE18" s="663"/>
      <c r="AF18" s="663"/>
      <c r="AG18" s="663"/>
      <c r="AH18" s="663"/>
      <c r="AI18" s="663"/>
      <c r="AJ18" s="663"/>
      <c r="AK18" s="663"/>
      <c r="AL18" s="664">
        <v>31</v>
      </c>
      <c r="AM18" s="665"/>
      <c r="AN18" s="665"/>
      <c r="AO18" s="666"/>
      <c r="AP18" s="656" t="s">
        <v>262</v>
      </c>
      <c r="AQ18" s="657"/>
      <c r="AR18" s="657"/>
      <c r="AS18" s="657"/>
      <c r="AT18" s="657"/>
      <c r="AU18" s="657"/>
      <c r="AV18" s="657"/>
      <c r="AW18" s="657"/>
      <c r="AX18" s="657"/>
      <c r="AY18" s="657"/>
      <c r="AZ18" s="657"/>
      <c r="BA18" s="657"/>
      <c r="BB18" s="657"/>
      <c r="BC18" s="657"/>
      <c r="BD18" s="657"/>
      <c r="BE18" s="657"/>
      <c r="BF18" s="658"/>
      <c r="BG18" s="659" t="s">
        <v>240</v>
      </c>
      <c r="BH18" s="660"/>
      <c r="BI18" s="660"/>
      <c r="BJ18" s="660"/>
      <c r="BK18" s="660"/>
      <c r="BL18" s="660"/>
      <c r="BM18" s="660"/>
      <c r="BN18" s="661"/>
      <c r="BO18" s="662" t="s">
        <v>121</v>
      </c>
      <c r="BP18" s="662"/>
      <c r="BQ18" s="662"/>
      <c r="BR18" s="662"/>
      <c r="BS18" s="668" t="s">
        <v>240</v>
      </c>
      <c r="BT18" s="660"/>
      <c r="BU18" s="660"/>
      <c r="BV18" s="660"/>
      <c r="BW18" s="660"/>
      <c r="BX18" s="660"/>
      <c r="BY18" s="660"/>
      <c r="BZ18" s="660"/>
      <c r="CA18" s="660"/>
      <c r="CB18" s="669"/>
      <c r="CD18" s="674" t="s">
        <v>263</v>
      </c>
      <c r="CE18" s="675"/>
      <c r="CF18" s="675"/>
      <c r="CG18" s="675"/>
      <c r="CH18" s="675"/>
      <c r="CI18" s="675"/>
      <c r="CJ18" s="675"/>
      <c r="CK18" s="675"/>
      <c r="CL18" s="675"/>
      <c r="CM18" s="675"/>
      <c r="CN18" s="675"/>
      <c r="CO18" s="675"/>
      <c r="CP18" s="675"/>
      <c r="CQ18" s="676"/>
      <c r="CR18" s="659" t="s">
        <v>240</v>
      </c>
      <c r="CS18" s="660"/>
      <c r="CT18" s="660"/>
      <c r="CU18" s="660"/>
      <c r="CV18" s="660"/>
      <c r="CW18" s="660"/>
      <c r="CX18" s="660"/>
      <c r="CY18" s="661"/>
      <c r="CZ18" s="662" t="s">
        <v>121</v>
      </c>
      <c r="DA18" s="662"/>
      <c r="DB18" s="662"/>
      <c r="DC18" s="662"/>
      <c r="DD18" s="668" t="s">
        <v>240</v>
      </c>
      <c r="DE18" s="660"/>
      <c r="DF18" s="660"/>
      <c r="DG18" s="660"/>
      <c r="DH18" s="660"/>
      <c r="DI18" s="660"/>
      <c r="DJ18" s="660"/>
      <c r="DK18" s="660"/>
      <c r="DL18" s="660"/>
      <c r="DM18" s="660"/>
      <c r="DN18" s="660"/>
      <c r="DO18" s="660"/>
      <c r="DP18" s="661"/>
      <c r="DQ18" s="668" t="s">
        <v>240</v>
      </c>
      <c r="DR18" s="660"/>
      <c r="DS18" s="660"/>
      <c r="DT18" s="660"/>
      <c r="DU18" s="660"/>
      <c r="DV18" s="660"/>
      <c r="DW18" s="660"/>
      <c r="DX18" s="660"/>
      <c r="DY18" s="660"/>
      <c r="DZ18" s="660"/>
      <c r="EA18" s="660"/>
      <c r="EB18" s="660"/>
      <c r="EC18" s="669"/>
    </row>
    <row r="19" spans="2:133" ht="11.25" customHeight="1">
      <c r="B19" s="656" t="s">
        <v>264</v>
      </c>
      <c r="C19" s="657"/>
      <c r="D19" s="657"/>
      <c r="E19" s="657"/>
      <c r="F19" s="657"/>
      <c r="G19" s="657"/>
      <c r="H19" s="657"/>
      <c r="I19" s="657"/>
      <c r="J19" s="657"/>
      <c r="K19" s="657"/>
      <c r="L19" s="657"/>
      <c r="M19" s="657"/>
      <c r="N19" s="657"/>
      <c r="O19" s="657"/>
      <c r="P19" s="657"/>
      <c r="Q19" s="658"/>
      <c r="R19" s="659">
        <v>3273101</v>
      </c>
      <c r="S19" s="660"/>
      <c r="T19" s="660"/>
      <c r="U19" s="660"/>
      <c r="V19" s="660"/>
      <c r="W19" s="660"/>
      <c r="X19" s="660"/>
      <c r="Y19" s="661"/>
      <c r="Z19" s="662">
        <v>15.3</v>
      </c>
      <c r="AA19" s="662"/>
      <c r="AB19" s="662"/>
      <c r="AC19" s="662"/>
      <c r="AD19" s="663">
        <v>3273101</v>
      </c>
      <c r="AE19" s="663"/>
      <c r="AF19" s="663"/>
      <c r="AG19" s="663"/>
      <c r="AH19" s="663"/>
      <c r="AI19" s="663"/>
      <c r="AJ19" s="663"/>
      <c r="AK19" s="663"/>
      <c r="AL19" s="664">
        <v>31</v>
      </c>
      <c r="AM19" s="665"/>
      <c r="AN19" s="665"/>
      <c r="AO19" s="666"/>
      <c r="AP19" s="656" t="s">
        <v>265</v>
      </c>
      <c r="AQ19" s="657"/>
      <c r="AR19" s="657"/>
      <c r="AS19" s="657"/>
      <c r="AT19" s="657"/>
      <c r="AU19" s="657"/>
      <c r="AV19" s="657"/>
      <c r="AW19" s="657"/>
      <c r="AX19" s="657"/>
      <c r="AY19" s="657"/>
      <c r="AZ19" s="657"/>
      <c r="BA19" s="657"/>
      <c r="BB19" s="657"/>
      <c r="BC19" s="657"/>
      <c r="BD19" s="657"/>
      <c r="BE19" s="657"/>
      <c r="BF19" s="658"/>
      <c r="BG19" s="659" t="s">
        <v>240</v>
      </c>
      <c r="BH19" s="660"/>
      <c r="BI19" s="660"/>
      <c r="BJ19" s="660"/>
      <c r="BK19" s="660"/>
      <c r="BL19" s="660"/>
      <c r="BM19" s="660"/>
      <c r="BN19" s="661"/>
      <c r="BO19" s="662" t="s">
        <v>121</v>
      </c>
      <c r="BP19" s="662"/>
      <c r="BQ19" s="662"/>
      <c r="BR19" s="662"/>
      <c r="BS19" s="668" t="s">
        <v>121</v>
      </c>
      <c r="BT19" s="660"/>
      <c r="BU19" s="660"/>
      <c r="BV19" s="660"/>
      <c r="BW19" s="660"/>
      <c r="BX19" s="660"/>
      <c r="BY19" s="660"/>
      <c r="BZ19" s="660"/>
      <c r="CA19" s="660"/>
      <c r="CB19" s="669"/>
      <c r="CD19" s="674" t="s">
        <v>266</v>
      </c>
      <c r="CE19" s="675"/>
      <c r="CF19" s="675"/>
      <c r="CG19" s="675"/>
      <c r="CH19" s="675"/>
      <c r="CI19" s="675"/>
      <c r="CJ19" s="675"/>
      <c r="CK19" s="675"/>
      <c r="CL19" s="675"/>
      <c r="CM19" s="675"/>
      <c r="CN19" s="675"/>
      <c r="CO19" s="675"/>
      <c r="CP19" s="675"/>
      <c r="CQ19" s="676"/>
      <c r="CR19" s="659" t="s">
        <v>240</v>
      </c>
      <c r="CS19" s="660"/>
      <c r="CT19" s="660"/>
      <c r="CU19" s="660"/>
      <c r="CV19" s="660"/>
      <c r="CW19" s="660"/>
      <c r="CX19" s="660"/>
      <c r="CY19" s="661"/>
      <c r="CZ19" s="662" t="s">
        <v>121</v>
      </c>
      <c r="DA19" s="662"/>
      <c r="DB19" s="662"/>
      <c r="DC19" s="662"/>
      <c r="DD19" s="668" t="s">
        <v>240</v>
      </c>
      <c r="DE19" s="660"/>
      <c r="DF19" s="660"/>
      <c r="DG19" s="660"/>
      <c r="DH19" s="660"/>
      <c r="DI19" s="660"/>
      <c r="DJ19" s="660"/>
      <c r="DK19" s="660"/>
      <c r="DL19" s="660"/>
      <c r="DM19" s="660"/>
      <c r="DN19" s="660"/>
      <c r="DO19" s="660"/>
      <c r="DP19" s="661"/>
      <c r="DQ19" s="668" t="s">
        <v>121</v>
      </c>
      <c r="DR19" s="660"/>
      <c r="DS19" s="660"/>
      <c r="DT19" s="660"/>
      <c r="DU19" s="660"/>
      <c r="DV19" s="660"/>
      <c r="DW19" s="660"/>
      <c r="DX19" s="660"/>
      <c r="DY19" s="660"/>
      <c r="DZ19" s="660"/>
      <c r="EA19" s="660"/>
      <c r="EB19" s="660"/>
      <c r="EC19" s="669"/>
    </row>
    <row r="20" spans="2:133" ht="11.25" customHeight="1">
      <c r="B20" s="656" t="s">
        <v>267</v>
      </c>
      <c r="C20" s="657"/>
      <c r="D20" s="657"/>
      <c r="E20" s="657"/>
      <c r="F20" s="657"/>
      <c r="G20" s="657"/>
      <c r="H20" s="657"/>
      <c r="I20" s="657"/>
      <c r="J20" s="657"/>
      <c r="K20" s="657"/>
      <c r="L20" s="657"/>
      <c r="M20" s="657"/>
      <c r="N20" s="657"/>
      <c r="O20" s="657"/>
      <c r="P20" s="657"/>
      <c r="Q20" s="658"/>
      <c r="R20" s="659">
        <v>735636</v>
      </c>
      <c r="S20" s="660"/>
      <c r="T20" s="660"/>
      <c r="U20" s="660"/>
      <c r="V20" s="660"/>
      <c r="W20" s="660"/>
      <c r="X20" s="660"/>
      <c r="Y20" s="661"/>
      <c r="Z20" s="662">
        <v>3.4</v>
      </c>
      <c r="AA20" s="662"/>
      <c r="AB20" s="662"/>
      <c r="AC20" s="662"/>
      <c r="AD20" s="663" t="s">
        <v>240</v>
      </c>
      <c r="AE20" s="663"/>
      <c r="AF20" s="663"/>
      <c r="AG20" s="663"/>
      <c r="AH20" s="663"/>
      <c r="AI20" s="663"/>
      <c r="AJ20" s="663"/>
      <c r="AK20" s="663"/>
      <c r="AL20" s="664" t="s">
        <v>121</v>
      </c>
      <c r="AM20" s="665"/>
      <c r="AN20" s="665"/>
      <c r="AO20" s="666"/>
      <c r="AP20" s="656" t="s">
        <v>268</v>
      </c>
      <c r="AQ20" s="657"/>
      <c r="AR20" s="657"/>
      <c r="AS20" s="657"/>
      <c r="AT20" s="657"/>
      <c r="AU20" s="657"/>
      <c r="AV20" s="657"/>
      <c r="AW20" s="657"/>
      <c r="AX20" s="657"/>
      <c r="AY20" s="657"/>
      <c r="AZ20" s="657"/>
      <c r="BA20" s="657"/>
      <c r="BB20" s="657"/>
      <c r="BC20" s="657"/>
      <c r="BD20" s="657"/>
      <c r="BE20" s="657"/>
      <c r="BF20" s="658"/>
      <c r="BG20" s="659" t="s">
        <v>121</v>
      </c>
      <c r="BH20" s="660"/>
      <c r="BI20" s="660"/>
      <c r="BJ20" s="660"/>
      <c r="BK20" s="660"/>
      <c r="BL20" s="660"/>
      <c r="BM20" s="660"/>
      <c r="BN20" s="661"/>
      <c r="BO20" s="662" t="s">
        <v>240</v>
      </c>
      <c r="BP20" s="662"/>
      <c r="BQ20" s="662"/>
      <c r="BR20" s="662"/>
      <c r="BS20" s="668" t="s">
        <v>240</v>
      </c>
      <c r="BT20" s="660"/>
      <c r="BU20" s="660"/>
      <c r="BV20" s="660"/>
      <c r="BW20" s="660"/>
      <c r="BX20" s="660"/>
      <c r="BY20" s="660"/>
      <c r="BZ20" s="660"/>
      <c r="CA20" s="660"/>
      <c r="CB20" s="669"/>
      <c r="CD20" s="674" t="s">
        <v>269</v>
      </c>
      <c r="CE20" s="675"/>
      <c r="CF20" s="675"/>
      <c r="CG20" s="675"/>
      <c r="CH20" s="675"/>
      <c r="CI20" s="675"/>
      <c r="CJ20" s="675"/>
      <c r="CK20" s="675"/>
      <c r="CL20" s="675"/>
      <c r="CM20" s="675"/>
      <c r="CN20" s="675"/>
      <c r="CO20" s="675"/>
      <c r="CP20" s="675"/>
      <c r="CQ20" s="676"/>
      <c r="CR20" s="659">
        <v>20544532</v>
      </c>
      <c r="CS20" s="660"/>
      <c r="CT20" s="660"/>
      <c r="CU20" s="660"/>
      <c r="CV20" s="660"/>
      <c r="CW20" s="660"/>
      <c r="CX20" s="660"/>
      <c r="CY20" s="661"/>
      <c r="CZ20" s="662">
        <v>100</v>
      </c>
      <c r="DA20" s="662"/>
      <c r="DB20" s="662"/>
      <c r="DC20" s="662"/>
      <c r="DD20" s="668">
        <v>2563368</v>
      </c>
      <c r="DE20" s="660"/>
      <c r="DF20" s="660"/>
      <c r="DG20" s="660"/>
      <c r="DH20" s="660"/>
      <c r="DI20" s="660"/>
      <c r="DJ20" s="660"/>
      <c r="DK20" s="660"/>
      <c r="DL20" s="660"/>
      <c r="DM20" s="660"/>
      <c r="DN20" s="660"/>
      <c r="DO20" s="660"/>
      <c r="DP20" s="661"/>
      <c r="DQ20" s="668">
        <v>12376681</v>
      </c>
      <c r="DR20" s="660"/>
      <c r="DS20" s="660"/>
      <c r="DT20" s="660"/>
      <c r="DU20" s="660"/>
      <c r="DV20" s="660"/>
      <c r="DW20" s="660"/>
      <c r="DX20" s="660"/>
      <c r="DY20" s="660"/>
      <c r="DZ20" s="660"/>
      <c r="EA20" s="660"/>
      <c r="EB20" s="660"/>
      <c r="EC20" s="669"/>
    </row>
    <row r="21" spans="2:133" ht="11.25" customHeight="1">
      <c r="B21" s="656" t="s">
        <v>270</v>
      </c>
      <c r="C21" s="657"/>
      <c r="D21" s="657"/>
      <c r="E21" s="657"/>
      <c r="F21" s="657"/>
      <c r="G21" s="657"/>
      <c r="H21" s="657"/>
      <c r="I21" s="657"/>
      <c r="J21" s="657"/>
      <c r="K21" s="657"/>
      <c r="L21" s="657"/>
      <c r="M21" s="657"/>
      <c r="N21" s="657"/>
      <c r="O21" s="657"/>
      <c r="P21" s="657"/>
      <c r="Q21" s="658"/>
      <c r="R21" s="659" t="s">
        <v>240</v>
      </c>
      <c r="S21" s="660"/>
      <c r="T21" s="660"/>
      <c r="U21" s="660"/>
      <c r="V21" s="660"/>
      <c r="W21" s="660"/>
      <c r="X21" s="660"/>
      <c r="Y21" s="661"/>
      <c r="Z21" s="662" t="s">
        <v>121</v>
      </c>
      <c r="AA21" s="662"/>
      <c r="AB21" s="662"/>
      <c r="AC21" s="662"/>
      <c r="AD21" s="663" t="s">
        <v>121</v>
      </c>
      <c r="AE21" s="663"/>
      <c r="AF21" s="663"/>
      <c r="AG21" s="663"/>
      <c r="AH21" s="663"/>
      <c r="AI21" s="663"/>
      <c r="AJ21" s="663"/>
      <c r="AK21" s="663"/>
      <c r="AL21" s="664" t="s">
        <v>121</v>
      </c>
      <c r="AM21" s="665"/>
      <c r="AN21" s="665"/>
      <c r="AO21" s="666"/>
      <c r="AP21" s="677" t="s">
        <v>271</v>
      </c>
      <c r="AQ21" s="678"/>
      <c r="AR21" s="678"/>
      <c r="AS21" s="678"/>
      <c r="AT21" s="678"/>
      <c r="AU21" s="678"/>
      <c r="AV21" s="678"/>
      <c r="AW21" s="678"/>
      <c r="AX21" s="678"/>
      <c r="AY21" s="678"/>
      <c r="AZ21" s="678"/>
      <c r="BA21" s="678"/>
      <c r="BB21" s="678"/>
      <c r="BC21" s="678"/>
      <c r="BD21" s="678"/>
      <c r="BE21" s="678"/>
      <c r="BF21" s="679"/>
      <c r="BG21" s="659" t="s">
        <v>240</v>
      </c>
      <c r="BH21" s="660"/>
      <c r="BI21" s="660"/>
      <c r="BJ21" s="660"/>
      <c r="BK21" s="660"/>
      <c r="BL21" s="660"/>
      <c r="BM21" s="660"/>
      <c r="BN21" s="661"/>
      <c r="BO21" s="662" t="s">
        <v>121</v>
      </c>
      <c r="BP21" s="662"/>
      <c r="BQ21" s="662"/>
      <c r="BR21" s="662"/>
      <c r="BS21" s="668" t="s">
        <v>121</v>
      </c>
      <c r="BT21" s="660"/>
      <c r="BU21" s="660"/>
      <c r="BV21" s="660"/>
      <c r="BW21" s="660"/>
      <c r="BX21" s="660"/>
      <c r="BY21" s="660"/>
      <c r="BZ21" s="660"/>
      <c r="CA21" s="660"/>
      <c r="CB21" s="669"/>
      <c r="CD21" s="683"/>
      <c r="CE21" s="684"/>
      <c r="CF21" s="684"/>
      <c r="CG21" s="684"/>
      <c r="CH21" s="684"/>
      <c r="CI21" s="684"/>
      <c r="CJ21" s="684"/>
      <c r="CK21" s="684"/>
      <c r="CL21" s="684"/>
      <c r="CM21" s="684"/>
      <c r="CN21" s="684"/>
      <c r="CO21" s="684"/>
      <c r="CP21" s="684"/>
      <c r="CQ21" s="685"/>
      <c r="CR21" s="686"/>
      <c r="CS21" s="681"/>
      <c r="CT21" s="681"/>
      <c r="CU21" s="681"/>
      <c r="CV21" s="681"/>
      <c r="CW21" s="681"/>
      <c r="CX21" s="681"/>
      <c r="CY21" s="687"/>
      <c r="CZ21" s="688"/>
      <c r="DA21" s="688"/>
      <c r="DB21" s="688"/>
      <c r="DC21" s="688"/>
      <c r="DD21" s="680"/>
      <c r="DE21" s="681"/>
      <c r="DF21" s="681"/>
      <c r="DG21" s="681"/>
      <c r="DH21" s="681"/>
      <c r="DI21" s="681"/>
      <c r="DJ21" s="681"/>
      <c r="DK21" s="681"/>
      <c r="DL21" s="681"/>
      <c r="DM21" s="681"/>
      <c r="DN21" s="681"/>
      <c r="DO21" s="681"/>
      <c r="DP21" s="687"/>
      <c r="DQ21" s="680"/>
      <c r="DR21" s="681"/>
      <c r="DS21" s="681"/>
      <c r="DT21" s="681"/>
      <c r="DU21" s="681"/>
      <c r="DV21" s="681"/>
      <c r="DW21" s="681"/>
      <c r="DX21" s="681"/>
      <c r="DY21" s="681"/>
      <c r="DZ21" s="681"/>
      <c r="EA21" s="681"/>
      <c r="EB21" s="681"/>
      <c r="EC21" s="682"/>
    </row>
    <row r="22" spans="2:133" ht="11.25" customHeight="1">
      <c r="B22" s="656" t="s">
        <v>272</v>
      </c>
      <c r="C22" s="657"/>
      <c r="D22" s="657"/>
      <c r="E22" s="657"/>
      <c r="F22" s="657"/>
      <c r="G22" s="657"/>
      <c r="H22" s="657"/>
      <c r="I22" s="657"/>
      <c r="J22" s="657"/>
      <c r="K22" s="657"/>
      <c r="L22" s="657"/>
      <c r="M22" s="657"/>
      <c r="N22" s="657"/>
      <c r="O22" s="657"/>
      <c r="P22" s="657"/>
      <c r="Q22" s="658"/>
      <c r="R22" s="659">
        <v>11288833</v>
      </c>
      <c r="S22" s="660"/>
      <c r="T22" s="660"/>
      <c r="U22" s="660"/>
      <c r="V22" s="660"/>
      <c r="W22" s="660"/>
      <c r="X22" s="660"/>
      <c r="Y22" s="661"/>
      <c r="Z22" s="662">
        <v>52.9</v>
      </c>
      <c r="AA22" s="662"/>
      <c r="AB22" s="662"/>
      <c r="AC22" s="662"/>
      <c r="AD22" s="663">
        <v>10553197</v>
      </c>
      <c r="AE22" s="663"/>
      <c r="AF22" s="663"/>
      <c r="AG22" s="663"/>
      <c r="AH22" s="663"/>
      <c r="AI22" s="663"/>
      <c r="AJ22" s="663"/>
      <c r="AK22" s="663"/>
      <c r="AL22" s="664">
        <v>99.8</v>
      </c>
      <c r="AM22" s="665"/>
      <c r="AN22" s="665"/>
      <c r="AO22" s="666"/>
      <c r="AP22" s="677" t="s">
        <v>273</v>
      </c>
      <c r="AQ22" s="678"/>
      <c r="AR22" s="678"/>
      <c r="AS22" s="678"/>
      <c r="AT22" s="678"/>
      <c r="AU22" s="678"/>
      <c r="AV22" s="678"/>
      <c r="AW22" s="678"/>
      <c r="AX22" s="678"/>
      <c r="AY22" s="678"/>
      <c r="AZ22" s="678"/>
      <c r="BA22" s="678"/>
      <c r="BB22" s="678"/>
      <c r="BC22" s="678"/>
      <c r="BD22" s="678"/>
      <c r="BE22" s="678"/>
      <c r="BF22" s="679"/>
      <c r="BG22" s="659" t="s">
        <v>121</v>
      </c>
      <c r="BH22" s="660"/>
      <c r="BI22" s="660"/>
      <c r="BJ22" s="660"/>
      <c r="BK22" s="660"/>
      <c r="BL22" s="660"/>
      <c r="BM22" s="660"/>
      <c r="BN22" s="661"/>
      <c r="BO22" s="662" t="s">
        <v>240</v>
      </c>
      <c r="BP22" s="662"/>
      <c r="BQ22" s="662"/>
      <c r="BR22" s="662"/>
      <c r="BS22" s="668" t="s">
        <v>121</v>
      </c>
      <c r="BT22" s="660"/>
      <c r="BU22" s="660"/>
      <c r="BV22" s="660"/>
      <c r="BW22" s="660"/>
      <c r="BX22" s="660"/>
      <c r="BY22" s="660"/>
      <c r="BZ22" s="660"/>
      <c r="CA22" s="660"/>
      <c r="CB22" s="669"/>
      <c r="CD22" s="641" t="s">
        <v>274</v>
      </c>
      <c r="CE22" s="642"/>
      <c r="CF22" s="642"/>
      <c r="CG22" s="642"/>
      <c r="CH22" s="642"/>
      <c r="CI22" s="642"/>
      <c r="CJ22" s="642"/>
      <c r="CK22" s="642"/>
      <c r="CL22" s="642"/>
      <c r="CM22" s="642"/>
      <c r="CN22" s="642"/>
      <c r="CO22" s="642"/>
      <c r="CP22" s="642"/>
      <c r="CQ22" s="642"/>
      <c r="CR22" s="642"/>
      <c r="CS22" s="642"/>
      <c r="CT22" s="642"/>
      <c r="CU22" s="642"/>
      <c r="CV22" s="642"/>
      <c r="CW22" s="642"/>
      <c r="CX22" s="642"/>
      <c r="CY22" s="642"/>
      <c r="CZ22" s="642"/>
      <c r="DA22" s="642"/>
      <c r="DB22" s="642"/>
      <c r="DC22" s="642"/>
      <c r="DD22" s="642"/>
      <c r="DE22" s="642"/>
      <c r="DF22" s="642"/>
      <c r="DG22" s="642"/>
      <c r="DH22" s="642"/>
      <c r="DI22" s="642"/>
      <c r="DJ22" s="642"/>
      <c r="DK22" s="642"/>
      <c r="DL22" s="642"/>
      <c r="DM22" s="642"/>
      <c r="DN22" s="642"/>
      <c r="DO22" s="642"/>
      <c r="DP22" s="642"/>
      <c r="DQ22" s="642"/>
      <c r="DR22" s="642"/>
      <c r="DS22" s="642"/>
      <c r="DT22" s="642"/>
      <c r="DU22" s="642"/>
      <c r="DV22" s="642"/>
      <c r="DW22" s="642"/>
      <c r="DX22" s="642"/>
      <c r="DY22" s="642"/>
      <c r="DZ22" s="642"/>
      <c r="EA22" s="642"/>
      <c r="EB22" s="642"/>
      <c r="EC22" s="643"/>
    </row>
    <row r="23" spans="2:133" ht="11.25" customHeight="1">
      <c r="B23" s="656" t="s">
        <v>275</v>
      </c>
      <c r="C23" s="657"/>
      <c r="D23" s="657"/>
      <c r="E23" s="657"/>
      <c r="F23" s="657"/>
      <c r="G23" s="657"/>
      <c r="H23" s="657"/>
      <c r="I23" s="657"/>
      <c r="J23" s="657"/>
      <c r="K23" s="657"/>
      <c r="L23" s="657"/>
      <c r="M23" s="657"/>
      <c r="N23" s="657"/>
      <c r="O23" s="657"/>
      <c r="P23" s="657"/>
      <c r="Q23" s="658"/>
      <c r="R23" s="659">
        <v>6406</v>
      </c>
      <c r="S23" s="660"/>
      <c r="T23" s="660"/>
      <c r="U23" s="660"/>
      <c r="V23" s="660"/>
      <c r="W23" s="660"/>
      <c r="X23" s="660"/>
      <c r="Y23" s="661"/>
      <c r="Z23" s="662">
        <v>0</v>
      </c>
      <c r="AA23" s="662"/>
      <c r="AB23" s="662"/>
      <c r="AC23" s="662"/>
      <c r="AD23" s="663">
        <v>6406</v>
      </c>
      <c r="AE23" s="663"/>
      <c r="AF23" s="663"/>
      <c r="AG23" s="663"/>
      <c r="AH23" s="663"/>
      <c r="AI23" s="663"/>
      <c r="AJ23" s="663"/>
      <c r="AK23" s="663"/>
      <c r="AL23" s="664">
        <v>0.1</v>
      </c>
      <c r="AM23" s="665"/>
      <c r="AN23" s="665"/>
      <c r="AO23" s="666"/>
      <c r="AP23" s="677" t="s">
        <v>276</v>
      </c>
      <c r="AQ23" s="678"/>
      <c r="AR23" s="678"/>
      <c r="AS23" s="678"/>
      <c r="AT23" s="678"/>
      <c r="AU23" s="678"/>
      <c r="AV23" s="678"/>
      <c r="AW23" s="678"/>
      <c r="AX23" s="678"/>
      <c r="AY23" s="678"/>
      <c r="AZ23" s="678"/>
      <c r="BA23" s="678"/>
      <c r="BB23" s="678"/>
      <c r="BC23" s="678"/>
      <c r="BD23" s="678"/>
      <c r="BE23" s="678"/>
      <c r="BF23" s="679"/>
      <c r="BG23" s="659" t="s">
        <v>121</v>
      </c>
      <c r="BH23" s="660"/>
      <c r="BI23" s="660"/>
      <c r="BJ23" s="660"/>
      <c r="BK23" s="660"/>
      <c r="BL23" s="660"/>
      <c r="BM23" s="660"/>
      <c r="BN23" s="661"/>
      <c r="BO23" s="662" t="s">
        <v>121</v>
      </c>
      <c r="BP23" s="662"/>
      <c r="BQ23" s="662"/>
      <c r="BR23" s="662"/>
      <c r="BS23" s="668" t="s">
        <v>121</v>
      </c>
      <c r="BT23" s="660"/>
      <c r="BU23" s="660"/>
      <c r="BV23" s="660"/>
      <c r="BW23" s="660"/>
      <c r="BX23" s="660"/>
      <c r="BY23" s="660"/>
      <c r="BZ23" s="660"/>
      <c r="CA23" s="660"/>
      <c r="CB23" s="669"/>
      <c r="CD23" s="641" t="s">
        <v>215</v>
      </c>
      <c r="CE23" s="642"/>
      <c r="CF23" s="642"/>
      <c r="CG23" s="642"/>
      <c r="CH23" s="642"/>
      <c r="CI23" s="642"/>
      <c r="CJ23" s="642"/>
      <c r="CK23" s="642"/>
      <c r="CL23" s="642"/>
      <c r="CM23" s="642"/>
      <c r="CN23" s="642"/>
      <c r="CO23" s="642"/>
      <c r="CP23" s="642"/>
      <c r="CQ23" s="643"/>
      <c r="CR23" s="641" t="s">
        <v>277</v>
      </c>
      <c r="CS23" s="642"/>
      <c r="CT23" s="642"/>
      <c r="CU23" s="642"/>
      <c r="CV23" s="642"/>
      <c r="CW23" s="642"/>
      <c r="CX23" s="642"/>
      <c r="CY23" s="643"/>
      <c r="CZ23" s="641" t="s">
        <v>278</v>
      </c>
      <c r="DA23" s="642"/>
      <c r="DB23" s="642"/>
      <c r="DC23" s="643"/>
      <c r="DD23" s="641" t="s">
        <v>279</v>
      </c>
      <c r="DE23" s="642"/>
      <c r="DF23" s="642"/>
      <c r="DG23" s="642"/>
      <c r="DH23" s="642"/>
      <c r="DI23" s="642"/>
      <c r="DJ23" s="642"/>
      <c r="DK23" s="643"/>
      <c r="DL23" s="689" t="s">
        <v>280</v>
      </c>
      <c r="DM23" s="690"/>
      <c r="DN23" s="690"/>
      <c r="DO23" s="690"/>
      <c r="DP23" s="690"/>
      <c r="DQ23" s="690"/>
      <c r="DR23" s="690"/>
      <c r="DS23" s="690"/>
      <c r="DT23" s="690"/>
      <c r="DU23" s="690"/>
      <c r="DV23" s="691"/>
      <c r="DW23" s="641" t="s">
        <v>281</v>
      </c>
      <c r="DX23" s="642"/>
      <c r="DY23" s="642"/>
      <c r="DZ23" s="642"/>
      <c r="EA23" s="642"/>
      <c r="EB23" s="642"/>
      <c r="EC23" s="643"/>
    </row>
    <row r="24" spans="2:133" ht="11.25" customHeight="1">
      <c r="B24" s="656" t="s">
        <v>282</v>
      </c>
      <c r="C24" s="657"/>
      <c r="D24" s="657"/>
      <c r="E24" s="657"/>
      <c r="F24" s="657"/>
      <c r="G24" s="657"/>
      <c r="H24" s="657"/>
      <c r="I24" s="657"/>
      <c r="J24" s="657"/>
      <c r="K24" s="657"/>
      <c r="L24" s="657"/>
      <c r="M24" s="657"/>
      <c r="N24" s="657"/>
      <c r="O24" s="657"/>
      <c r="P24" s="657"/>
      <c r="Q24" s="658"/>
      <c r="R24" s="659">
        <v>250539</v>
      </c>
      <c r="S24" s="660"/>
      <c r="T24" s="660"/>
      <c r="U24" s="660"/>
      <c r="V24" s="660"/>
      <c r="W24" s="660"/>
      <c r="X24" s="660"/>
      <c r="Y24" s="661"/>
      <c r="Z24" s="662">
        <v>1.2</v>
      </c>
      <c r="AA24" s="662"/>
      <c r="AB24" s="662"/>
      <c r="AC24" s="662"/>
      <c r="AD24" s="663" t="s">
        <v>240</v>
      </c>
      <c r="AE24" s="663"/>
      <c r="AF24" s="663"/>
      <c r="AG24" s="663"/>
      <c r="AH24" s="663"/>
      <c r="AI24" s="663"/>
      <c r="AJ24" s="663"/>
      <c r="AK24" s="663"/>
      <c r="AL24" s="664" t="s">
        <v>121</v>
      </c>
      <c r="AM24" s="665"/>
      <c r="AN24" s="665"/>
      <c r="AO24" s="666"/>
      <c r="AP24" s="677" t="s">
        <v>283</v>
      </c>
      <c r="AQ24" s="678"/>
      <c r="AR24" s="678"/>
      <c r="AS24" s="678"/>
      <c r="AT24" s="678"/>
      <c r="AU24" s="678"/>
      <c r="AV24" s="678"/>
      <c r="AW24" s="678"/>
      <c r="AX24" s="678"/>
      <c r="AY24" s="678"/>
      <c r="AZ24" s="678"/>
      <c r="BA24" s="678"/>
      <c r="BB24" s="678"/>
      <c r="BC24" s="678"/>
      <c r="BD24" s="678"/>
      <c r="BE24" s="678"/>
      <c r="BF24" s="679"/>
      <c r="BG24" s="659" t="s">
        <v>121</v>
      </c>
      <c r="BH24" s="660"/>
      <c r="BI24" s="660"/>
      <c r="BJ24" s="660"/>
      <c r="BK24" s="660"/>
      <c r="BL24" s="660"/>
      <c r="BM24" s="660"/>
      <c r="BN24" s="661"/>
      <c r="BO24" s="662" t="s">
        <v>240</v>
      </c>
      <c r="BP24" s="662"/>
      <c r="BQ24" s="662"/>
      <c r="BR24" s="662"/>
      <c r="BS24" s="668" t="s">
        <v>121</v>
      </c>
      <c r="BT24" s="660"/>
      <c r="BU24" s="660"/>
      <c r="BV24" s="660"/>
      <c r="BW24" s="660"/>
      <c r="BX24" s="660"/>
      <c r="BY24" s="660"/>
      <c r="BZ24" s="660"/>
      <c r="CA24" s="660"/>
      <c r="CB24" s="669"/>
      <c r="CD24" s="670" t="s">
        <v>284</v>
      </c>
      <c r="CE24" s="671"/>
      <c r="CF24" s="671"/>
      <c r="CG24" s="671"/>
      <c r="CH24" s="671"/>
      <c r="CI24" s="671"/>
      <c r="CJ24" s="671"/>
      <c r="CK24" s="671"/>
      <c r="CL24" s="671"/>
      <c r="CM24" s="671"/>
      <c r="CN24" s="671"/>
      <c r="CO24" s="671"/>
      <c r="CP24" s="671"/>
      <c r="CQ24" s="672"/>
      <c r="CR24" s="648">
        <v>11137455</v>
      </c>
      <c r="CS24" s="649"/>
      <c r="CT24" s="649"/>
      <c r="CU24" s="649"/>
      <c r="CV24" s="649"/>
      <c r="CW24" s="649"/>
      <c r="CX24" s="649"/>
      <c r="CY24" s="650"/>
      <c r="CZ24" s="653">
        <v>54.2</v>
      </c>
      <c r="DA24" s="654"/>
      <c r="DB24" s="654"/>
      <c r="DC24" s="673"/>
      <c r="DD24" s="692">
        <v>6613950</v>
      </c>
      <c r="DE24" s="649"/>
      <c r="DF24" s="649"/>
      <c r="DG24" s="649"/>
      <c r="DH24" s="649"/>
      <c r="DI24" s="649"/>
      <c r="DJ24" s="649"/>
      <c r="DK24" s="650"/>
      <c r="DL24" s="692">
        <v>6439663</v>
      </c>
      <c r="DM24" s="649"/>
      <c r="DN24" s="649"/>
      <c r="DO24" s="649"/>
      <c r="DP24" s="649"/>
      <c r="DQ24" s="649"/>
      <c r="DR24" s="649"/>
      <c r="DS24" s="649"/>
      <c r="DT24" s="649"/>
      <c r="DU24" s="649"/>
      <c r="DV24" s="650"/>
      <c r="DW24" s="653">
        <v>57.1</v>
      </c>
      <c r="DX24" s="654"/>
      <c r="DY24" s="654"/>
      <c r="DZ24" s="654"/>
      <c r="EA24" s="654"/>
      <c r="EB24" s="654"/>
      <c r="EC24" s="655"/>
    </row>
    <row r="25" spans="2:133" ht="11.25" customHeight="1">
      <c r="B25" s="656" t="s">
        <v>285</v>
      </c>
      <c r="C25" s="657"/>
      <c r="D25" s="657"/>
      <c r="E25" s="657"/>
      <c r="F25" s="657"/>
      <c r="G25" s="657"/>
      <c r="H25" s="657"/>
      <c r="I25" s="657"/>
      <c r="J25" s="657"/>
      <c r="K25" s="657"/>
      <c r="L25" s="657"/>
      <c r="M25" s="657"/>
      <c r="N25" s="657"/>
      <c r="O25" s="657"/>
      <c r="P25" s="657"/>
      <c r="Q25" s="658"/>
      <c r="R25" s="659">
        <v>321955</v>
      </c>
      <c r="S25" s="660"/>
      <c r="T25" s="660"/>
      <c r="U25" s="660"/>
      <c r="V25" s="660"/>
      <c r="W25" s="660"/>
      <c r="X25" s="660"/>
      <c r="Y25" s="661"/>
      <c r="Z25" s="662">
        <v>1.5</v>
      </c>
      <c r="AA25" s="662"/>
      <c r="AB25" s="662"/>
      <c r="AC25" s="662"/>
      <c r="AD25" s="663">
        <v>9605</v>
      </c>
      <c r="AE25" s="663"/>
      <c r="AF25" s="663"/>
      <c r="AG25" s="663"/>
      <c r="AH25" s="663"/>
      <c r="AI25" s="663"/>
      <c r="AJ25" s="663"/>
      <c r="AK25" s="663"/>
      <c r="AL25" s="664">
        <v>0.1</v>
      </c>
      <c r="AM25" s="665"/>
      <c r="AN25" s="665"/>
      <c r="AO25" s="666"/>
      <c r="AP25" s="677" t="s">
        <v>286</v>
      </c>
      <c r="AQ25" s="678"/>
      <c r="AR25" s="678"/>
      <c r="AS25" s="678"/>
      <c r="AT25" s="678"/>
      <c r="AU25" s="678"/>
      <c r="AV25" s="678"/>
      <c r="AW25" s="678"/>
      <c r="AX25" s="678"/>
      <c r="AY25" s="678"/>
      <c r="AZ25" s="678"/>
      <c r="BA25" s="678"/>
      <c r="BB25" s="678"/>
      <c r="BC25" s="678"/>
      <c r="BD25" s="678"/>
      <c r="BE25" s="678"/>
      <c r="BF25" s="679"/>
      <c r="BG25" s="659" t="s">
        <v>121</v>
      </c>
      <c r="BH25" s="660"/>
      <c r="BI25" s="660"/>
      <c r="BJ25" s="660"/>
      <c r="BK25" s="660"/>
      <c r="BL25" s="660"/>
      <c r="BM25" s="660"/>
      <c r="BN25" s="661"/>
      <c r="BO25" s="662" t="s">
        <v>121</v>
      </c>
      <c r="BP25" s="662"/>
      <c r="BQ25" s="662"/>
      <c r="BR25" s="662"/>
      <c r="BS25" s="668" t="s">
        <v>121</v>
      </c>
      <c r="BT25" s="660"/>
      <c r="BU25" s="660"/>
      <c r="BV25" s="660"/>
      <c r="BW25" s="660"/>
      <c r="BX25" s="660"/>
      <c r="BY25" s="660"/>
      <c r="BZ25" s="660"/>
      <c r="CA25" s="660"/>
      <c r="CB25" s="669"/>
      <c r="CD25" s="674" t="s">
        <v>287</v>
      </c>
      <c r="CE25" s="675"/>
      <c r="CF25" s="675"/>
      <c r="CG25" s="675"/>
      <c r="CH25" s="675"/>
      <c r="CI25" s="675"/>
      <c r="CJ25" s="675"/>
      <c r="CK25" s="675"/>
      <c r="CL25" s="675"/>
      <c r="CM25" s="675"/>
      <c r="CN25" s="675"/>
      <c r="CO25" s="675"/>
      <c r="CP25" s="675"/>
      <c r="CQ25" s="676"/>
      <c r="CR25" s="659">
        <v>3340675</v>
      </c>
      <c r="CS25" s="695"/>
      <c r="CT25" s="695"/>
      <c r="CU25" s="695"/>
      <c r="CV25" s="695"/>
      <c r="CW25" s="695"/>
      <c r="CX25" s="695"/>
      <c r="CY25" s="696"/>
      <c r="CZ25" s="664">
        <v>16.3</v>
      </c>
      <c r="DA25" s="693"/>
      <c r="DB25" s="693"/>
      <c r="DC25" s="697"/>
      <c r="DD25" s="668">
        <v>3088389</v>
      </c>
      <c r="DE25" s="695"/>
      <c r="DF25" s="695"/>
      <c r="DG25" s="695"/>
      <c r="DH25" s="695"/>
      <c r="DI25" s="695"/>
      <c r="DJ25" s="695"/>
      <c r="DK25" s="696"/>
      <c r="DL25" s="668">
        <v>2967363</v>
      </c>
      <c r="DM25" s="695"/>
      <c r="DN25" s="695"/>
      <c r="DO25" s="695"/>
      <c r="DP25" s="695"/>
      <c r="DQ25" s="695"/>
      <c r="DR25" s="695"/>
      <c r="DS25" s="695"/>
      <c r="DT25" s="695"/>
      <c r="DU25" s="695"/>
      <c r="DV25" s="696"/>
      <c r="DW25" s="664">
        <v>26.3</v>
      </c>
      <c r="DX25" s="693"/>
      <c r="DY25" s="693"/>
      <c r="DZ25" s="693"/>
      <c r="EA25" s="693"/>
      <c r="EB25" s="693"/>
      <c r="EC25" s="694"/>
    </row>
    <row r="26" spans="2:133" ht="11.25" customHeight="1">
      <c r="B26" s="656" t="s">
        <v>288</v>
      </c>
      <c r="C26" s="657"/>
      <c r="D26" s="657"/>
      <c r="E26" s="657"/>
      <c r="F26" s="657"/>
      <c r="G26" s="657"/>
      <c r="H26" s="657"/>
      <c r="I26" s="657"/>
      <c r="J26" s="657"/>
      <c r="K26" s="657"/>
      <c r="L26" s="657"/>
      <c r="M26" s="657"/>
      <c r="N26" s="657"/>
      <c r="O26" s="657"/>
      <c r="P26" s="657"/>
      <c r="Q26" s="658"/>
      <c r="R26" s="659">
        <v>172930</v>
      </c>
      <c r="S26" s="660"/>
      <c r="T26" s="660"/>
      <c r="U26" s="660"/>
      <c r="V26" s="660"/>
      <c r="W26" s="660"/>
      <c r="X26" s="660"/>
      <c r="Y26" s="661"/>
      <c r="Z26" s="662">
        <v>0.8</v>
      </c>
      <c r="AA26" s="662"/>
      <c r="AB26" s="662"/>
      <c r="AC26" s="662"/>
      <c r="AD26" s="663" t="s">
        <v>121</v>
      </c>
      <c r="AE26" s="663"/>
      <c r="AF26" s="663"/>
      <c r="AG26" s="663"/>
      <c r="AH26" s="663"/>
      <c r="AI26" s="663"/>
      <c r="AJ26" s="663"/>
      <c r="AK26" s="663"/>
      <c r="AL26" s="664" t="s">
        <v>240</v>
      </c>
      <c r="AM26" s="665"/>
      <c r="AN26" s="665"/>
      <c r="AO26" s="666"/>
      <c r="AP26" s="677" t="s">
        <v>289</v>
      </c>
      <c r="AQ26" s="698"/>
      <c r="AR26" s="698"/>
      <c r="AS26" s="698"/>
      <c r="AT26" s="698"/>
      <c r="AU26" s="698"/>
      <c r="AV26" s="698"/>
      <c r="AW26" s="698"/>
      <c r="AX26" s="698"/>
      <c r="AY26" s="698"/>
      <c r="AZ26" s="698"/>
      <c r="BA26" s="698"/>
      <c r="BB26" s="698"/>
      <c r="BC26" s="698"/>
      <c r="BD26" s="698"/>
      <c r="BE26" s="698"/>
      <c r="BF26" s="679"/>
      <c r="BG26" s="659" t="s">
        <v>121</v>
      </c>
      <c r="BH26" s="660"/>
      <c r="BI26" s="660"/>
      <c r="BJ26" s="660"/>
      <c r="BK26" s="660"/>
      <c r="BL26" s="660"/>
      <c r="BM26" s="660"/>
      <c r="BN26" s="661"/>
      <c r="BO26" s="662" t="s">
        <v>240</v>
      </c>
      <c r="BP26" s="662"/>
      <c r="BQ26" s="662"/>
      <c r="BR26" s="662"/>
      <c r="BS26" s="668" t="s">
        <v>240</v>
      </c>
      <c r="BT26" s="660"/>
      <c r="BU26" s="660"/>
      <c r="BV26" s="660"/>
      <c r="BW26" s="660"/>
      <c r="BX26" s="660"/>
      <c r="BY26" s="660"/>
      <c r="BZ26" s="660"/>
      <c r="CA26" s="660"/>
      <c r="CB26" s="669"/>
      <c r="CD26" s="674" t="s">
        <v>290</v>
      </c>
      <c r="CE26" s="675"/>
      <c r="CF26" s="675"/>
      <c r="CG26" s="675"/>
      <c r="CH26" s="675"/>
      <c r="CI26" s="675"/>
      <c r="CJ26" s="675"/>
      <c r="CK26" s="675"/>
      <c r="CL26" s="675"/>
      <c r="CM26" s="675"/>
      <c r="CN26" s="675"/>
      <c r="CO26" s="675"/>
      <c r="CP26" s="675"/>
      <c r="CQ26" s="676"/>
      <c r="CR26" s="659">
        <v>2214736</v>
      </c>
      <c r="CS26" s="660"/>
      <c r="CT26" s="660"/>
      <c r="CU26" s="660"/>
      <c r="CV26" s="660"/>
      <c r="CW26" s="660"/>
      <c r="CX26" s="660"/>
      <c r="CY26" s="661"/>
      <c r="CZ26" s="664">
        <v>10.8</v>
      </c>
      <c r="DA26" s="693"/>
      <c r="DB26" s="693"/>
      <c r="DC26" s="697"/>
      <c r="DD26" s="668">
        <v>1997289</v>
      </c>
      <c r="DE26" s="660"/>
      <c r="DF26" s="660"/>
      <c r="DG26" s="660"/>
      <c r="DH26" s="660"/>
      <c r="DI26" s="660"/>
      <c r="DJ26" s="660"/>
      <c r="DK26" s="661"/>
      <c r="DL26" s="668" t="s">
        <v>240</v>
      </c>
      <c r="DM26" s="660"/>
      <c r="DN26" s="660"/>
      <c r="DO26" s="660"/>
      <c r="DP26" s="660"/>
      <c r="DQ26" s="660"/>
      <c r="DR26" s="660"/>
      <c r="DS26" s="660"/>
      <c r="DT26" s="660"/>
      <c r="DU26" s="660"/>
      <c r="DV26" s="661"/>
      <c r="DW26" s="664" t="s">
        <v>240</v>
      </c>
      <c r="DX26" s="693"/>
      <c r="DY26" s="693"/>
      <c r="DZ26" s="693"/>
      <c r="EA26" s="693"/>
      <c r="EB26" s="693"/>
      <c r="EC26" s="694"/>
    </row>
    <row r="27" spans="2:133" ht="11.25" customHeight="1">
      <c r="B27" s="656" t="s">
        <v>291</v>
      </c>
      <c r="C27" s="657"/>
      <c r="D27" s="657"/>
      <c r="E27" s="657"/>
      <c r="F27" s="657"/>
      <c r="G27" s="657"/>
      <c r="H27" s="657"/>
      <c r="I27" s="657"/>
      <c r="J27" s="657"/>
      <c r="K27" s="657"/>
      <c r="L27" s="657"/>
      <c r="M27" s="657"/>
      <c r="N27" s="657"/>
      <c r="O27" s="657"/>
      <c r="P27" s="657"/>
      <c r="Q27" s="658"/>
      <c r="R27" s="659">
        <v>3795442</v>
      </c>
      <c r="S27" s="660"/>
      <c r="T27" s="660"/>
      <c r="U27" s="660"/>
      <c r="V27" s="660"/>
      <c r="W27" s="660"/>
      <c r="X27" s="660"/>
      <c r="Y27" s="661"/>
      <c r="Z27" s="662">
        <v>17.8</v>
      </c>
      <c r="AA27" s="662"/>
      <c r="AB27" s="662"/>
      <c r="AC27" s="662"/>
      <c r="AD27" s="663" t="s">
        <v>240</v>
      </c>
      <c r="AE27" s="663"/>
      <c r="AF27" s="663"/>
      <c r="AG27" s="663"/>
      <c r="AH27" s="663"/>
      <c r="AI27" s="663"/>
      <c r="AJ27" s="663"/>
      <c r="AK27" s="663"/>
      <c r="AL27" s="664" t="s">
        <v>121</v>
      </c>
      <c r="AM27" s="665"/>
      <c r="AN27" s="665"/>
      <c r="AO27" s="666"/>
      <c r="AP27" s="656" t="s">
        <v>292</v>
      </c>
      <c r="AQ27" s="657"/>
      <c r="AR27" s="657"/>
      <c r="AS27" s="657"/>
      <c r="AT27" s="657"/>
      <c r="AU27" s="657"/>
      <c r="AV27" s="657"/>
      <c r="AW27" s="657"/>
      <c r="AX27" s="657"/>
      <c r="AY27" s="657"/>
      <c r="AZ27" s="657"/>
      <c r="BA27" s="657"/>
      <c r="BB27" s="657"/>
      <c r="BC27" s="657"/>
      <c r="BD27" s="657"/>
      <c r="BE27" s="657"/>
      <c r="BF27" s="658"/>
      <c r="BG27" s="659">
        <v>6019221</v>
      </c>
      <c r="BH27" s="660"/>
      <c r="BI27" s="660"/>
      <c r="BJ27" s="660"/>
      <c r="BK27" s="660"/>
      <c r="BL27" s="660"/>
      <c r="BM27" s="660"/>
      <c r="BN27" s="661"/>
      <c r="BO27" s="662">
        <v>100</v>
      </c>
      <c r="BP27" s="662"/>
      <c r="BQ27" s="662"/>
      <c r="BR27" s="662"/>
      <c r="BS27" s="668">
        <v>99761</v>
      </c>
      <c r="BT27" s="660"/>
      <c r="BU27" s="660"/>
      <c r="BV27" s="660"/>
      <c r="BW27" s="660"/>
      <c r="BX27" s="660"/>
      <c r="BY27" s="660"/>
      <c r="BZ27" s="660"/>
      <c r="CA27" s="660"/>
      <c r="CB27" s="669"/>
      <c r="CD27" s="674" t="s">
        <v>293</v>
      </c>
      <c r="CE27" s="675"/>
      <c r="CF27" s="675"/>
      <c r="CG27" s="675"/>
      <c r="CH27" s="675"/>
      <c r="CI27" s="675"/>
      <c r="CJ27" s="675"/>
      <c r="CK27" s="675"/>
      <c r="CL27" s="675"/>
      <c r="CM27" s="675"/>
      <c r="CN27" s="675"/>
      <c r="CO27" s="675"/>
      <c r="CP27" s="675"/>
      <c r="CQ27" s="676"/>
      <c r="CR27" s="659">
        <v>5901027</v>
      </c>
      <c r="CS27" s="695"/>
      <c r="CT27" s="695"/>
      <c r="CU27" s="695"/>
      <c r="CV27" s="695"/>
      <c r="CW27" s="695"/>
      <c r="CX27" s="695"/>
      <c r="CY27" s="696"/>
      <c r="CZ27" s="664">
        <v>28.7</v>
      </c>
      <c r="DA27" s="693"/>
      <c r="DB27" s="693"/>
      <c r="DC27" s="697"/>
      <c r="DD27" s="668">
        <v>1748540</v>
      </c>
      <c r="DE27" s="695"/>
      <c r="DF27" s="695"/>
      <c r="DG27" s="695"/>
      <c r="DH27" s="695"/>
      <c r="DI27" s="695"/>
      <c r="DJ27" s="695"/>
      <c r="DK27" s="696"/>
      <c r="DL27" s="668">
        <v>1746266</v>
      </c>
      <c r="DM27" s="695"/>
      <c r="DN27" s="695"/>
      <c r="DO27" s="695"/>
      <c r="DP27" s="695"/>
      <c r="DQ27" s="695"/>
      <c r="DR27" s="695"/>
      <c r="DS27" s="695"/>
      <c r="DT27" s="695"/>
      <c r="DU27" s="695"/>
      <c r="DV27" s="696"/>
      <c r="DW27" s="664">
        <v>15.5</v>
      </c>
      <c r="DX27" s="693"/>
      <c r="DY27" s="693"/>
      <c r="DZ27" s="693"/>
      <c r="EA27" s="693"/>
      <c r="EB27" s="693"/>
      <c r="EC27" s="694"/>
    </row>
    <row r="28" spans="2:133" ht="11.25" customHeight="1">
      <c r="B28" s="701" t="s">
        <v>294</v>
      </c>
      <c r="C28" s="702"/>
      <c r="D28" s="702"/>
      <c r="E28" s="702"/>
      <c r="F28" s="702"/>
      <c r="G28" s="702"/>
      <c r="H28" s="702"/>
      <c r="I28" s="702"/>
      <c r="J28" s="702"/>
      <c r="K28" s="702"/>
      <c r="L28" s="702"/>
      <c r="M28" s="702"/>
      <c r="N28" s="702"/>
      <c r="O28" s="702"/>
      <c r="P28" s="702"/>
      <c r="Q28" s="703"/>
      <c r="R28" s="659" t="s">
        <v>240</v>
      </c>
      <c r="S28" s="660"/>
      <c r="T28" s="660"/>
      <c r="U28" s="660"/>
      <c r="V28" s="660"/>
      <c r="W28" s="660"/>
      <c r="X28" s="660"/>
      <c r="Y28" s="661"/>
      <c r="Z28" s="662" t="s">
        <v>121</v>
      </c>
      <c r="AA28" s="662"/>
      <c r="AB28" s="662"/>
      <c r="AC28" s="662"/>
      <c r="AD28" s="663" t="s">
        <v>121</v>
      </c>
      <c r="AE28" s="663"/>
      <c r="AF28" s="663"/>
      <c r="AG28" s="663"/>
      <c r="AH28" s="663"/>
      <c r="AI28" s="663"/>
      <c r="AJ28" s="663"/>
      <c r="AK28" s="663"/>
      <c r="AL28" s="664" t="s">
        <v>121</v>
      </c>
      <c r="AM28" s="665"/>
      <c r="AN28" s="665"/>
      <c r="AO28" s="666"/>
      <c r="AP28" s="704"/>
      <c r="AQ28" s="705"/>
      <c r="AR28" s="705"/>
      <c r="AS28" s="705"/>
      <c r="AT28" s="705"/>
      <c r="AU28" s="705"/>
      <c r="AV28" s="705"/>
      <c r="AW28" s="705"/>
      <c r="AX28" s="705"/>
      <c r="AY28" s="705"/>
      <c r="AZ28" s="705"/>
      <c r="BA28" s="705"/>
      <c r="BB28" s="705"/>
      <c r="BC28" s="705"/>
      <c r="BD28" s="705"/>
      <c r="BE28" s="705"/>
      <c r="BF28" s="706"/>
      <c r="BG28" s="659"/>
      <c r="BH28" s="660"/>
      <c r="BI28" s="660"/>
      <c r="BJ28" s="660"/>
      <c r="BK28" s="660"/>
      <c r="BL28" s="660"/>
      <c r="BM28" s="660"/>
      <c r="BN28" s="661"/>
      <c r="BO28" s="662"/>
      <c r="BP28" s="662"/>
      <c r="BQ28" s="662"/>
      <c r="BR28" s="662"/>
      <c r="BS28" s="663"/>
      <c r="BT28" s="663"/>
      <c r="BU28" s="663"/>
      <c r="BV28" s="663"/>
      <c r="BW28" s="663"/>
      <c r="BX28" s="663"/>
      <c r="BY28" s="663"/>
      <c r="BZ28" s="663"/>
      <c r="CA28" s="663"/>
      <c r="CB28" s="667"/>
      <c r="CD28" s="674" t="s">
        <v>295</v>
      </c>
      <c r="CE28" s="675"/>
      <c r="CF28" s="675"/>
      <c r="CG28" s="675"/>
      <c r="CH28" s="675"/>
      <c r="CI28" s="675"/>
      <c r="CJ28" s="675"/>
      <c r="CK28" s="675"/>
      <c r="CL28" s="675"/>
      <c r="CM28" s="675"/>
      <c r="CN28" s="675"/>
      <c r="CO28" s="675"/>
      <c r="CP28" s="675"/>
      <c r="CQ28" s="676"/>
      <c r="CR28" s="659">
        <v>1895753</v>
      </c>
      <c r="CS28" s="660"/>
      <c r="CT28" s="660"/>
      <c r="CU28" s="660"/>
      <c r="CV28" s="660"/>
      <c r="CW28" s="660"/>
      <c r="CX28" s="660"/>
      <c r="CY28" s="661"/>
      <c r="CZ28" s="664">
        <v>9.1999999999999993</v>
      </c>
      <c r="DA28" s="693"/>
      <c r="DB28" s="693"/>
      <c r="DC28" s="697"/>
      <c r="DD28" s="668">
        <v>1777021</v>
      </c>
      <c r="DE28" s="660"/>
      <c r="DF28" s="660"/>
      <c r="DG28" s="660"/>
      <c r="DH28" s="660"/>
      <c r="DI28" s="660"/>
      <c r="DJ28" s="660"/>
      <c r="DK28" s="661"/>
      <c r="DL28" s="668">
        <v>1726034</v>
      </c>
      <c r="DM28" s="660"/>
      <c r="DN28" s="660"/>
      <c r="DO28" s="660"/>
      <c r="DP28" s="660"/>
      <c r="DQ28" s="660"/>
      <c r="DR28" s="660"/>
      <c r="DS28" s="660"/>
      <c r="DT28" s="660"/>
      <c r="DU28" s="660"/>
      <c r="DV28" s="661"/>
      <c r="DW28" s="664">
        <v>15.3</v>
      </c>
      <c r="DX28" s="693"/>
      <c r="DY28" s="693"/>
      <c r="DZ28" s="693"/>
      <c r="EA28" s="693"/>
      <c r="EB28" s="693"/>
      <c r="EC28" s="694"/>
    </row>
    <row r="29" spans="2:133" ht="11.25" customHeight="1">
      <c r="B29" s="656" t="s">
        <v>296</v>
      </c>
      <c r="C29" s="657"/>
      <c r="D29" s="657"/>
      <c r="E29" s="657"/>
      <c r="F29" s="657"/>
      <c r="G29" s="657"/>
      <c r="H29" s="657"/>
      <c r="I29" s="657"/>
      <c r="J29" s="657"/>
      <c r="K29" s="657"/>
      <c r="L29" s="657"/>
      <c r="M29" s="657"/>
      <c r="N29" s="657"/>
      <c r="O29" s="657"/>
      <c r="P29" s="657"/>
      <c r="Q29" s="658"/>
      <c r="R29" s="659">
        <v>1766294</v>
      </c>
      <c r="S29" s="660"/>
      <c r="T29" s="660"/>
      <c r="U29" s="660"/>
      <c r="V29" s="660"/>
      <c r="W29" s="660"/>
      <c r="X29" s="660"/>
      <c r="Y29" s="661"/>
      <c r="Z29" s="662">
        <v>8.3000000000000007</v>
      </c>
      <c r="AA29" s="662"/>
      <c r="AB29" s="662"/>
      <c r="AC29" s="662"/>
      <c r="AD29" s="663" t="s">
        <v>240</v>
      </c>
      <c r="AE29" s="663"/>
      <c r="AF29" s="663"/>
      <c r="AG29" s="663"/>
      <c r="AH29" s="663"/>
      <c r="AI29" s="663"/>
      <c r="AJ29" s="663"/>
      <c r="AK29" s="663"/>
      <c r="AL29" s="664" t="s">
        <v>240</v>
      </c>
      <c r="AM29" s="665"/>
      <c r="AN29" s="665"/>
      <c r="AO29" s="666"/>
      <c r="AP29" s="638" t="s">
        <v>215</v>
      </c>
      <c r="AQ29" s="639"/>
      <c r="AR29" s="639"/>
      <c r="AS29" s="639"/>
      <c r="AT29" s="639"/>
      <c r="AU29" s="639"/>
      <c r="AV29" s="639"/>
      <c r="AW29" s="639"/>
      <c r="AX29" s="639"/>
      <c r="AY29" s="639"/>
      <c r="AZ29" s="639"/>
      <c r="BA29" s="639"/>
      <c r="BB29" s="639"/>
      <c r="BC29" s="639"/>
      <c r="BD29" s="639"/>
      <c r="BE29" s="639"/>
      <c r="BF29" s="640"/>
      <c r="BG29" s="638" t="s">
        <v>297</v>
      </c>
      <c r="BH29" s="699"/>
      <c r="BI29" s="699"/>
      <c r="BJ29" s="699"/>
      <c r="BK29" s="699"/>
      <c r="BL29" s="699"/>
      <c r="BM29" s="699"/>
      <c r="BN29" s="699"/>
      <c r="BO29" s="699"/>
      <c r="BP29" s="699"/>
      <c r="BQ29" s="700"/>
      <c r="BR29" s="638" t="s">
        <v>298</v>
      </c>
      <c r="BS29" s="699"/>
      <c r="BT29" s="699"/>
      <c r="BU29" s="699"/>
      <c r="BV29" s="699"/>
      <c r="BW29" s="699"/>
      <c r="BX29" s="699"/>
      <c r="BY29" s="699"/>
      <c r="BZ29" s="699"/>
      <c r="CA29" s="699"/>
      <c r="CB29" s="700"/>
      <c r="CD29" s="722" t="s">
        <v>299</v>
      </c>
      <c r="CE29" s="723"/>
      <c r="CF29" s="674" t="s">
        <v>300</v>
      </c>
      <c r="CG29" s="675"/>
      <c r="CH29" s="675"/>
      <c r="CI29" s="675"/>
      <c r="CJ29" s="675"/>
      <c r="CK29" s="675"/>
      <c r="CL29" s="675"/>
      <c r="CM29" s="675"/>
      <c r="CN29" s="675"/>
      <c r="CO29" s="675"/>
      <c r="CP29" s="675"/>
      <c r="CQ29" s="676"/>
      <c r="CR29" s="659">
        <v>1895753</v>
      </c>
      <c r="CS29" s="695"/>
      <c r="CT29" s="695"/>
      <c r="CU29" s="695"/>
      <c r="CV29" s="695"/>
      <c r="CW29" s="695"/>
      <c r="CX29" s="695"/>
      <c r="CY29" s="696"/>
      <c r="CZ29" s="664">
        <v>9.1999999999999993</v>
      </c>
      <c r="DA29" s="693"/>
      <c r="DB29" s="693"/>
      <c r="DC29" s="697"/>
      <c r="DD29" s="668">
        <v>1777021</v>
      </c>
      <c r="DE29" s="695"/>
      <c r="DF29" s="695"/>
      <c r="DG29" s="695"/>
      <c r="DH29" s="695"/>
      <c r="DI29" s="695"/>
      <c r="DJ29" s="695"/>
      <c r="DK29" s="696"/>
      <c r="DL29" s="668">
        <v>1726034</v>
      </c>
      <c r="DM29" s="695"/>
      <c r="DN29" s="695"/>
      <c r="DO29" s="695"/>
      <c r="DP29" s="695"/>
      <c r="DQ29" s="695"/>
      <c r="DR29" s="695"/>
      <c r="DS29" s="695"/>
      <c r="DT29" s="695"/>
      <c r="DU29" s="695"/>
      <c r="DV29" s="696"/>
      <c r="DW29" s="664">
        <v>15.3</v>
      </c>
      <c r="DX29" s="693"/>
      <c r="DY29" s="693"/>
      <c r="DZ29" s="693"/>
      <c r="EA29" s="693"/>
      <c r="EB29" s="693"/>
      <c r="EC29" s="694"/>
    </row>
    <row r="30" spans="2:133" ht="11.25" customHeight="1">
      <c r="B30" s="656" t="s">
        <v>301</v>
      </c>
      <c r="C30" s="657"/>
      <c r="D30" s="657"/>
      <c r="E30" s="657"/>
      <c r="F30" s="657"/>
      <c r="G30" s="657"/>
      <c r="H30" s="657"/>
      <c r="I30" s="657"/>
      <c r="J30" s="657"/>
      <c r="K30" s="657"/>
      <c r="L30" s="657"/>
      <c r="M30" s="657"/>
      <c r="N30" s="657"/>
      <c r="O30" s="657"/>
      <c r="P30" s="657"/>
      <c r="Q30" s="658"/>
      <c r="R30" s="659">
        <v>21981</v>
      </c>
      <c r="S30" s="660"/>
      <c r="T30" s="660"/>
      <c r="U30" s="660"/>
      <c r="V30" s="660"/>
      <c r="W30" s="660"/>
      <c r="X30" s="660"/>
      <c r="Y30" s="661"/>
      <c r="Z30" s="662">
        <v>0.1</v>
      </c>
      <c r="AA30" s="662"/>
      <c r="AB30" s="662"/>
      <c r="AC30" s="662"/>
      <c r="AD30" s="663">
        <v>2308</v>
      </c>
      <c r="AE30" s="663"/>
      <c r="AF30" s="663"/>
      <c r="AG30" s="663"/>
      <c r="AH30" s="663"/>
      <c r="AI30" s="663"/>
      <c r="AJ30" s="663"/>
      <c r="AK30" s="663"/>
      <c r="AL30" s="664">
        <v>0</v>
      </c>
      <c r="AM30" s="665"/>
      <c r="AN30" s="665"/>
      <c r="AO30" s="666"/>
      <c r="AP30" s="707" t="s">
        <v>302</v>
      </c>
      <c r="AQ30" s="708"/>
      <c r="AR30" s="708"/>
      <c r="AS30" s="708"/>
      <c r="AT30" s="713" t="s">
        <v>303</v>
      </c>
      <c r="AU30" s="210"/>
      <c r="AV30" s="210"/>
      <c r="AW30" s="210"/>
      <c r="AX30" s="645" t="s">
        <v>179</v>
      </c>
      <c r="AY30" s="646"/>
      <c r="AZ30" s="646"/>
      <c r="BA30" s="646"/>
      <c r="BB30" s="646"/>
      <c r="BC30" s="646"/>
      <c r="BD30" s="646"/>
      <c r="BE30" s="646"/>
      <c r="BF30" s="647"/>
      <c r="BG30" s="719">
        <v>99.1</v>
      </c>
      <c r="BH30" s="720"/>
      <c r="BI30" s="720"/>
      <c r="BJ30" s="720"/>
      <c r="BK30" s="720"/>
      <c r="BL30" s="720"/>
      <c r="BM30" s="654">
        <v>97.6</v>
      </c>
      <c r="BN30" s="720"/>
      <c r="BO30" s="720"/>
      <c r="BP30" s="720"/>
      <c r="BQ30" s="721"/>
      <c r="BR30" s="719">
        <v>99</v>
      </c>
      <c r="BS30" s="720"/>
      <c r="BT30" s="720"/>
      <c r="BU30" s="720"/>
      <c r="BV30" s="720"/>
      <c r="BW30" s="720"/>
      <c r="BX30" s="654">
        <v>97.1</v>
      </c>
      <c r="BY30" s="720"/>
      <c r="BZ30" s="720"/>
      <c r="CA30" s="720"/>
      <c r="CB30" s="721"/>
      <c r="CD30" s="724"/>
      <c r="CE30" s="725"/>
      <c r="CF30" s="674" t="s">
        <v>304</v>
      </c>
      <c r="CG30" s="675"/>
      <c r="CH30" s="675"/>
      <c r="CI30" s="675"/>
      <c r="CJ30" s="675"/>
      <c r="CK30" s="675"/>
      <c r="CL30" s="675"/>
      <c r="CM30" s="675"/>
      <c r="CN30" s="675"/>
      <c r="CO30" s="675"/>
      <c r="CP30" s="675"/>
      <c r="CQ30" s="676"/>
      <c r="CR30" s="659">
        <v>1753253</v>
      </c>
      <c r="CS30" s="660"/>
      <c r="CT30" s="660"/>
      <c r="CU30" s="660"/>
      <c r="CV30" s="660"/>
      <c r="CW30" s="660"/>
      <c r="CX30" s="660"/>
      <c r="CY30" s="661"/>
      <c r="CZ30" s="664">
        <v>8.5</v>
      </c>
      <c r="DA30" s="693"/>
      <c r="DB30" s="693"/>
      <c r="DC30" s="697"/>
      <c r="DD30" s="668">
        <v>1634560</v>
      </c>
      <c r="DE30" s="660"/>
      <c r="DF30" s="660"/>
      <c r="DG30" s="660"/>
      <c r="DH30" s="660"/>
      <c r="DI30" s="660"/>
      <c r="DJ30" s="660"/>
      <c r="DK30" s="661"/>
      <c r="DL30" s="668">
        <v>1583660</v>
      </c>
      <c r="DM30" s="660"/>
      <c r="DN30" s="660"/>
      <c r="DO30" s="660"/>
      <c r="DP30" s="660"/>
      <c r="DQ30" s="660"/>
      <c r="DR30" s="660"/>
      <c r="DS30" s="660"/>
      <c r="DT30" s="660"/>
      <c r="DU30" s="660"/>
      <c r="DV30" s="661"/>
      <c r="DW30" s="664">
        <v>14.1</v>
      </c>
      <c r="DX30" s="693"/>
      <c r="DY30" s="693"/>
      <c r="DZ30" s="693"/>
      <c r="EA30" s="693"/>
      <c r="EB30" s="693"/>
      <c r="EC30" s="694"/>
    </row>
    <row r="31" spans="2:133" ht="11.25" customHeight="1">
      <c r="B31" s="656" t="s">
        <v>305</v>
      </c>
      <c r="C31" s="657"/>
      <c r="D31" s="657"/>
      <c r="E31" s="657"/>
      <c r="F31" s="657"/>
      <c r="G31" s="657"/>
      <c r="H31" s="657"/>
      <c r="I31" s="657"/>
      <c r="J31" s="657"/>
      <c r="K31" s="657"/>
      <c r="L31" s="657"/>
      <c r="M31" s="657"/>
      <c r="N31" s="657"/>
      <c r="O31" s="657"/>
      <c r="P31" s="657"/>
      <c r="Q31" s="658"/>
      <c r="R31" s="659">
        <v>99081</v>
      </c>
      <c r="S31" s="660"/>
      <c r="T31" s="660"/>
      <c r="U31" s="660"/>
      <c r="V31" s="660"/>
      <c r="W31" s="660"/>
      <c r="X31" s="660"/>
      <c r="Y31" s="661"/>
      <c r="Z31" s="662">
        <v>0.5</v>
      </c>
      <c r="AA31" s="662"/>
      <c r="AB31" s="662"/>
      <c r="AC31" s="662"/>
      <c r="AD31" s="663" t="s">
        <v>240</v>
      </c>
      <c r="AE31" s="663"/>
      <c r="AF31" s="663"/>
      <c r="AG31" s="663"/>
      <c r="AH31" s="663"/>
      <c r="AI31" s="663"/>
      <c r="AJ31" s="663"/>
      <c r="AK31" s="663"/>
      <c r="AL31" s="664" t="s">
        <v>240</v>
      </c>
      <c r="AM31" s="665"/>
      <c r="AN31" s="665"/>
      <c r="AO31" s="666"/>
      <c r="AP31" s="709"/>
      <c r="AQ31" s="710"/>
      <c r="AR31" s="710"/>
      <c r="AS31" s="710"/>
      <c r="AT31" s="714"/>
      <c r="AU31" s="209" t="s">
        <v>306</v>
      </c>
      <c r="AV31" s="209"/>
      <c r="AW31" s="209"/>
      <c r="AX31" s="656" t="s">
        <v>307</v>
      </c>
      <c r="AY31" s="657"/>
      <c r="AZ31" s="657"/>
      <c r="BA31" s="657"/>
      <c r="BB31" s="657"/>
      <c r="BC31" s="657"/>
      <c r="BD31" s="657"/>
      <c r="BE31" s="657"/>
      <c r="BF31" s="658"/>
      <c r="BG31" s="716">
        <v>99.2</v>
      </c>
      <c r="BH31" s="695"/>
      <c r="BI31" s="695"/>
      <c r="BJ31" s="695"/>
      <c r="BK31" s="695"/>
      <c r="BL31" s="695"/>
      <c r="BM31" s="665">
        <v>98.1</v>
      </c>
      <c r="BN31" s="717"/>
      <c r="BO31" s="717"/>
      <c r="BP31" s="717"/>
      <c r="BQ31" s="718"/>
      <c r="BR31" s="716">
        <v>99.1</v>
      </c>
      <c r="BS31" s="695"/>
      <c r="BT31" s="695"/>
      <c r="BU31" s="695"/>
      <c r="BV31" s="695"/>
      <c r="BW31" s="695"/>
      <c r="BX31" s="665">
        <v>97.8</v>
      </c>
      <c r="BY31" s="717"/>
      <c r="BZ31" s="717"/>
      <c r="CA31" s="717"/>
      <c r="CB31" s="718"/>
      <c r="CD31" s="724"/>
      <c r="CE31" s="725"/>
      <c r="CF31" s="674" t="s">
        <v>308</v>
      </c>
      <c r="CG31" s="675"/>
      <c r="CH31" s="675"/>
      <c r="CI31" s="675"/>
      <c r="CJ31" s="675"/>
      <c r="CK31" s="675"/>
      <c r="CL31" s="675"/>
      <c r="CM31" s="675"/>
      <c r="CN31" s="675"/>
      <c r="CO31" s="675"/>
      <c r="CP31" s="675"/>
      <c r="CQ31" s="676"/>
      <c r="CR31" s="659">
        <v>142500</v>
      </c>
      <c r="CS31" s="695"/>
      <c r="CT31" s="695"/>
      <c r="CU31" s="695"/>
      <c r="CV31" s="695"/>
      <c r="CW31" s="695"/>
      <c r="CX31" s="695"/>
      <c r="CY31" s="696"/>
      <c r="CZ31" s="664">
        <v>0.7</v>
      </c>
      <c r="DA31" s="693"/>
      <c r="DB31" s="693"/>
      <c r="DC31" s="697"/>
      <c r="DD31" s="668">
        <v>142461</v>
      </c>
      <c r="DE31" s="695"/>
      <c r="DF31" s="695"/>
      <c r="DG31" s="695"/>
      <c r="DH31" s="695"/>
      <c r="DI31" s="695"/>
      <c r="DJ31" s="695"/>
      <c r="DK31" s="696"/>
      <c r="DL31" s="668">
        <v>142374</v>
      </c>
      <c r="DM31" s="695"/>
      <c r="DN31" s="695"/>
      <c r="DO31" s="695"/>
      <c r="DP31" s="695"/>
      <c r="DQ31" s="695"/>
      <c r="DR31" s="695"/>
      <c r="DS31" s="695"/>
      <c r="DT31" s="695"/>
      <c r="DU31" s="695"/>
      <c r="DV31" s="696"/>
      <c r="DW31" s="664">
        <v>1.3</v>
      </c>
      <c r="DX31" s="693"/>
      <c r="DY31" s="693"/>
      <c r="DZ31" s="693"/>
      <c r="EA31" s="693"/>
      <c r="EB31" s="693"/>
      <c r="EC31" s="694"/>
    </row>
    <row r="32" spans="2:133" ht="11.25" customHeight="1">
      <c r="B32" s="656" t="s">
        <v>309</v>
      </c>
      <c r="C32" s="657"/>
      <c r="D32" s="657"/>
      <c r="E32" s="657"/>
      <c r="F32" s="657"/>
      <c r="G32" s="657"/>
      <c r="H32" s="657"/>
      <c r="I32" s="657"/>
      <c r="J32" s="657"/>
      <c r="K32" s="657"/>
      <c r="L32" s="657"/>
      <c r="M32" s="657"/>
      <c r="N32" s="657"/>
      <c r="O32" s="657"/>
      <c r="P32" s="657"/>
      <c r="Q32" s="658"/>
      <c r="R32" s="659">
        <v>643246</v>
      </c>
      <c r="S32" s="660"/>
      <c r="T32" s="660"/>
      <c r="U32" s="660"/>
      <c r="V32" s="660"/>
      <c r="W32" s="660"/>
      <c r="X32" s="660"/>
      <c r="Y32" s="661"/>
      <c r="Z32" s="662">
        <v>3</v>
      </c>
      <c r="AA32" s="662"/>
      <c r="AB32" s="662"/>
      <c r="AC32" s="662"/>
      <c r="AD32" s="663" t="s">
        <v>121</v>
      </c>
      <c r="AE32" s="663"/>
      <c r="AF32" s="663"/>
      <c r="AG32" s="663"/>
      <c r="AH32" s="663"/>
      <c r="AI32" s="663"/>
      <c r="AJ32" s="663"/>
      <c r="AK32" s="663"/>
      <c r="AL32" s="664" t="s">
        <v>240</v>
      </c>
      <c r="AM32" s="665"/>
      <c r="AN32" s="665"/>
      <c r="AO32" s="666"/>
      <c r="AP32" s="711"/>
      <c r="AQ32" s="712"/>
      <c r="AR32" s="712"/>
      <c r="AS32" s="712"/>
      <c r="AT32" s="715"/>
      <c r="AU32" s="211"/>
      <c r="AV32" s="211"/>
      <c r="AW32" s="211"/>
      <c r="AX32" s="704" t="s">
        <v>310</v>
      </c>
      <c r="AY32" s="705"/>
      <c r="AZ32" s="705"/>
      <c r="BA32" s="705"/>
      <c r="BB32" s="705"/>
      <c r="BC32" s="705"/>
      <c r="BD32" s="705"/>
      <c r="BE32" s="705"/>
      <c r="BF32" s="706"/>
      <c r="BG32" s="728">
        <v>99</v>
      </c>
      <c r="BH32" s="729"/>
      <c r="BI32" s="729"/>
      <c r="BJ32" s="729"/>
      <c r="BK32" s="729"/>
      <c r="BL32" s="729"/>
      <c r="BM32" s="730">
        <v>96.8</v>
      </c>
      <c r="BN32" s="729"/>
      <c r="BO32" s="729"/>
      <c r="BP32" s="729"/>
      <c r="BQ32" s="731"/>
      <c r="BR32" s="728">
        <v>98.8</v>
      </c>
      <c r="BS32" s="729"/>
      <c r="BT32" s="729"/>
      <c r="BU32" s="729"/>
      <c r="BV32" s="729"/>
      <c r="BW32" s="729"/>
      <c r="BX32" s="730">
        <v>96</v>
      </c>
      <c r="BY32" s="729"/>
      <c r="BZ32" s="729"/>
      <c r="CA32" s="729"/>
      <c r="CB32" s="731"/>
      <c r="CD32" s="726"/>
      <c r="CE32" s="727"/>
      <c r="CF32" s="674" t="s">
        <v>311</v>
      </c>
      <c r="CG32" s="675"/>
      <c r="CH32" s="675"/>
      <c r="CI32" s="675"/>
      <c r="CJ32" s="675"/>
      <c r="CK32" s="675"/>
      <c r="CL32" s="675"/>
      <c r="CM32" s="675"/>
      <c r="CN32" s="675"/>
      <c r="CO32" s="675"/>
      <c r="CP32" s="675"/>
      <c r="CQ32" s="676"/>
      <c r="CR32" s="659" t="s">
        <v>240</v>
      </c>
      <c r="CS32" s="660"/>
      <c r="CT32" s="660"/>
      <c r="CU32" s="660"/>
      <c r="CV32" s="660"/>
      <c r="CW32" s="660"/>
      <c r="CX32" s="660"/>
      <c r="CY32" s="661"/>
      <c r="CZ32" s="664" t="s">
        <v>121</v>
      </c>
      <c r="DA32" s="693"/>
      <c r="DB32" s="693"/>
      <c r="DC32" s="697"/>
      <c r="DD32" s="668" t="s">
        <v>121</v>
      </c>
      <c r="DE32" s="660"/>
      <c r="DF32" s="660"/>
      <c r="DG32" s="660"/>
      <c r="DH32" s="660"/>
      <c r="DI32" s="660"/>
      <c r="DJ32" s="660"/>
      <c r="DK32" s="661"/>
      <c r="DL32" s="668" t="s">
        <v>240</v>
      </c>
      <c r="DM32" s="660"/>
      <c r="DN32" s="660"/>
      <c r="DO32" s="660"/>
      <c r="DP32" s="660"/>
      <c r="DQ32" s="660"/>
      <c r="DR32" s="660"/>
      <c r="DS32" s="660"/>
      <c r="DT32" s="660"/>
      <c r="DU32" s="660"/>
      <c r="DV32" s="661"/>
      <c r="DW32" s="664" t="s">
        <v>121</v>
      </c>
      <c r="DX32" s="693"/>
      <c r="DY32" s="693"/>
      <c r="DZ32" s="693"/>
      <c r="EA32" s="693"/>
      <c r="EB32" s="693"/>
      <c r="EC32" s="694"/>
    </row>
    <row r="33" spans="2:133" ht="11.25" customHeight="1">
      <c r="B33" s="656" t="s">
        <v>312</v>
      </c>
      <c r="C33" s="657"/>
      <c r="D33" s="657"/>
      <c r="E33" s="657"/>
      <c r="F33" s="657"/>
      <c r="G33" s="657"/>
      <c r="H33" s="657"/>
      <c r="I33" s="657"/>
      <c r="J33" s="657"/>
      <c r="K33" s="657"/>
      <c r="L33" s="657"/>
      <c r="M33" s="657"/>
      <c r="N33" s="657"/>
      <c r="O33" s="657"/>
      <c r="P33" s="657"/>
      <c r="Q33" s="658"/>
      <c r="R33" s="659">
        <v>561019</v>
      </c>
      <c r="S33" s="660"/>
      <c r="T33" s="660"/>
      <c r="U33" s="660"/>
      <c r="V33" s="660"/>
      <c r="W33" s="660"/>
      <c r="X33" s="660"/>
      <c r="Y33" s="661"/>
      <c r="Z33" s="662">
        <v>2.6</v>
      </c>
      <c r="AA33" s="662"/>
      <c r="AB33" s="662"/>
      <c r="AC33" s="662"/>
      <c r="AD33" s="663" t="s">
        <v>240</v>
      </c>
      <c r="AE33" s="663"/>
      <c r="AF33" s="663"/>
      <c r="AG33" s="663"/>
      <c r="AH33" s="663"/>
      <c r="AI33" s="663"/>
      <c r="AJ33" s="663"/>
      <c r="AK33" s="663"/>
      <c r="AL33" s="664" t="s">
        <v>121</v>
      </c>
      <c r="AM33" s="665"/>
      <c r="AN33" s="665"/>
      <c r="AO33" s="666"/>
      <c r="AP33" s="212"/>
      <c r="AQ33" s="213"/>
      <c r="AR33" s="209"/>
      <c r="AS33" s="210"/>
      <c r="AT33" s="210"/>
      <c r="AU33" s="210"/>
      <c r="AV33" s="210"/>
      <c r="AW33" s="210"/>
      <c r="AX33" s="210"/>
      <c r="AY33" s="210"/>
      <c r="AZ33" s="210"/>
      <c r="BA33" s="210"/>
      <c r="BB33" s="210"/>
      <c r="BC33" s="210"/>
      <c r="BD33" s="210"/>
      <c r="BE33" s="210"/>
      <c r="BF33" s="210"/>
      <c r="BG33" s="213"/>
      <c r="BH33" s="213"/>
      <c r="BI33" s="213"/>
      <c r="BJ33" s="213"/>
      <c r="BK33" s="213"/>
      <c r="BL33" s="213"/>
      <c r="BM33" s="213"/>
      <c r="BN33" s="213"/>
      <c r="BO33" s="213"/>
      <c r="BP33" s="213"/>
      <c r="BQ33" s="213"/>
      <c r="BR33" s="213"/>
      <c r="BS33" s="213"/>
      <c r="BT33" s="213"/>
      <c r="BU33" s="213"/>
      <c r="BV33" s="213"/>
      <c r="BW33" s="213"/>
      <c r="BX33" s="213"/>
      <c r="BY33" s="213"/>
      <c r="BZ33" s="213"/>
      <c r="CA33" s="213"/>
      <c r="CB33" s="213"/>
      <c r="CD33" s="674" t="s">
        <v>313</v>
      </c>
      <c r="CE33" s="675"/>
      <c r="CF33" s="675"/>
      <c r="CG33" s="675"/>
      <c r="CH33" s="675"/>
      <c r="CI33" s="675"/>
      <c r="CJ33" s="675"/>
      <c r="CK33" s="675"/>
      <c r="CL33" s="675"/>
      <c r="CM33" s="675"/>
      <c r="CN33" s="675"/>
      <c r="CO33" s="675"/>
      <c r="CP33" s="675"/>
      <c r="CQ33" s="676"/>
      <c r="CR33" s="659">
        <v>6774294</v>
      </c>
      <c r="CS33" s="695"/>
      <c r="CT33" s="695"/>
      <c r="CU33" s="695"/>
      <c r="CV33" s="695"/>
      <c r="CW33" s="695"/>
      <c r="CX33" s="695"/>
      <c r="CY33" s="696"/>
      <c r="CZ33" s="664">
        <v>33</v>
      </c>
      <c r="DA33" s="693"/>
      <c r="DB33" s="693"/>
      <c r="DC33" s="697"/>
      <c r="DD33" s="668">
        <v>5303946</v>
      </c>
      <c r="DE33" s="695"/>
      <c r="DF33" s="695"/>
      <c r="DG33" s="695"/>
      <c r="DH33" s="695"/>
      <c r="DI33" s="695"/>
      <c r="DJ33" s="695"/>
      <c r="DK33" s="696"/>
      <c r="DL33" s="668">
        <v>3972904</v>
      </c>
      <c r="DM33" s="695"/>
      <c r="DN33" s="695"/>
      <c r="DO33" s="695"/>
      <c r="DP33" s="695"/>
      <c r="DQ33" s="695"/>
      <c r="DR33" s="695"/>
      <c r="DS33" s="695"/>
      <c r="DT33" s="695"/>
      <c r="DU33" s="695"/>
      <c r="DV33" s="696"/>
      <c r="DW33" s="664">
        <v>35.299999999999997</v>
      </c>
      <c r="DX33" s="693"/>
      <c r="DY33" s="693"/>
      <c r="DZ33" s="693"/>
      <c r="EA33" s="693"/>
      <c r="EB33" s="693"/>
      <c r="EC33" s="694"/>
    </row>
    <row r="34" spans="2:133" ht="11.25" customHeight="1">
      <c r="B34" s="656" t="s">
        <v>314</v>
      </c>
      <c r="C34" s="657"/>
      <c r="D34" s="657"/>
      <c r="E34" s="657"/>
      <c r="F34" s="657"/>
      <c r="G34" s="657"/>
      <c r="H34" s="657"/>
      <c r="I34" s="657"/>
      <c r="J34" s="657"/>
      <c r="K34" s="657"/>
      <c r="L34" s="657"/>
      <c r="M34" s="657"/>
      <c r="N34" s="657"/>
      <c r="O34" s="657"/>
      <c r="P34" s="657"/>
      <c r="Q34" s="658"/>
      <c r="R34" s="659">
        <v>367768</v>
      </c>
      <c r="S34" s="660"/>
      <c r="T34" s="660"/>
      <c r="U34" s="660"/>
      <c r="V34" s="660"/>
      <c r="W34" s="660"/>
      <c r="X34" s="660"/>
      <c r="Y34" s="661"/>
      <c r="Z34" s="662">
        <v>1.7</v>
      </c>
      <c r="AA34" s="662"/>
      <c r="AB34" s="662"/>
      <c r="AC34" s="662"/>
      <c r="AD34" s="663">
        <v>2989</v>
      </c>
      <c r="AE34" s="663"/>
      <c r="AF34" s="663"/>
      <c r="AG34" s="663"/>
      <c r="AH34" s="663"/>
      <c r="AI34" s="663"/>
      <c r="AJ34" s="663"/>
      <c r="AK34" s="663"/>
      <c r="AL34" s="664">
        <v>0</v>
      </c>
      <c r="AM34" s="665"/>
      <c r="AN34" s="665"/>
      <c r="AO34" s="666"/>
      <c r="AP34" s="214"/>
      <c r="AQ34" s="638" t="s">
        <v>315</v>
      </c>
      <c r="AR34" s="639"/>
      <c r="AS34" s="639"/>
      <c r="AT34" s="639"/>
      <c r="AU34" s="639"/>
      <c r="AV34" s="639"/>
      <c r="AW34" s="639"/>
      <c r="AX34" s="639"/>
      <c r="AY34" s="639"/>
      <c r="AZ34" s="639"/>
      <c r="BA34" s="639"/>
      <c r="BB34" s="639"/>
      <c r="BC34" s="639"/>
      <c r="BD34" s="639"/>
      <c r="BE34" s="639"/>
      <c r="BF34" s="640"/>
      <c r="BG34" s="638" t="s">
        <v>316</v>
      </c>
      <c r="BH34" s="639"/>
      <c r="BI34" s="639"/>
      <c r="BJ34" s="639"/>
      <c r="BK34" s="639"/>
      <c r="BL34" s="639"/>
      <c r="BM34" s="639"/>
      <c r="BN34" s="639"/>
      <c r="BO34" s="639"/>
      <c r="BP34" s="639"/>
      <c r="BQ34" s="639"/>
      <c r="BR34" s="639"/>
      <c r="BS34" s="639"/>
      <c r="BT34" s="639"/>
      <c r="BU34" s="639"/>
      <c r="BV34" s="639"/>
      <c r="BW34" s="639"/>
      <c r="BX34" s="639"/>
      <c r="BY34" s="639"/>
      <c r="BZ34" s="639"/>
      <c r="CA34" s="639"/>
      <c r="CB34" s="640"/>
      <c r="CD34" s="674" t="s">
        <v>317</v>
      </c>
      <c r="CE34" s="675"/>
      <c r="CF34" s="675"/>
      <c r="CG34" s="675"/>
      <c r="CH34" s="675"/>
      <c r="CI34" s="675"/>
      <c r="CJ34" s="675"/>
      <c r="CK34" s="675"/>
      <c r="CL34" s="675"/>
      <c r="CM34" s="675"/>
      <c r="CN34" s="675"/>
      <c r="CO34" s="675"/>
      <c r="CP34" s="675"/>
      <c r="CQ34" s="676"/>
      <c r="CR34" s="659">
        <v>2677987</v>
      </c>
      <c r="CS34" s="660"/>
      <c r="CT34" s="660"/>
      <c r="CU34" s="660"/>
      <c r="CV34" s="660"/>
      <c r="CW34" s="660"/>
      <c r="CX34" s="660"/>
      <c r="CY34" s="661"/>
      <c r="CZ34" s="664">
        <v>13</v>
      </c>
      <c r="DA34" s="693"/>
      <c r="DB34" s="693"/>
      <c r="DC34" s="697"/>
      <c r="DD34" s="668">
        <v>2057290</v>
      </c>
      <c r="DE34" s="660"/>
      <c r="DF34" s="660"/>
      <c r="DG34" s="660"/>
      <c r="DH34" s="660"/>
      <c r="DI34" s="660"/>
      <c r="DJ34" s="660"/>
      <c r="DK34" s="661"/>
      <c r="DL34" s="668">
        <v>1343200</v>
      </c>
      <c r="DM34" s="660"/>
      <c r="DN34" s="660"/>
      <c r="DO34" s="660"/>
      <c r="DP34" s="660"/>
      <c r="DQ34" s="660"/>
      <c r="DR34" s="660"/>
      <c r="DS34" s="660"/>
      <c r="DT34" s="660"/>
      <c r="DU34" s="660"/>
      <c r="DV34" s="661"/>
      <c r="DW34" s="664">
        <v>11.9</v>
      </c>
      <c r="DX34" s="693"/>
      <c r="DY34" s="693"/>
      <c r="DZ34" s="693"/>
      <c r="EA34" s="693"/>
      <c r="EB34" s="693"/>
      <c r="EC34" s="694"/>
    </row>
    <row r="35" spans="2:133" ht="11.25" customHeight="1">
      <c r="B35" s="656" t="s">
        <v>318</v>
      </c>
      <c r="C35" s="657"/>
      <c r="D35" s="657"/>
      <c r="E35" s="657"/>
      <c r="F35" s="657"/>
      <c r="G35" s="657"/>
      <c r="H35" s="657"/>
      <c r="I35" s="657"/>
      <c r="J35" s="657"/>
      <c r="K35" s="657"/>
      <c r="L35" s="657"/>
      <c r="M35" s="657"/>
      <c r="N35" s="657"/>
      <c r="O35" s="657"/>
      <c r="P35" s="657"/>
      <c r="Q35" s="658"/>
      <c r="R35" s="659">
        <v>2063011</v>
      </c>
      <c r="S35" s="660"/>
      <c r="T35" s="660"/>
      <c r="U35" s="660"/>
      <c r="V35" s="660"/>
      <c r="W35" s="660"/>
      <c r="X35" s="660"/>
      <c r="Y35" s="661"/>
      <c r="Z35" s="662">
        <v>9.6999999999999993</v>
      </c>
      <c r="AA35" s="662"/>
      <c r="AB35" s="662"/>
      <c r="AC35" s="662"/>
      <c r="AD35" s="663" t="s">
        <v>121</v>
      </c>
      <c r="AE35" s="663"/>
      <c r="AF35" s="663"/>
      <c r="AG35" s="663"/>
      <c r="AH35" s="663"/>
      <c r="AI35" s="663"/>
      <c r="AJ35" s="663"/>
      <c r="AK35" s="663"/>
      <c r="AL35" s="664" t="s">
        <v>240</v>
      </c>
      <c r="AM35" s="665"/>
      <c r="AN35" s="665"/>
      <c r="AO35" s="666"/>
      <c r="AP35" s="214"/>
      <c r="AQ35" s="732" t="s">
        <v>319</v>
      </c>
      <c r="AR35" s="733"/>
      <c r="AS35" s="733"/>
      <c r="AT35" s="733"/>
      <c r="AU35" s="733"/>
      <c r="AV35" s="733"/>
      <c r="AW35" s="733"/>
      <c r="AX35" s="733"/>
      <c r="AY35" s="734"/>
      <c r="AZ35" s="648">
        <v>2474232</v>
      </c>
      <c r="BA35" s="649"/>
      <c r="BB35" s="649"/>
      <c r="BC35" s="649"/>
      <c r="BD35" s="649"/>
      <c r="BE35" s="649"/>
      <c r="BF35" s="735"/>
      <c r="BG35" s="670" t="s">
        <v>320</v>
      </c>
      <c r="BH35" s="671"/>
      <c r="BI35" s="671"/>
      <c r="BJ35" s="671"/>
      <c r="BK35" s="671"/>
      <c r="BL35" s="671"/>
      <c r="BM35" s="671"/>
      <c r="BN35" s="671"/>
      <c r="BO35" s="671"/>
      <c r="BP35" s="671"/>
      <c r="BQ35" s="671"/>
      <c r="BR35" s="671"/>
      <c r="BS35" s="671"/>
      <c r="BT35" s="671"/>
      <c r="BU35" s="672"/>
      <c r="BV35" s="648">
        <v>196001</v>
      </c>
      <c r="BW35" s="649"/>
      <c r="BX35" s="649"/>
      <c r="BY35" s="649"/>
      <c r="BZ35" s="649"/>
      <c r="CA35" s="649"/>
      <c r="CB35" s="735"/>
      <c r="CD35" s="674" t="s">
        <v>321</v>
      </c>
      <c r="CE35" s="675"/>
      <c r="CF35" s="675"/>
      <c r="CG35" s="675"/>
      <c r="CH35" s="675"/>
      <c r="CI35" s="675"/>
      <c r="CJ35" s="675"/>
      <c r="CK35" s="675"/>
      <c r="CL35" s="675"/>
      <c r="CM35" s="675"/>
      <c r="CN35" s="675"/>
      <c r="CO35" s="675"/>
      <c r="CP35" s="675"/>
      <c r="CQ35" s="676"/>
      <c r="CR35" s="659">
        <v>262854</v>
      </c>
      <c r="CS35" s="695"/>
      <c r="CT35" s="695"/>
      <c r="CU35" s="695"/>
      <c r="CV35" s="695"/>
      <c r="CW35" s="695"/>
      <c r="CX35" s="695"/>
      <c r="CY35" s="696"/>
      <c r="CZ35" s="664">
        <v>1.3</v>
      </c>
      <c r="DA35" s="693"/>
      <c r="DB35" s="693"/>
      <c r="DC35" s="697"/>
      <c r="DD35" s="668">
        <v>233025</v>
      </c>
      <c r="DE35" s="695"/>
      <c r="DF35" s="695"/>
      <c r="DG35" s="695"/>
      <c r="DH35" s="695"/>
      <c r="DI35" s="695"/>
      <c r="DJ35" s="695"/>
      <c r="DK35" s="696"/>
      <c r="DL35" s="668">
        <v>233025</v>
      </c>
      <c r="DM35" s="695"/>
      <c r="DN35" s="695"/>
      <c r="DO35" s="695"/>
      <c r="DP35" s="695"/>
      <c r="DQ35" s="695"/>
      <c r="DR35" s="695"/>
      <c r="DS35" s="695"/>
      <c r="DT35" s="695"/>
      <c r="DU35" s="695"/>
      <c r="DV35" s="696"/>
      <c r="DW35" s="664">
        <v>2.1</v>
      </c>
      <c r="DX35" s="693"/>
      <c r="DY35" s="693"/>
      <c r="DZ35" s="693"/>
      <c r="EA35" s="693"/>
      <c r="EB35" s="693"/>
      <c r="EC35" s="694"/>
    </row>
    <row r="36" spans="2:133" ht="11.25" customHeight="1">
      <c r="B36" s="656" t="s">
        <v>322</v>
      </c>
      <c r="C36" s="657"/>
      <c r="D36" s="657"/>
      <c r="E36" s="657"/>
      <c r="F36" s="657"/>
      <c r="G36" s="657"/>
      <c r="H36" s="657"/>
      <c r="I36" s="657"/>
      <c r="J36" s="657"/>
      <c r="K36" s="657"/>
      <c r="L36" s="657"/>
      <c r="M36" s="657"/>
      <c r="N36" s="657"/>
      <c r="O36" s="657"/>
      <c r="P36" s="657"/>
      <c r="Q36" s="658"/>
      <c r="R36" s="659" t="s">
        <v>240</v>
      </c>
      <c r="S36" s="660"/>
      <c r="T36" s="660"/>
      <c r="U36" s="660"/>
      <c r="V36" s="660"/>
      <c r="W36" s="660"/>
      <c r="X36" s="660"/>
      <c r="Y36" s="661"/>
      <c r="Z36" s="662" t="s">
        <v>240</v>
      </c>
      <c r="AA36" s="662"/>
      <c r="AB36" s="662"/>
      <c r="AC36" s="662"/>
      <c r="AD36" s="663" t="s">
        <v>121</v>
      </c>
      <c r="AE36" s="663"/>
      <c r="AF36" s="663"/>
      <c r="AG36" s="663"/>
      <c r="AH36" s="663"/>
      <c r="AI36" s="663"/>
      <c r="AJ36" s="663"/>
      <c r="AK36" s="663"/>
      <c r="AL36" s="664" t="s">
        <v>240</v>
      </c>
      <c r="AM36" s="665"/>
      <c r="AN36" s="665"/>
      <c r="AO36" s="666"/>
      <c r="AQ36" s="736" t="s">
        <v>323</v>
      </c>
      <c r="AR36" s="737"/>
      <c r="AS36" s="737"/>
      <c r="AT36" s="737"/>
      <c r="AU36" s="737"/>
      <c r="AV36" s="737"/>
      <c r="AW36" s="737"/>
      <c r="AX36" s="737"/>
      <c r="AY36" s="738"/>
      <c r="AZ36" s="659">
        <v>416880</v>
      </c>
      <c r="BA36" s="660"/>
      <c r="BB36" s="660"/>
      <c r="BC36" s="660"/>
      <c r="BD36" s="695"/>
      <c r="BE36" s="695"/>
      <c r="BF36" s="718"/>
      <c r="BG36" s="674" t="s">
        <v>324</v>
      </c>
      <c r="BH36" s="675"/>
      <c r="BI36" s="675"/>
      <c r="BJ36" s="675"/>
      <c r="BK36" s="675"/>
      <c r="BL36" s="675"/>
      <c r="BM36" s="675"/>
      <c r="BN36" s="675"/>
      <c r="BO36" s="675"/>
      <c r="BP36" s="675"/>
      <c r="BQ36" s="675"/>
      <c r="BR36" s="675"/>
      <c r="BS36" s="675"/>
      <c r="BT36" s="675"/>
      <c r="BU36" s="676"/>
      <c r="BV36" s="659">
        <v>65586</v>
      </c>
      <c r="BW36" s="660"/>
      <c r="BX36" s="660"/>
      <c r="BY36" s="660"/>
      <c r="BZ36" s="660"/>
      <c r="CA36" s="660"/>
      <c r="CB36" s="669"/>
      <c r="CD36" s="674" t="s">
        <v>325</v>
      </c>
      <c r="CE36" s="675"/>
      <c r="CF36" s="675"/>
      <c r="CG36" s="675"/>
      <c r="CH36" s="675"/>
      <c r="CI36" s="675"/>
      <c r="CJ36" s="675"/>
      <c r="CK36" s="675"/>
      <c r="CL36" s="675"/>
      <c r="CM36" s="675"/>
      <c r="CN36" s="675"/>
      <c r="CO36" s="675"/>
      <c r="CP36" s="675"/>
      <c r="CQ36" s="676"/>
      <c r="CR36" s="659">
        <v>1501807</v>
      </c>
      <c r="CS36" s="660"/>
      <c r="CT36" s="660"/>
      <c r="CU36" s="660"/>
      <c r="CV36" s="660"/>
      <c r="CW36" s="660"/>
      <c r="CX36" s="660"/>
      <c r="CY36" s="661"/>
      <c r="CZ36" s="664">
        <v>7.3</v>
      </c>
      <c r="DA36" s="693"/>
      <c r="DB36" s="693"/>
      <c r="DC36" s="697"/>
      <c r="DD36" s="668">
        <v>1213833</v>
      </c>
      <c r="DE36" s="660"/>
      <c r="DF36" s="660"/>
      <c r="DG36" s="660"/>
      <c r="DH36" s="660"/>
      <c r="DI36" s="660"/>
      <c r="DJ36" s="660"/>
      <c r="DK36" s="661"/>
      <c r="DL36" s="668">
        <v>713405</v>
      </c>
      <c r="DM36" s="660"/>
      <c r="DN36" s="660"/>
      <c r="DO36" s="660"/>
      <c r="DP36" s="660"/>
      <c r="DQ36" s="660"/>
      <c r="DR36" s="660"/>
      <c r="DS36" s="660"/>
      <c r="DT36" s="660"/>
      <c r="DU36" s="660"/>
      <c r="DV36" s="661"/>
      <c r="DW36" s="664">
        <v>6.3</v>
      </c>
      <c r="DX36" s="693"/>
      <c r="DY36" s="693"/>
      <c r="DZ36" s="693"/>
      <c r="EA36" s="693"/>
      <c r="EB36" s="693"/>
      <c r="EC36" s="694"/>
    </row>
    <row r="37" spans="2:133" ht="11.25" customHeight="1">
      <c r="B37" s="656" t="s">
        <v>326</v>
      </c>
      <c r="C37" s="657"/>
      <c r="D37" s="657"/>
      <c r="E37" s="657"/>
      <c r="F37" s="657"/>
      <c r="G37" s="657"/>
      <c r="H37" s="657"/>
      <c r="I37" s="657"/>
      <c r="J37" s="657"/>
      <c r="K37" s="657"/>
      <c r="L37" s="657"/>
      <c r="M37" s="657"/>
      <c r="N37" s="657"/>
      <c r="O37" s="657"/>
      <c r="P37" s="657"/>
      <c r="Q37" s="658"/>
      <c r="R37" s="659">
        <v>695211</v>
      </c>
      <c r="S37" s="660"/>
      <c r="T37" s="660"/>
      <c r="U37" s="660"/>
      <c r="V37" s="660"/>
      <c r="W37" s="660"/>
      <c r="X37" s="660"/>
      <c r="Y37" s="661"/>
      <c r="Z37" s="662">
        <v>3.3</v>
      </c>
      <c r="AA37" s="662"/>
      <c r="AB37" s="662"/>
      <c r="AC37" s="662"/>
      <c r="AD37" s="663" t="s">
        <v>240</v>
      </c>
      <c r="AE37" s="663"/>
      <c r="AF37" s="663"/>
      <c r="AG37" s="663"/>
      <c r="AH37" s="663"/>
      <c r="AI37" s="663"/>
      <c r="AJ37" s="663"/>
      <c r="AK37" s="663"/>
      <c r="AL37" s="664" t="s">
        <v>121</v>
      </c>
      <c r="AM37" s="665"/>
      <c r="AN37" s="665"/>
      <c r="AO37" s="666"/>
      <c r="AQ37" s="736" t="s">
        <v>327</v>
      </c>
      <c r="AR37" s="737"/>
      <c r="AS37" s="737"/>
      <c r="AT37" s="737"/>
      <c r="AU37" s="737"/>
      <c r="AV37" s="737"/>
      <c r="AW37" s="737"/>
      <c r="AX37" s="737"/>
      <c r="AY37" s="738"/>
      <c r="AZ37" s="659">
        <v>1900</v>
      </c>
      <c r="BA37" s="660"/>
      <c r="BB37" s="660"/>
      <c r="BC37" s="660"/>
      <c r="BD37" s="695"/>
      <c r="BE37" s="695"/>
      <c r="BF37" s="718"/>
      <c r="BG37" s="674" t="s">
        <v>328</v>
      </c>
      <c r="BH37" s="675"/>
      <c r="BI37" s="675"/>
      <c r="BJ37" s="675"/>
      <c r="BK37" s="675"/>
      <c r="BL37" s="675"/>
      <c r="BM37" s="675"/>
      <c r="BN37" s="675"/>
      <c r="BO37" s="675"/>
      <c r="BP37" s="675"/>
      <c r="BQ37" s="675"/>
      <c r="BR37" s="675"/>
      <c r="BS37" s="675"/>
      <c r="BT37" s="675"/>
      <c r="BU37" s="676"/>
      <c r="BV37" s="659">
        <v>6887</v>
      </c>
      <c r="BW37" s="660"/>
      <c r="BX37" s="660"/>
      <c r="BY37" s="660"/>
      <c r="BZ37" s="660"/>
      <c r="CA37" s="660"/>
      <c r="CB37" s="669"/>
      <c r="CD37" s="674" t="s">
        <v>329</v>
      </c>
      <c r="CE37" s="675"/>
      <c r="CF37" s="675"/>
      <c r="CG37" s="675"/>
      <c r="CH37" s="675"/>
      <c r="CI37" s="675"/>
      <c r="CJ37" s="675"/>
      <c r="CK37" s="675"/>
      <c r="CL37" s="675"/>
      <c r="CM37" s="675"/>
      <c r="CN37" s="675"/>
      <c r="CO37" s="675"/>
      <c r="CP37" s="675"/>
      <c r="CQ37" s="676"/>
      <c r="CR37" s="659">
        <v>317327</v>
      </c>
      <c r="CS37" s="695"/>
      <c r="CT37" s="695"/>
      <c r="CU37" s="695"/>
      <c r="CV37" s="695"/>
      <c r="CW37" s="695"/>
      <c r="CX37" s="695"/>
      <c r="CY37" s="696"/>
      <c r="CZ37" s="664">
        <v>1.5</v>
      </c>
      <c r="DA37" s="693"/>
      <c r="DB37" s="693"/>
      <c r="DC37" s="697"/>
      <c r="DD37" s="668">
        <v>314952</v>
      </c>
      <c r="DE37" s="695"/>
      <c r="DF37" s="695"/>
      <c r="DG37" s="695"/>
      <c r="DH37" s="695"/>
      <c r="DI37" s="695"/>
      <c r="DJ37" s="695"/>
      <c r="DK37" s="696"/>
      <c r="DL37" s="668">
        <v>209490</v>
      </c>
      <c r="DM37" s="695"/>
      <c r="DN37" s="695"/>
      <c r="DO37" s="695"/>
      <c r="DP37" s="695"/>
      <c r="DQ37" s="695"/>
      <c r="DR37" s="695"/>
      <c r="DS37" s="695"/>
      <c r="DT37" s="695"/>
      <c r="DU37" s="695"/>
      <c r="DV37" s="696"/>
      <c r="DW37" s="664">
        <v>1.9</v>
      </c>
      <c r="DX37" s="693"/>
      <c r="DY37" s="693"/>
      <c r="DZ37" s="693"/>
      <c r="EA37" s="693"/>
      <c r="EB37" s="693"/>
      <c r="EC37" s="694"/>
    </row>
    <row r="38" spans="2:133" ht="11.25" customHeight="1">
      <c r="B38" s="704" t="s">
        <v>330</v>
      </c>
      <c r="C38" s="705"/>
      <c r="D38" s="705"/>
      <c r="E38" s="705"/>
      <c r="F38" s="705"/>
      <c r="G38" s="705"/>
      <c r="H38" s="705"/>
      <c r="I38" s="705"/>
      <c r="J38" s="705"/>
      <c r="K38" s="705"/>
      <c r="L38" s="705"/>
      <c r="M38" s="705"/>
      <c r="N38" s="705"/>
      <c r="O38" s="705"/>
      <c r="P38" s="705"/>
      <c r="Q38" s="706"/>
      <c r="R38" s="739">
        <v>21358505</v>
      </c>
      <c r="S38" s="740"/>
      <c r="T38" s="740"/>
      <c r="U38" s="740"/>
      <c r="V38" s="740"/>
      <c r="W38" s="740"/>
      <c r="X38" s="740"/>
      <c r="Y38" s="741"/>
      <c r="Z38" s="742">
        <v>100</v>
      </c>
      <c r="AA38" s="742"/>
      <c r="AB38" s="742"/>
      <c r="AC38" s="742"/>
      <c r="AD38" s="743">
        <v>10574505</v>
      </c>
      <c r="AE38" s="743"/>
      <c r="AF38" s="743"/>
      <c r="AG38" s="743"/>
      <c r="AH38" s="743"/>
      <c r="AI38" s="743"/>
      <c r="AJ38" s="743"/>
      <c r="AK38" s="743"/>
      <c r="AL38" s="744">
        <v>100</v>
      </c>
      <c r="AM38" s="730"/>
      <c r="AN38" s="730"/>
      <c r="AO38" s="745"/>
      <c r="AQ38" s="736" t="s">
        <v>331</v>
      </c>
      <c r="AR38" s="737"/>
      <c r="AS38" s="737"/>
      <c r="AT38" s="737"/>
      <c r="AU38" s="737"/>
      <c r="AV38" s="737"/>
      <c r="AW38" s="737"/>
      <c r="AX38" s="737"/>
      <c r="AY38" s="738"/>
      <c r="AZ38" s="659">
        <v>533</v>
      </c>
      <c r="BA38" s="660"/>
      <c r="BB38" s="660"/>
      <c r="BC38" s="660"/>
      <c r="BD38" s="695"/>
      <c r="BE38" s="695"/>
      <c r="BF38" s="718"/>
      <c r="BG38" s="674" t="s">
        <v>332</v>
      </c>
      <c r="BH38" s="675"/>
      <c r="BI38" s="675"/>
      <c r="BJ38" s="675"/>
      <c r="BK38" s="675"/>
      <c r="BL38" s="675"/>
      <c r="BM38" s="675"/>
      <c r="BN38" s="675"/>
      <c r="BO38" s="675"/>
      <c r="BP38" s="675"/>
      <c r="BQ38" s="675"/>
      <c r="BR38" s="675"/>
      <c r="BS38" s="675"/>
      <c r="BT38" s="675"/>
      <c r="BU38" s="676"/>
      <c r="BV38" s="659">
        <v>11042</v>
      </c>
      <c r="BW38" s="660"/>
      <c r="BX38" s="660"/>
      <c r="BY38" s="660"/>
      <c r="BZ38" s="660"/>
      <c r="CA38" s="660"/>
      <c r="CB38" s="669"/>
      <c r="CD38" s="674" t="s">
        <v>333</v>
      </c>
      <c r="CE38" s="675"/>
      <c r="CF38" s="675"/>
      <c r="CG38" s="675"/>
      <c r="CH38" s="675"/>
      <c r="CI38" s="675"/>
      <c r="CJ38" s="675"/>
      <c r="CK38" s="675"/>
      <c r="CL38" s="675"/>
      <c r="CM38" s="675"/>
      <c r="CN38" s="675"/>
      <c r="CO38" s="675"/>
      <c r="CP38" s="675"/>
      <c r="CQ38" s="676"/>
      <c r="CR38" s="659">
        <v>2178113</v>
      </c>
      <c r="CS38" s="660"/>
      <c r="CT38" s="660"/>
      <c r="CU38" s="660"/>
      <c r="CV38" s="660"/>
      <c r="CW38" s="660"/>
      <c r="CX38" s="660"/>
      <c r="CY38" s="661"/>
      <c r="CZ38" s="664">
        <v>10.6</v>
      </c>
      <c r="DA38" s="693"/>
      <c r="DB38" s="693"/>
      <c r="DC38" s="697"/>
      <c r="DD38" s="668">
        <v>1799797</v>
      </c>
      <c r="DE38" s="660"/>
      <c r="DF38" s="660"/>
      <c r="DG38" s="660"/>
      <c r="DH38" s="660"/>
      <c r="DI38" s="660"/>
      <c r="DJ38" s="660"/>
      <c r="DK38" s="661"/>
      <c r="DL38" s="668">
        <v>1683274</v>
      </c>
      <c r="DM38" s="660"/>
      <c r="DN38" s="660"/>
      <c r="DO38" s="660"/>
      <c r="DP38" s="660"/>
      <c r="DQ38" s="660"/>
      <c r="DR38" s="660"/>
      <c r="DS38" s="660"/>
      <c r="DT38" s="660"/>
      <c r="DU38" s="660"/>
      <c r="DV38" s="661"/>
      <c r="DW38" s="664">
        <v>14.9</v>
      </c>
      <c r="DX38" s="693"/>
      <c r="DY38" s="693"/>
      <c r="DZ38" s="693"/>
      <c r="EA38" s="693"/>
      <c r="EB38" s="693"/>
      <c r="EC38" s="694"/>
    </row>
    <row r="39" spans="2:133" ht="11.25" customHeight="1">
      <c r="AQ39" s="736" t="s">
        <v>334</v>
      </c>
      <c r="AR39" s="737"/>
      <c r="AS39" s="737"/>
      <c r="AT39" s="737"/>
      <c r="AU39" s="737"/>
      <c r="AV39" s="737"/>
      <c r="AW39" s="737"/>
      <c r="AX39" s="737"/>
      <c r="AY39" s="738"/>
      <c r="AZ39" s="659" t="s">
        <v>121</v>
      </c>
      <c r="BA39" s="660"/>
      <c r="BB39" s="660"/>
      <c r="BC39" s="660"/>
      <c r="BD39" s="695"/>
      <c r="BE39" s="695"/>
      <c r="BF39" s="718"/>
      <c r="BG39" s="750" t="s">
        <v>335</v>
      </c>
      <c r="BH39" s="751"/>
      <c r="BI39" s="751"/>
      <c r="BJ39" s="751"/>
      <c r="BK39" s="751"/>
      <c r="BL39" s="215"/>
      <c r="BM39" s="675" t="s">
        <v>336</v>
      </c>
      <c r="BN39" s="675"/>
      <c r="BO39" s="675"/>
      <c r="BP39" s="675"/>
      <c r="BQ39" s="675"/>
      <c r="BR39" s="675"/>
      <c r="BS39" s="675"/>
      <c r="BT39" s="675"/>
      <c r="BU39" s="676"/>
      <c r="BV39" s="659">
        <v>102</v>
      </c>
      <c r="BW39" s="660"/>
      <c r="BX39" s="660"/>
      <c r="BY39" s="660"/>
      <c r="BZ39" s="660"/>
      <c r="CA39" s="660"/>
      <c r="CB39" s="669"/>
      <c r="CD39" s="674" t="s">
        <v>337</v>
      </c>
      <c r="CE39" s="675"/>
      <c r="CF39" s="675"/>
      <c r="CG39" s="675"/>
      <c r="CH39" s="675"/>
      <c r="CI39" s="675"/>
      <c r="CJ39" s="675"/>
      <c r="CK39" s="675"/>
      <c r="CL39" s="675"/>
      <c r="CM39" s="675"/>
      <c r="CN39" s="675"/>
      <c r="CO39" s="675"/>
      <c r="CP39" s="675"/>
      <c r="CQ39" s="676"/>
      <c r="CR39" s="659">
        <v>111693</v>
      </c>
      <c r="CS39" s="695"/>
      <c r="CT39" s="695"/>
      <c r="CU39" s="695"/>
      <c r="CV39" s="695"/>
      <c r="CW39" s="695"/>
      <c r="CX39" s="695"/>
      <c r="CY39" s="696"/>
      <c r="CZ39" s="664">
        <v>0.5</v>
      </c>
      <c r="DA39" s="693"/>
      <c r="DB39" s="693"/>
      <c r="DC39" s="697"/>
      <c r="DD39" s="668">
        <v>1</v>
      </c>
      <c r="DE39" s="695"/>
      <c r="DF39" s="695"/>
      <c r="DG39" s="695"/>
      <c r="DH39" s="695"/>
      <c r="DI39" s="695"/>
      <c r="DJ39" s="695"/>
      <c r="DK39" s="696"/>
      <c r="DL39" s="668" t="s">
        <v>240</v>
      </c>
      <c r="DM39" s="695"/>
      <c r="DN39" s="695"/>
      <c r="DO39" s="695"/>
      <c r="DP39" s="695"/>
      <c r="DQ39" s="695"/>
      <c r="DR39" s="695"/>
      <c r="DS39" s="695"/>
      <c r="DT39" s="695"/>
      <c r="DU39" s="695"/>
      <c r="DV39" s="696"/>
      <c r="DW39" s="664" t="s">
        <v>240</v>
      </c>
      <c r="DX39" s="693"/>
      <c r="DY39" s="693"/>
      <c r="DZ39" s="693"/>
      <c r="EA39" s="693"/>
      <c r="EB39" s="693"/>
      <c r="EC39" s="694"/>
    </row>
    <row r="40" spans="2:133" ht="11.25" customHeight="1">
      <c r="AQ40" s="736" t="s">
        <v>338</v>
      </c>
      <c r="AR40" s="737"/>
      <c r="AS40" s="737"/>
      <c r="AT40" s="737"/>
      <c r="AU40" s="737"/>
      <c r="AV40" s="737"/>
      <c r="AW40" s="737"/>
      <c r="AX40" s="737"/>
      <c r="AY40" s="738"/>
      <c r="AZ40" s="659">
        <v>509985</v>
      </c>
      <c r="BA40" s="660"/>
      <c r="BB40" s="660"/>
      <c r="BC40" s="660"/>
      <c r="BD40" s="695"/>
      <c r="BE40" s="695"/>
      <c r="BF40" s="718"/>
      <c r="BG40" s="750"/>
      <c r="BH40" s="751"/>
      <c r="BI40" s="751"/>
      <c r="BJ40" s="751"/>
      <c r="BK40" s="751"/>
      <c r="BL40" s="215"/>
      <c r="BM40" s="675" t="s">
        <v>339</v>
      </c>
      <c r="BN40" s="675"/>
      <c r="BO40" s="675"/>
      <c r="BP40" s="675"/>
      <c r="BQ40" s="675"/>
      <c r="BR40" s="675"/>
      <c r="BS40" s="675"/>
      <c r="BT40" s="675"/>
      <c r="BU40" s="676"/>
      <c r="BV40" s="659">
        <v>145</v>
      </c>
      <c r="BW40" s="660"/>
      <c r="BX40" s="660"/>
      <c r="BY40" s="660"/>
      <c r="BZ40" s="660"/>
      <c r="CA40" s="660"/>
      <c r="CB40" s="669"/>
      <c r="CD40" s="674" t="s">
        <v>340</v>
      </c>
      <c r="CE40" s="675"/>
      <c r="CF40" s="675"/>
      <c r="CG40" s="675"/>
      <c r="CH40" s="675"/>
      <c r="CI40" s="675"/>
      <c r="CJ40" s="675"/>
      <c r="CK40" s="675"/>
      <c r="CL40" s="675"/>
      <c r="CM40" s="675"/>
      <c r="CN40" s="675"/>
      <c r="CO40" s="675"/>
      <c r="CP40" s="675"/>
      <c r="CQ40" s="676"/>
      <c r="CR40" s="659">
        <v>41840</v>
      </c>
      <c r="CS40" s="660"/>
      <c r="CT40" s="660"/>
      <c r="CU40" s="660"/>
      <c r="CV40" s="660"/>
      <c r="CW40" s="660"/>
      <c r="CX40" s="660"/>
      <c r="CY40" s="661"/>
      <c r="CZ40" s="664">
        <v>0.2</v>
      </c>
      <c r="DA40" s="693"/>
      <c r="DB40" s="693"/>
      <c r="DC40" s="697"/>
      <c r="DD40" s="668" t="s">
        <v>240</v>
      </c>
      <c r="DE40" s="660"/>
      <c r="DF40" s="660"/>
      <c r="DG40" s="660"/>
      <c r="DH40" s="660"/>
      <c r="DI40" s="660"/>
      <c r="DJ40" s="660"/>
      <c r="DK40" s="661"/>
      <c r="DL40" s="668" t="s">
        <v>121</v>
      </c>
      <c r="DM40" s="660"/>
      <c r="DN40" s="660"/>
      <c r="DO40" s="660"/>
      <c r="DP40" s="660"/>
      <c r="DQ40" s="660"/>
      <c r="DR40" s="660"/>
      <c r="DS40" s="660"/>
      <c r="DT40" s="660"/>
      <c r="DU40" s="660"/>
      <c r="DV40" s="661"/>
      <c r="DW40" s="664" t="s">
        <v>121</v>
      </c>
      <c r="DX40" s="693"/>
      <c r="DY40" s="693"/>
      <c r="DZ40" s="693"/>
      <c r="EA40" s="693"/>
      <c r="EB40" s="693"/>
      <c r="EC40" s="694"/>
    </row>
    <row r="41" spans="2:133" ht="11.25" customHeight="1">
      <c r="AQ41" s="746" t="s">
        <v>341</v>
      </c>
      <c r="AR41" s="747"/>
      <c r="AS41" s="747"/>
      <c r="AT41" s="747"/>
      <c r="AU41" s="747"/>
      <c r="AV41" s="747"/>
      <c r="AW41" s="747"/>
      <c r="AX41" s="747"/>
      <c r="AY41" s="748"/>
      <c r="AZ41" s="739">
        <v>1544934</v>
      </c>
      <c r="BA41" s="740"/>
      <c r="BB41" s="740"/>
      <c r="BC41" s="740"/>
      <c r="BD41" s="729"/>
      <c r="BE41" s="729"/>
      <c r="BF41" s="731"/>
      <c r="BG41" s="752"/>
      <c r="BH41" s="753"/>
      <c r="BI41" s="753"/>
      <c r="BJ41" s="753"/>
      <c r="BK41" s="753"/>
      <c r="BL41" s="216"/>
      <c r="BM41" s="684" t="s">
        <v>342</v>
      </c>
      <c r="BN41" s="684"/>
      <c r="BO41" s="684"/>
      <c r="BP41" s="684"/>
      <c r="BQ41" s="684"/>
      <c r="BR41" s="684"/>
      <c r="BS41" s="684"/>
      <c r="BT41" s="684"/>
      <c r="BU41" s="685"/>
      <c r="BV41" s="739">
        <v>383</v>
      </c>
      <c r="BW41" s="740"/>
      <c r="BX41" s="740"/>
      <c r="BY41" s="740"/>
      <c r="BZ41" s="740"/>
      <c r="CA41" s="740"/>
      <c r="CB41" s="749"/>
      <c r="CD41" s="674" t="s">
        <v>343</v>
      </c>
      <c r="CE41" s="675"/>
      <c r="CF41" s="675"/>
      <c r="CG41" s="675"/>
      <c r="CH41" s="675"/>
      <c r="CI41" s="675"/>
      <c r="CJ41" s="675"/>
      <c r="CK41" s="675"/>
      <c r="CL41" s="675"/>
      <c r="CM41" s="675"/>
      <c r="CN41" s="675"/>
      <c r="CO41" s="675"/>
      <c r="CP41" s="675"/>
      <c r="CQ41" s="676"/>
      <c r="CR41" s="659" t="s">
        <v>121</v>
      </c>
      <c r="CS41" s="695"/>
      <c r="CT41" s="695"/>
      <c r="CU41" s="695"/>
      <c r="CV41" s="695"/>
      <c r="CW41" s="695"/>
      <c r="CX41" s="695"/>
      <c r="CY41" s="696"/>
      <c r="CZ41" s="664" t="s">
        <v>240</v>
      </c>
      <c r="DA41" s="693"/>
      <c r="DB41" s="693"/>
      <c r="DC41" s="697"/>
      <c r="DD41" s="668" t="s">
        <v>240</v>
      </c>
      <c r="DE41" s="695"/>
      <c r="DF41" s="695"/>
      <c r="DG41" s="695"/>
      <c r="DH41" s="695"/>
      <c r="DI41" s="695"/>
      <c r="DJ41" s="695"/>
      <c r="DK41" s="696"/>
      <c r="DL41" s="754"/>
      <c r="DM41" s="755"/>
      <c r="DN41" s="755"/>
      <c r="DO41" s="755"/>
      <c r="DP41" s="755"/>
      <c r="DQ41" s="755"/>
      <c r="DR41" s="755"/>
      <c r="DS41" s="755"/>
      <c r="DT41" s="755"/>
      <c r="DU41" s="755"/>
      <c r="DV41" s="756"/>
      <c r="DW41" s="757"/>
      <c r="DX41" s="758"/>
      <c r="DY41" s="758"/>
      <c r="DZ41" s="758"/>
      <c r="EA41" s="758"/>
      <c r="EB41" s="758"/>
      <c r="EC41" s="759"/>
    </row>
    <row r="42" spans="2:133" ht="11.25" customHeight="1">
      <c r="B42" s="209" t="s">
        <v>344</v>
      </c>
      <c r="C42" s="209"/>
      <c r="D42" s="209"/>
      <c r="E42" s="209"/>
      <c r="F42" s="209"/>
      <c r="G42" s="209"/>
      <c r="H42" s="209"/>
      <c r="I42" s="209"/>
      <c r="J42" s="209"/>
      <c r="K42" s="209"/>
      <c r="L42" s="209"/>
      <c r="M42" s="209"/>
      <c r="N42" s="209"/>
      <c r="O42" s="209"/>
      <c r="P42" s="209"/>
      <c r="Q42" s="209"/>
      <c r="R42" s="217"/>
      <c r="S42" s="217"/>
      <c r="T42" s="217"/>
      <c r="U42" s="217"/>
      <c r="V42" s="217"/>
      <c r="W42" s="217"/>
      <c r="X42" s="217"/>
      <c r="Y42" s="217"/>
      <c r="Z42" s="217"/>
      <c r="AA42" s="217"/>
      <c r="AB42" s="217"/>
      <c r="AC42" s="217"/>
      <c r="AD42" s="217"/>
      <c r="AE42" s="217"/>
      <c r="AF42" s="217"/>
      <c r="AG42" s="217"/>
      <c r="AH42" s="217"/>
      <c r="AI42" s="217"/>
      <c r="AJ42" s="217"/>
      <c r="AK42" s="217"/>
      <c r="AL42" s="217"/>
      <c r="AM42" s="217"/>
      <c r="AN42" s="217"/>
      <c r="AO42" s="217"/>
      <c r="BV42" s="218"/>
      <c r="BW42" s="218"/>
      <c r="BX42" s="218"/>
      <c r="BY42" s="218"/>
      <c r="BZ42" s="218"/>
      <c r="CA42" s="218"/>
      <c r="CB42" s="218"/>
      <c r="CD42" s="656" t="s">
        <v>345</v>
      </c>
      <c r="CE42" s="657"/>
      <c r="CF42" s="657"/>
      <c r="CG42" s="657"/>
      <c r="CH42" s="657"/>
      <c r="CI42" s="657"/>
      <c r="CJ42" s="657"/>
      <c r="CK42" s="657"/>
      <c r="CL42" s="657"/>
      <c r="CM42" s="657"/>
      <c r="CN42" s="657"/>
      <c r="CO42" s="657"/>
      <c r="CP42" s="657"/>
      <c r="CQ42" s="658"/>
      <c r="CR42" s="659">
        <v>2632783</v>
      </c>
      <c r="CS42" s="660"/>
      <c r="CT42" s="660"/>
      <c r="CU42" s="660"/>
      <c r="CV42" s="660"/>
      <c r="CW42" s="660"/>
      <c r="CX42" s="660"/>
      <c r="CY42" s="661"/>
      <c r="CZ42" s="664">
        <v>12.8</v>
      </c>
      <c r="DA42" s="665"/>
      <c r="DB42" s="665"/>
      <c r="DC42" s="760"/>
      <c r="DD42" s="668">
        <v>458785</v>
      </c>
      <c r="DE42" s="660"/>
      <c r="DF42" s="660"/>
      <c r="DG42" s="660"/>
      <c r="DH42" s="660"/>
      <c r="DI42" s="660"/>
      <c r="DJ42" s="660"/>
      <c r="DK42" s="661"/>
      <c r="DL42" s="754"/>
      <c r="DM42" s="755"/>
      <c r="DN42" s="755"/>
      <c r="DO42" s="755"/>
      <c r="DP42" s="755"/>
      <c r="DQ42" s="755"/>
      <c r="DR42" s="755"/>
      <c r="DS42" s="755"/>
      <c r="DT42" s="755"/>
      <c r="DU42" s="755"/>
      <c r="DV42" s="756"/>
      <c r="DW42" s="757"/>
      <c r="DX42" s="758"/>
      <c r="DY42" s="758"/>
      <c r="DZ42" s="758"/>
      <c r="EA42" s="758"/>
      <c r="EB42" s="758"/>
      <c r="EC42" s="759"/>
    </row>
    <row r="43" spans="2:133" ht="11.25" customHeight="1">
      <c r="B43" s="219" t="s">
        <v>346</v>
      </c>
      <c r="C43" s="209"/>
      <c r="D43" s="209"/>
      <c r="E43" s="209"/>
      <c r="F43" s="209"/>
      <c r="G43" s="209"/>
      <c r="H43" s="209"/>
      <c r="I43" s="209"/>
      <c r="J43" s="209"/>
      <c r="K43" s="209"/>
      <c r="L43" s="209"/>
      <c r="M43" s="209"/>
      <c r="N43" s="209"/>
      <c r="O43" s="209"/>
      <c r="P43" s="209"/>
      <c r="Q43" s="209"/>
      <c r="R43" s="217"/>
      <c r="S43" s="217"/>
      <c r="T43" s="217"/>
      <c r="U43" s="217"/>
      <c r="V43" s="217"/>
      <c r="W43" s="217"/>
      <c r="X43" s="217"/>
      <c r="Y43" s="217"/>
      <c r="Z43" s="217"/>
      <c r="AA43" s="217"/>
      <c r="AB43" s="217"/>
      <c r="AC43" s="217"/>
      <c r="AD43" s="217"/>
      <c r="AE43" s="217"/>
      <c r="AF43" s="217"/>
      <c r="AG43" s="217"/>
      <c r="AH43" s="217"/>
      <c r="AI43" s="217"/>
      <c r="AJ43" s="217"/>
      <c r="AK43" s="217"/>
      <c r="AL43" s="217"/>
      <c r="AM43" s="217"/>
      <c r="AN43" s="217"/>
      <c r="AO43" s="217"/>
      <c r="CD43" s="656" t="s">
        <v>347</v>
      </c>
      <c r="CE43" s="657"/>
      <c r="CF43" s="657"/>
      <c r="CG43" s="657"/>
      <c r="CH43" s="657"/>
      <c r="CI43" s="657"/>
      <c r="CJ43" s="657"/>
      <c r="CK43" s="657"/>
      <c r="CL43" s="657"/>
      <c r="CM43" s="657"/>
      <c r="CN43" s="657"/>
      <c r="CO43" s="657"/>
      <c r="CP43" s="657"/>
      <c r="CQ43" s="658"/>
      <c r="CR43" s="659">
        <v>38700</v>
      </c>
      <c r="CS43" s="695"/>
      <c r="CT43" s="695"/>
      <c r="CU43" s="695"/>
      <c r="CV43" s="695"/>
      <c r="CW43" s="695"/>
      <c r="CX43" s="695"/>
      <c r="CY43" s="696"/>
      <c r="CZ43" s="664">
        <v>0.2</v>
      </c>
      <c r="DA43" s="693"/>
      <c r="DB43" s="693"/>
      <c r="DC43" s="697"/>
      <c r="DD43" s="668">
        <v>38380</v>
      </c>
      <c r="DE43" s="695"/>
      <c r="DF43" s="695"/>
      <c r="DG43" s="695"/>
      <c r="DH43" s="695"/>
      <c r="DI43" s="695"/>
      <c r="DJ43" s="695"/>
      <c r="DK43" s="696"/>
      <c r="DL43" s="754"/>
      <c r="DM43" s="755"/>
      <c r="DN43" s="755"/>
      <c r="DO43" s="755"/>
      <c r="DP43" s="755"/>
      <c r="DQ43" s="755"/>
      <c r="DR43" s="755"/>
      <c r="DS43" s="755"/>
      <c r="DT43" s="755"/>
      <c r="DU43" s="755"/>
      <c r="DV43" s="756"/>
      <c r="DW43" s="757"/>
      <c r="DX43" s="758"/>
      <c r="DY43" s="758"/>
      <c r="DZ43" s="758"/>
      <c r="EA43" s="758"/>
      <c r="EB43" s="758"/>
      <c r="EC43" s="759"/>
    </row>
    <row r="44" spans="2:133" ht="11.25" customHeight="1">
      <c r="B44" s="220" t="s">
        <v>348</v>
      </c>
      <c r="CD44" s="771" t="s">
        <v>299</v>
      </c>
      <c r="CE44" s="772"/>
      <c r="CF44" s="656" t="s">
        <v>349</v>
      </c>
      <c r="CG44" s="657"/>
      <c r="CH44" s="657"/>
      <c r="CI44" s="657"/>
      <c r="CJ44" s="657"/>
      <c r="CK44" s="657"/>
      <c r="CL44" s="657"/>
      <c r="CM44" s="657"/>
      <c r="CN44" s="657"/>
      <c r="CO44" s="657"/>
      <c r="CP44" s="657"/>
      <c r="CQ44" s="658"/>
      <c r="CR44" s="659">
        <v>2563368</v>
      </c>
      <c r="CS44" s="660"/>
      <c r="CT44" s="660"/>
      <c r="CU44" s="660"/>
      <c r="CV44" s="660"/>
      <c r="CW44" s="660"/>
      <c r="CX44" s="660"/>
      <c r="CY44" s="661"/>
      <c r="CZ44" s="664">
        <v>12.5</v>
      </c>
      <c r="DA44" s="665"/>
      <c r="DB44" s="665"/>
      <c r="DC44" s="760"/>
      <c r="DD44" s="668">
        <v>406341</v>
      </c>
      <c r="DE44" s="660"/>
      <c r="DF44" s="660"/>
      <c r="DG44" s="660"/>
      <c r="DH44" s="660"/>
      <c r="DI44" s="660"/>
      <c r="DJ44" s="660"/>
      <c r="DK44" s="661"/>
      <c r="DL44" s="754"/>
      <c r="DM44" s="755"/>
      <c r="DN44" s="755"/>
      <c r="DO44" s="755"/>
      <c r="DP44" s="755"/>
      <c r="DQ44" s="755"/>
      <c r="DR44" s="755"/>
      <c r="DS44" s="755"/>
      <c r="DT44" s="755"/>
      <c r="DU44" s="755"/>
      <c r="DV44" s="756"/>
      <c r="DW44" s="757"/>
      <c r="DX44" s="758"/>
      <c r="DY44" s="758"/>
      <c r="DZ44" s="758"/>
      <c r="EA44" s="758"/>
      <c r="EB44" s="758"/>
      <c r="EC44" s="759"/>
    </row>
    <row r="45" spans="2:133" ht="11.25" customHeight="1">
      <c r="CD45" s="773"/>
      <c r="CE45" s="774"/>
      <c r="CF45" s="656" t="s">
        <v>350</v>
      </c>
      <c r="CG45" s="657"/>
      <c r="CH45" s="657"/>
      <c r="CI45" s="657"/>
      <c r="CJ45" s="657"/>
      <c r="CK45" s="657"/>
      <c r="CL45" s="657"/>
      <c r="CM45" s="657"/>
      <c r="CN45" s="657"/>
      <c r="CO45" s="657"/>
      <c r="CP45" s="657"/>
      <c r="CQ45" s="658"/>
      <c r="CR45" s="659">
        <v>943260</v>
      </c>
      <c r="CS45" s="695"/>
      <c r="CT45" s="695"/>
      <c r="CU45" s="695"/>
      <c r="CV45" s="695"/>
      <c r="CW45" s="695"/>
      <c r="CX45" s="695"/>
      <c r="CY45" s="696"/>
      <c r="CZ45" s="664">
        <v>4.5999999999999996</v>
      </c>
      <c r="DA45" s="693"/>
      <c r="DB45" s="693"/>
      <c r="DC45" s="697"/>
      <c r="DD45" s="668">
        <v>91453</v>
      </c>
      <c r="DE45" s="695"/>
      <c r="DF45" s="695"/>
      <c r="DG45" s="695"/>
      <c r="DH45" s="695"/>
      <c r="DI45" s="695"/>
      <c r="DJ45" s="695"/>
      <c r="DK45" s="696"/>
      <c r="DL45" s="754"/>
      <c r="DM45" s="755"/>
      <c r="DN45" s="755"/>
      <c r="DO45" s="755"/>
      <c r="DP45" s="755"/>
      <c r="DQ45" s="755"/>
      <c r="DR45" s="755"/>
      <c r="DS45" s="755"/>
      <c r="DT45" s="755"/>
      <c r="DU45" s="755"/>
      <c r="DV45" s="756"/>
      <c r="DW45" s="757"/>
      <c r="DX45" s="758"/>
      <c r="DY45" s="758"/>
      <c r="DZ45" s="758"/>
      <c r="EA45" s="758"/>
      <c r="EB45" s="758"/>
      <c r="EC45" s="759"/>
    </row>
    <row r="46" spans="2:133" ht="11.25" customHeight="1">
      <c r="CD46" s="773"/>
      <c r="CE46" s="774"/>
      <c r="CF46" s="656" t="s">
        <v>351</v>
      </c>
      <c r="CG46" s="657"/>
      <c r="CH46" s="657"/>
      <c r="CI46" s="657"/>
      <c r="CJ46" s="657"/>
      <c r="CK46" s="657"/>
      <c r="CL46" s="657"/>
      <c r="CM46" s="657"/>
      <c r="CN46" s="657"/>
      <c r="CO46" s="657"/>
      <c r="CP46" s="657"/>
      <c r="CQ46" s="658"/>
      <c r="CR46" s="659">
        <v>1510185</v>
      </c>
      <c r="CS46" s="660"/>
      <c r="CT46" s="660"/>
      <c r="CU46" s="660"/>
      <c r="CV46" s="660"/>
      <c r="CW46" s="660"/>
      <c r="CX46" s="660"/>
      <c r="CY46" s="661"/>
      <c r="CZ46" s="664">
        <v>7.4</v>
      </c>
      <c r="DA46" s="665"/>
      <c r="DB46" s="665"/>
      <c r="DC46" s="760"/>
      <c r="DD46" s="668">
        <v>304102</v>
      </c>
      <c r="DE46" s="660"/>
      <c r="DF46" s="660"/>
      <c r="DG46" s="660"/>
      <c r="DH46" s="660"/>
      <c r="DI46" s="660"/>
      <c r="DJ46" s="660"/>
      <c r="DK46" s="661"/>
      <c r="DL46" s="754"/>
      <c r="DM46" s="755"/>
      <c r="DN46" s="755"/>
      <c r="DO46" s="755"/>
      <c r="DP46" s="755"/>
      <c r="DQ46" s="755"/>
      <c r="DR46" s="755"/>
      <c r="DS46" s="755"/>
      <c r="DT46" s="755"/>
      <c r="DU46" s="755"/>
      <c r="DV46" s="756"/>
      <c r="DW46" s="757"/>
      <c r="DX46" s="758"/>
      <c r="DY46" s="758"/>
      <c r="DZ46" s="758"/>
      <c r="EA46" s="758"/>
      <c r="EB46" s="758"/>
      <c r="EC46" s="759"/>
    </row>
    <row r="47" spans="2:133" ht="11.25" customHeight="1">
      <c r="CD47" s="773"/>
      <c r="CE47" s="774"/>
      <c r="CF47" s="656" t="s">
        <v>352</v>
      </c>
      <c r="CG47" s="657"/>
      <c r="CH47" s="657"/>
      <c r="CI47" s="657"/>
      <c r="CJ47" s="657"/>
      <c r="CK47" s="657"/>
      <c r="CL47" s="657"/>
      <c r="CM47" s="657"/>
      <c r="CN47" s="657"/>
      <c r="CO47" s="657"/>
      <c r="CP47" s="657"/>
      <c r="CQ47" s="658"/>
      <c r="CR47" s="659">
        <v>69415</v>
      </c>
      <c r="CS47" s="695"/>
      <c r="CT47" s="695"/>
      <c r="CU47" s="695"/>
      <c r="CV47" s="695"/>
      <c r="CW47" s="695"/>
      <c r="CX47" s="695"/>
      <c r="CY47" s="696"/>
      <c r="CZ47" s="664">
        <v>0.3</v>
      </c>
      <c r="DA47" s="693"/>
      <c r="DB47" s="693"/>
      <c r="DC47" s="697"/>
      <c r="DD47" s="668">
        <v>52444</v>
      </c>
      <c r="DE47" s="695"/>
      <c r="DF47" s="695"/>
      <c r="DG47" s="695"/>
      <c r="DH47" s="695"/>
      <c r="DI47" s="695"/>
      <c r="DJ47" s="695"/>
      <c r="DK47" s="696"/>
      <c r="DL47" s="754"/>
      <c r="DM47" s="755"/>
      <c r="DN47" s="755"/>
      <c r="DO47" s="755"/>
      <c r="DP47" s="755"/>
      <c r="DQ47" s="755"/>
      <c r="DR47" s="755"/>
      <c r="DS47" s="755"/>
      <c r="DT47" s="755"/>
      <c r="DU47" s="755"/>
      <c r="DV47" s="756"/>
      <c r="DW47" s="757"/>
      <c r="DX47" s="758"/>
      <c r="DY47" s="758"/>
      <c r="DZ47" s="758"/>
      <c r="EA47" s="758"/>
      <c r="EB47" s="758"/>
      <c r="EC47" s="759"/>
    </row>
    <row r="48" spans="2:133">
      <c r="CD48" s="775"/>
      <c r="CE48" s="776"/>
      <c r="CF48" s="656" t="s">
        <v>353</v>
      </c>
      <c r="CG48" s="657"/>
      <c r="CH48" s="657"/>
      <c r="CI48" s="657"/>
      <c r="CJ48" s="657"/>
      <c r="CK48" s="657"/>
      <c r="CL48" s="657"/>
      <c r="CM48" s="657"/>
      <c r="CN48" s="657"/>
      <c r="CO48" s="657"/>
      <c r="CP48" s="657"/>
      <c r="CQ48" s="658"/>
      <c r="CR48" s="659" t="s">
        <v>240</v>
      </c>
      <c r="CS48" s="660"/>
      <c r="CT48" s="660"/>
      <c r="CU48" s="660"/>
      <c r="CV48" s="660"/>
      <c r="CW48" s="660"/>
      <c r="CX48" s="660"/>
      <c r="CY48" s="661"/>
      <c r="CZ48" s="664" t="s">
        <v>121</v>
      </c>
      <c r="DA48" s="665"/>
      <c r="DB48" s="665"/>
      <c r="DC48" s="760"/>
      <c r="DD48" s="668" t="s">
        <v>121</v>
      </c>
      <c r="DE48" s="660"/>
      <c r="DF48" s="660"/>
      <c r="DG48" s="660"/>
      <c r="DH48" s="660"/>
      <c r="DI48" s="660"/>
      <c r="DJ48" s="660"/>
      <c r="DK48" s="661"/>
      <c r="DL48" s="754"/>
      <c r="DM48" s="755"/>
      <c r="DN48" s="755"/>
      <c r="DO48" s="755"/>
      <c r="DP48" s="755"/>
      <c r="DQ48" s="755"/>
      <c r="DR48" s="755"/>
      <c r="DS48" s="755"/>
      <c r="DT48" s="755"/>
      <c r="DU48" s="755"/>
      <c r="DV48" s="756"/>
      <c r="DW48" s="757"/>
      <c r="DX48" s="758"/>
      <c r="DY48" s="758"/>
      <c r="DZ48" s="758"/>
      <c r="EA48" s="758"/>
      <c r="EB48" s="758"/>
      <c r="EC48" s="759"/>
    </row>
    <row r="49" spans="82:133" ht="11.25" customHeight="1">
      <c r="CD49" s="704" t="s">
        <v>354</v>
      </c>
      <c r="CE49" s="705"/>
      <c r="CF49" s="705"/>
      <c r="CG49" s="705"/>
      <c r="CH49" s="705"/>
      <c r="CI49" s="705"/>
      <c r="CJ49" s="705"/>
      <c r="CK49" s="705"/>
      <c r="CL49" s="705"/>
      <c r="CM49" s="705"/>
      <c r="CN49" s="705"/>
      <c r="CO49" s="705"/>
      <c r="CP49" s="705"/>
      <c r="CQ49" s="706"/>
      <c r="CR49" s="739">
        <v>20544532</v>
      </c>
      <c r="CS49" s="729"/>
      <c r="CT49" s="729"/>
      <c r="CU49" s="729"/>
      <c r="CV49" s="729"/>
      <c r="CW49" s="729"/>
      <c r="CX49" s="729"/>
      <c r="CY49" s="761"/>
      <c r="CZ49" s="744">
        <v>100</v>
      </c>
      <c r="DA49" s="762"/>
      <c r="DB49" s="762"/>
      <c r="DC49" s="763"/>
      <c r="DD49" s="764">
        <v>12376681</v>
      </c>
      <c r="DE49" s="729"/>
      <c r="DF49" s="729"/>
      <c r="DG49" s="729"/>
      <c r="DH49" s="729"/>
      <c r="DI49" s="729"/>
      <c r="DJ49" s="729"/>
      <c r="DK49" s="761"/>
      <c r="DL49" s="765"/>
      <c r="DM49" s="766"/>
      <c r="DN49" s="766"/>
      <c r="DO49" s="766"/>
      <c r="DP49" s="766"/>
      <c r="DQ49" s="766"/>
      <c r="DR49" s="766"/>
      <c r="DS49" s="766"/>
      <c r="DT49" s="766"/>
      <c r="DU49" s="766"/>
      <c r="DV49" s="767"/>
      <c r="DW49" s="768"/>
      <c r="DX49" s="769"/>
      <c r="DY49" s="769"/>
      <c r="DZ49" s="769"/>
      <c r="EA49" s="769"/>
      <c r="EB49" s="769"/>
      <c r="EC49" s="770"/>
    </row>
    <row r="50" spans="82:133" hidden="1"/>
    <row r="51" spans="82:133" hidden="1"/>
    <row r="52" spans="82:133" hidden="1"/>
    <row r="53" spans="82:133" hidden="1"/>
  </sheetData>
  <sheetProtection algorithmName="SHA-512" hashValue="IpmTYgAiBC7gB3hI2QArZFB5LnIrsWXIkawBR+EaEc6/z1csDIITKC2jsSv82rnIXtbR8lG6zOVJBH5ODNyUeA==" saltValue="wpVpiX69pRpArglXl+idHA==" spinCount="100000" sheet="1" objects="1" scenarios="1"/>
  <mergeCells count="582">
    <mergeCell ref="DW47:EC47"/>
    <mergeCell ref="DW44:EC44"/>
    <mergeCell ref="CF45:CQ45"/>
    <mergeCell ref="CR45:CY45"/>
    <mergeCell ref="DW45:EC45"/>
    <mergeCell ref="CF44:CQ44"/>
    <mergeCell ref="CR44:CY44"/>
    <mergeCell ref="CZ44:DC44"/>
    <mergeCell ref="DD44:DK44"/>
    <mergeCell ref="DL44:DV44"/>
    <mergeCell ref="CD49:CQ49"/>
    <mergeCell ref="CR49:CY49"/>
    <mergeCell ref="CZ49:DC49"/>
    <mergeCell ref="DD49:DK49"/>
    <mergeCell ref="DL49:DV49"/>
    <mergeCell ref="DW49:EC49"/>
    <mergeCell ref="CF48:CQ48"/>
    <mergeCell ref="CR48:CY48"/>
    <mergeCell ref="CZ48:DC48"/>
    <mergeCell ref="DD48:DK48"/>
    <mergeCell ref="DL48:DV48"/>
    <mergeCell ref="DW48:EC48"/>
    <mergeCell ref="CD44:CE48"/>
    <mergeCell ref="DL46:DV46"/>
    <mergeCell ref="DW46:EC46"/>
    <mergeCell ref="CF47:CQ47"/>
    <mergeCell ref="CR47:CY47"/>
    <mergeCell ref="CZ47:DC47"/>
    <mergeCell ref="CF46:CQ46"/>
    <mergeCell ref="CR46:CY46"/>
    <mergeCell ref="CZ46:DC46"/>
    <mergeCell ref="DD46:DK46"/>
    <mergeCell ref="DD47:DK47"/>
    <mergeCell ref="DL47:DV47"/>
    <mergeCell ref="CD43:CQ43"/>
    <mergeCell ref="CR43:CY43"/>
    <mergeCell ref="CZ43:DC43"/>
    <mergeCell ref="DD43:DK43"/>
    <mergeCell ref="DL43:DV43"/>
    <mergeCell ref="CZ45:DC45"/>
    <mergeCell ref="DD45:DK45"/>
    <mergeCell ref="DL45:DV45"/>
    <mergeCell ref="DW43:EC43"/>
    <mergeCell ref="DD41:DK41"/>
    <mergeCell ref="DL41:DV41"/>
    <mergeCell ref="DW41:EC41"/>
    <mergeCell ref="CD42:CQ42"/>
    <mergeCell ref="CR42:CY42"/>
    <mergeCell ref="CZ42:DC42"/>
    <mergeCell ref="DD42:DK42"/>
    <mergeCell ref="DL42:DV42"/>
    <mergeCell ref="DW42:EC42"/>
    <mergeCell ref="DD38:DK38"/>
    <mergeCell ref="DD39:DK39"/>
    <mergeCell ref="DL39:DV39"/>
    <mergeCell ref="DW39:EC39"/>
    <mergeCell ref="AQ40:AY40"/>
    <mergeCell ref="AZ40:BF40"/>
    <mergeCell ref="BM40:BU40"/>
    <mergeCell ref="BV40:CB40"/>
    <mergeCell ref="CD40:CQ40"/>
    <mergeCell ref="CR40:CY40"/>
    <mergeCell ref="CZ40:DC40"/>
    <mergeCell ref="DD40:DK40"/>
    <mergeCell ref="DL40:DV40"/>
    <mergeCell ref="DW40:EC40"/>
    <mergeCell ref="AQ39:AY39"/>
    <mergeCell ref="AZ39:BF39"/>
    <mergeCell ref="BG39:BK41"/>
    <mergeCell ref="BM39:BU39"/>
    <mergeCell ref="BV39:CB39"/>
    <mergeCell ref="CD39:CQ39"/>
    <mergeCell ref="CR39:CY39"/>
    <mergeCell ref="CZ39:DC39"/>
    <mergeCell ref="BG38:BU38"/>
    <mergeCell ref="BV38:CB38"/>
    <mergeCell ref="CD38:CQ38"/>
    <mergeCell ref="CR38:CY38"/>
    <mergeCell ref="CZ38:DC38"/>
    <mergeCell ref="AQ41:AY41"/>
    <mergeCell ref="AZ41:BF41"/>
    <mergeCell ref="BM41:BU41"/>
    <mergeCell ref="BV41:CB41"/>
    <mergeCell ref="CD41:CQ41"/>
    <mergeCell ref="CR41:CY41"/>
    <mergeCell ref="CZ41:DC41"/>
    <mergeCell ref="DD37:DK37"/>
    <mergeCell ref="DL37:DV37"/>
    <mergeCell ref="DW37:EC37"/>
    <mergeCell ref="B38:Q38"/>
    <mergeCell ref="R38:Y38"/>
    <mergeCell ref="Z38:AC38"/>
    <mergeCell ref="AD38:AK38"/>
    <mergeCell ref="AL38:AO38"/>
    <mergeCell ref="AQ38:AY38"/>
    <mergeCell ref="AZ38:BF38"/>
    <mergeCell ref="AZ37:BF37"/>
    <mergeCell ref="BG37:BU37"/>
    <mergeCell ref="BV37:CB37"/>
    <mergeCell ref="CD37:CQ37"/>
    <mergeCell ref="CR37:CY37"/>
    <mergeCell ref="CZ37:DC37"/>
    <mergeCell ref="B37:Q37"/>
    <mergeCell ref="R37:Y37"/>
    <mergeCell ref="Z37:AC37"/>
    <mergeCell ref="AD37:AK37"/>
    <mergeCell ref="AL37:AO37"/>
    <mergeCell ref="AQ37:AY37"/>
    <mergeCell ref="DL38:DV38"/>
    <mergeCell ref="DW38:EC38"/>
    <mergeCell ref="CD36:CQ36"/>
    <mergeCell ref="CR36:CY36"/>
    <mergeCell ref="CZ36:DC36"/>
    <mergeCell ref="DD36:DK36"/>
    <mergeCell ref="DL36:DV36"/>
    <mergeCell ref="DW36:EC36"/>
    <mergeCell ref="DW35:EC35"/>
    <mergeCell ref="B36:Q36"/>
    <mergeCell ref="R36:Y36"/>
    <mergeCell ref="Z36:AC36"/>
    <mergeCell ref="AD36:AK36"/>
    <mergeCell ref="AL36:AO36"/>
    <mergeCell ref="AQ36:AY36"/>
    <mergeCell ref="AZ36:BF36"/>
    <mergeCell ref="BG36:BU36"/>
    <mergeCell ref="BV36:CB36"/>
    <mergeCell ref="BV35:CB35"/>
    <mergeCell ref="CD35:CQ35"/>
    <mergeCell ref="CR35:CY35"/>
    <mergeCell ref="CZ35:DC35"/>
    <mergeCell ref="DD35:DK35"/>
    <mergeCell ref="DL35:DV35"/>
    <mergeCell ref="DW33:EC33"/>
    <mergeCell ref="B34:Q34"/>
    <mergeCell ref="R34:Y34"/>
    <mergeCell ref="Z34:AC34"/>
    <mergeCell ref="AD34:AK34"/>
    <mergeCell ref="AL34:AO34"/>
    <mergeCell ref="DL34:DV34"/>
    <mergeCell ref="DW34:EC34"/>
    <mergeCell ref="B35:Q35"/>
    <mergeCell ref="R35:Y35"/>
    <mergeCell ref="Z35:AC35"/>
    <mergeCell ref="AD35:AK35"/>
    <mergeCell ref="AL35:AO35"/>
    <mergeCell ref="AQ35:AY35"/>
    <mergeCell ref="AZ35:BF35"/>
    <mergeCell ref="BG35:BU35"/>
    <mergeCell ref="AQ34:BF34"/>
    <mergeCell ref="BG34:CB34"/>
    <mergeCell ref="CD34:CQ34"/>
    <mergeCell ref="CR34:CY34"/>
    <mergeCell ref="CZ34:DC34"/>
    <mergeCell ref="DD34:DK34"/>
    <mergeCell ref="DL32:DV32"/>
    <mergeCell ref="DW32:EC32"/>
    <mergeCell ref="B33:Q33"/>
    <mergeCell ref="R33:Y33"/>
    <mergeCell ref="Z33:AC33"/>
    <mergeCell ref="AD33:AK33"/>
    <mergeCell ref="AL33:AO33"/>
    <mergeCell ref="CD33:CQ33"/>
    <mergeCell ref="BG32:BL32"/>
    <mergeCell ref="BM32:BQ32"/>
    <mergeCell ref="BR32:BW32"/>
    <mergeCell ref="BX32:CB32"/>
    <mergeCell ref="CF32:CQ32"/>
    <mergeCell ref="CR32:CY32"/>
    <mergeCell ref="B32:Q32"/>
    <mergeCell ref="R32:Y32"/>
    <mergeCell ref="Z32:AC32"/>
    <mergeCell ref="AD32:AK32"/>
    <mergeCell ref="AL32:AO32"/>
    <mergeCell ref="AX32:BF32"/>
    <mergeCell ref="CR33:CY33"/>
    <mergeCell ref="CZ33:DC33"/>
    <mergeCell ref="DD33:DK33"/>
    <mergeCell ref="DL33:DV33"/>
    <mergeCell ref="DL31:DV31"/>
    <mergeCell ref="DW31:EC31"/>
    <mergeCell ref="DL30:DV30"/>
    <mergeCell ref="DW30:EC30"/>
    <mergeCell ref="B31:Q31"/>
    <mergeCell ref="R31:Y31"/>
    <mergeCell ref="Z31:AC31"/>
    <mergeCell ref="AD31:AK31"/>
    <mergeCell ref="AL31:AO31"/>
    <mergeCell ref="AX31:BF31"/>
    <mergeCell ref="BG31:BL31"/>
    <mergeCell ref="BM31:BQ31"/>
    <mergeCell ref="BG30:BL30"/>
    <mergeCell ref="BM30:BQ30"/>
    <mergeCell ref="BR30:BW30"/>
    <mergeCell ref="BX30:CB30"/>
    <mergeCell ref="CF30:CQ30"/>
    <mergeCell ref="CR30:CY30"/>
    <mergeCell ref="CD29:CE32"/>
    <mergeCell ref="CF29:CQ29"/>
    <mergeCell ref="CR29:CY29"/>
    <mergeCell ref="CZ29:DC29"/>
    <mergeCell ref="DD29:DK29"/>
    <mergeCell ref="CZ30:DC30"/>
    <mergeCell ref="DD30:DK30"/>
    <mergeCell ref="BR31:BW31"/>
    <mergeCell ref="BX31:CB31"/>
    <mergeCell ref="CF31:CQ31"/>
    <mergeCell ref="CR31:CY31"/>
    <mergeCell ref="CZ31:DC31"/>
    <mergeCell ref="DD31:DK31"/>
    <mergeCell ref="CZ32:DC32"/>
    <mergeCell ref="DD32:DK32"/>
    <mergeCell ref="B30:Q30"/>
    <mergeCell ref="R30:Y30"/>
    <mergeCell ref="Z30:AC30"/>
    <mergeCell ref="AD30:AK30"/>
    <mergeCell ref="AL30:AO30"/>
    <mergeCell ref="AP30:AS32"/>
    <mergeCell ref="AT30:AT32"/>
    <mergeCell ref="AX30:BF30"/>
    <mergeCell ref="BR29:CB29"/>
    <mergeCell ref="DW28:EC28"/>
    <mergeCell ref="B29:Q29"/>
    <mergeCell ref="R29:Y29"/>
    <mergeCell ref="Z29:AC29"/>
    <mergeCell ref="AD29:AK29"/>
    <mergeCell ref="AL29:AO29"/>
    <mergeCell ref="AP29:BF29"/>
    <mergeCell ref="BG29:BQ29"/>
    <mergeCell ref="BG28:BN28"/>
    <mergeCell ref="BO28:BR28"/>
    <mergeCell ref="BS28:CB28"/>
    <mergeCell ref="CD28:CQ28"/>
    <mergeCell ref="CR28:CY28"/>
    <mergeCell ref="CZ28:DC28"/>
    <mergeCell ref="B28:Q28"/>
    <mergeCell ref="R28:Y28"/>
    <mergeCell ref="Z28:AC28"/>
    <mergeCell ref="AD28:AK28"/>
    <mergeCell ref="AL28:AO28"/>
    <mergeCell ref="AP28:BF28"/>
    <mergeCell ref="DL29:DV29"/>
    <mergeCell ref="DW29:EC29"/>
    <mergeCell ref="R26:Y26"/>
    <mergeCell ref="Z26:AC26"/>
    <mergeCell ref="AD26:AK26"/>
    <mergeCell ref="AL26:AO26"/>
    <mergeCell ref="AP26:BF26"/>
    <mergeCell ref="BG26:BN26"/>
    <mergeCell ref="BO26:BR26"/>
    <mergeCell ref="DD28:DK28"/>
    <mergeCell ref="DL28:DV28"/>
    <mergeCell ref="CD27:CQ27"/>
    <mergeCell ref="CR27:CY27"/>
    <mergeCell ref="CZ27:DC27"/>
    <mergeCell ref="DD27:DK27"/>
    <mergeCell ref="DL27:DV27"/>
    <mergeCell ref="DL25:DV25"/>
    <mergeCell ref="DW27:EC27"/>
    <mergeCell ref="DW26:EC26"/>
    <mergeCell ref="B27:Q27"/>
    <mergeCell ref="R27:Y27"/>
    <mergeCell ref="Z27:AC27"/>
    <mergeCell ref="AD27:AK27"/>
    <mergeCell ref="AL27:AO27"/>
    <mergeCell ref="AP27:BF27"/>
    <mergeCell ref="BG27:BN27"/>
    <mergeCell ref="BO27:BR27"/>
    <mergeCell ref="BS27:CB27"/>
    <mergeCell ref="BS26:CB26"/>
    <mergeCell ref="CD26:CQ26"/>
    <mergeCell ref="CR26:CY26"/>
    <mergeCell ref="CZ26:DC26"/>
    <mergeCell ref="DD26:DK26"/>
    <mergeCell ref="DL26:DV26"/>
    <mergeCell ref="B26:Q26"/>
    <mergeCell ref="BO25:BR25"/>
    <mergeCell ref="CD25:CQ25"/>
    <mergeCell ref="CR25:CY25"/>
    <mergeCell ref="CZ25:DC25"/>
    <mergeCell ref="DD25:DK25"/>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Z24:AC24"/>
    <mergeCell ref="AD24:AK24"/>
    <mergeCell ref="AL24:AO24"/>
    <mergeCell ref="AP24:BF24"/>
    <mergeCell ref="DW25:EC25"/>
    <mergeCell ref="BS25:CB25"/>
    <mergeCell ref="DW23:EC23"/>
    <mergeCell ref="CD22:EC22"/>
    <mergeCell ref="B23:Q23"/>
    <mergeCell ref="R23:Y23"/>
    <mergeCell ref="Z23:AC23"/>
    <mergeCell ref="AD23:AK23"/>
    <mergeCell ref="AL23:AO23"/>
    <mergeCell ref="AP23:BF23"/>
    <mergeCell ref="BG23:BN23"/>
    <mergeCell ref="BO23:BR23"/>
    <mergeCell ref="BS23:CB23"/>
    <mergeCell ref="B22:Q22"/>
    <mergeCell ref="R22:Y22"/>
    <mergeCell ref="Z22:AC22"/>
    <mergeCell ref="AD22:AK22"/>
    <mergeCell ref="AL22:AO22"/>
    <mergeCell ref="AP22:BF22"/>
    <mergeCell ref="BG22:BN22"/>
    <mergeCell ref="BO22:BR22"/>
    <mergeCell ref="BS22:CB22"/>
    <mergeCell ref="CD21:CQ21"/>
    <mergeCell ref="CR21:CY21"/>
    <mergeCell ref="CZ21:DC21"/>
    <mergeCell ref="DD21:DP21"/>
    <mergeCell ref="CD23:CQ23"/>
    <mergeCell ref="CR23:CY23"/>
    <mergeCell ref="CZ23:DC23"/>
    <mergeCell ref="DD23:DK23"/>
    <mergeCell ref="DL23:DV23"/>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CD18:CQ18"/>
    <mergeCell ref="CR18:CY18"/>
    <mergeCell ref="CZ18:DC18"/>
    <mergeCell ref="DD18:DP18"/>
    <mergeCell ref="CD19:CQ19"/>
    <mergeCell ref="CR19:CY19"/>
    <mergeCell ref="CZ19:DC19"/>
    <mergeCell ref="DD19:DP19"/>
    <mergeCell ref="DQ19:EC19"/>
    <mergeCell ref="B19:Q19"/>
    <mergeCell ref="R19:Y19"/>
    <mergeCell ref="Z19:AC19"/>
    <mergeCell ref="AD19:AK19"/>
    <mergeCell ref="AL19:AO19"/>
    <mergeCell ref="AP19:BF19"/>
    <mergeCell ref="BG19:BN19"/>
    <mergeCell ref="BO19:BR19"/>
    <mergeCell ref="BS19:CB19"/>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CD15:CQ15"/>
    <mergeCell ref="CR15:CY15"/>
    <mergeCell ref="CZ15:DC15"/>
    <mergeCell ref="DD15:DP15"/>
    <mergeCell ref="CD16:CQ16"/>
    <mergeCell ref="CR16:CY16"/>
    <mergeCell ref="CZ16:DC16"/>
    <mergeCell ref="DD16:DP16"/>
    <mergeCell ref="DQ16:EC16"/>
    <mergeCell ref="B16:Q16"/>
    <mergeCell ref="R16:Y16"/>
    <mergeCell ref="Z16:AC16"/>
    <mergeCell ref="AD16:AK16"/>
    <mergeCell ref="AL16:AO16"/>
    <mergeCell ref="AP16:BF16"/>
    <mergeCell ref="BG16:BN16"/>
    <mergeCell ref="BO16:BR16"/>
    <mergeCell ref="BS16:CB16"/>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CD12:CQ12"/>
    <mergeCell ref="CR12:CY12"/>
    <mergeCell ref="CZ12:DC12"/>
    <mergeCell ref="DD12:DP12"/>
    <mergeCell ref="CD13:CQ13"/>
    <mergeCell ref="CR13:CY13"/>
    <mergeCell ref="CZ13:DC13"/>
    <mergeCell ref="DD13:DP13"/>
    <mergeCell ref="DQ13:EC13"/>
    <mergeCell ref="B13:Q13"/>
    <mergeCell ref="R13:Y13"/>
    <mergeCell ref="Z13:AC13"/>
    <mergeCell ref="AD13:AK13"/>
    <mergeCell ref="AL13:AO13"/>
    <mergeCell ref="AP13:BF13"/>
    <mergeCell ref="BG13:BN13"/>
    <mergeCell ref="BO13:BR13"/>
    <mergeCell ref="BS13:CB13"/>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CD9:CQ9"/>
    <mergeCell ref="CR9:CY9"/>
    <mergeCell ref="CZ9:DC9"/>
    <mergeCell ref="DD9:DP9"/>
    <mergeCell ref="CD10:CQ10"/>
    <mergeCell ref="CR10:CY10"/>
    <mergeCell ref="CZ10:DC10"/>
    <mergeCell ref="DD10:DP10"/>
    <mergeCell ref="DQ10:EC10"/>
    <mergeCell ref="B10:Q10"/>
    <mergeCell ref="R10:Y10"/>
    <mergeCell ref="Z10:AC10"/>
    <mergeCell ref="AD10:AK10"/>
    <mergeCell ref="AL10:AO10"/>
    <mergeCell ref="AP10:BF10"/>
    <mergeCell ref="BG10:BN10"/>
    <mergeCell ref="BO10:BR10"/>
    <mergeCell ref="BS10:CB10"/>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CD6:CQ6"/>
    <mergeCell ref="CR6:CY6"/>
    <mergeCell ref="CZ6:DC6"/>
    <mergeCell ref="DD6:DP6"/>
    <mergeCell ref="CD7:CQ7"/>
    <mergeCell ref="CR7:CY7"/>
    <mergeCell ref="CZ7:DC7"/>
    <mergeCell ref="DD7:DP7"/>
    <mergeCell ref="DQ7:EC7"/>
    <mergeCell ref="B7:Q7"/>
    <mergeCell ref="R7:Y7"/>
    <mergeCell ref="Z7:AC7"/>
    <mergeCell ref="AD7:AK7"/>
    <mergeCell ref="AL7:AO7"/>
    <mergeCell ref="AP7:BF7"/>
    <mergeCell ref="BG7:BN7"/>
    <mergeCell ref="BO7:BR7"/>
    <mergeCell ref="BS7:CB7"/>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s>
  <phoneticPr fontId="2"/>
  <printOptions horizontalCentered="1"/>
  <pageMargins left="0" right="0" top="0.39370078740157483" bottom="0.39370078740157483" header="0.19685039370078741" footer="0.19685039370078741"/>
  <pageSetup paperSize="9" scale="65" orientation="landscape"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A136"/>
  <sheetViews>
    <sheetView zoomScale="70" zoomScaleNormal="25" zoomScaleSheetLayoutView="70" workbookViewId="0"/>
  </sheetViews>
  <sheetFormatPr defaultColWidth="0" defaultRowHeight="13.5" zeroHeight="1"/>
  <cols>
    <col min="1" max="130" width="2.75" style="269" customWidth="1"/>
    <col min="131" max="131" width="1.625" style="269" customWidth="1"/>
    <col min="132" max="16384" width="9" style="269" hidden="1"/>
  </cols>
  <sheetData>
    <row r="1" spans="1:131" s="227" customFormat="1" ht="11.25" customHeight="1" thickBot="1">
      <c r="A1" s="222"/>
      <c r="B1" s="222"/>
      <c r="C1" s="222"/>
      <c r="D1" s="222"/>
      <c r="E1" s="222"/>
      <c r="F1" s="222"/>
      <c r="G1" s="222"/>
      <c r="H1" s="222"/>
      <c r="I1" s="222"/>
      <c r="J1" s="222"/>
      <c r="K1" s="222"/>
      <c r="L1" s="222"/>
      <c r="M1" s="222"/>
      <c r="N1" s="223"/>
      <c r="O1" s="223"/>
      <c r="P1" s="223"/>
      <c r="Q1" s="223"/>
      <c r="R1" s="223"/>
      <c r="S1" s="223"/>
      <c r="T1" s="223"/>
      <c r="U1" s="223"/>
      <c r="V1" s="223"/>
      <c r="W1" s="223"/>
      <c r="X1" s="223"/>
      <c r="Y1" s="223"/>
      <c r="Z1" s="223"/>
      <c r="AA1" s="223"/>
      <c r="AB1" s="223"/>
      <c r="AC1" s="223"/>
      <c r="AD1" s="223"/>
      <c r="AE1" s="223"/>
      <c r="AF1" s="223"/>
      <c r="AG1" s="223"/>
      <c r="AH1" s="223"/>
      <c r="AI1" s="223"/>
      <c r="AJ1" s="223"/>
      <c r="AK1" s="223"/>
      <c r="AL1" s="223"/>
      <c r="AM1" s="223"/>
      <c r="AN1" s="223"/>
      <c r="AO1" s="223"/>
      <c r="AP1" s="223"/>
      <c r="AQ1" s="223"/>
      <c r="AR1" s="223"/>
      <c r="AS1" s="223"/>
      <c r="AT1" s="223"/>
      <c r="AU1" s="223"/>
      <c r="AV1" s="223"/>
      <c r="AW1" s="223"/>
      <c r="AX1" s="223"/>
      <c r="AY1" s="223"/>
      <c r="AZ1" s="223"/>
      <c r="BA1" s="223"/>
      <c r="BB1" s="223"/>
      <c r="BC1" s="223"/>
      <c r="BD1" s="223"/>
      <c r="BE1" s="223"/>
      <c r="BF1" s="223"/>
      <c r="BG1" s="223"/>
      <c r="BH1" s="223"/>
      <c r="BI1" s="223"/>
      <c r="BJ1" s="223"/>
      <c r="BK1" s="223"/>
      <c r="BL1" s="223"/>
      <c r="BM1" s="223"/>
      <c r="BN1" s="223"/>
      <c r="BO1" s="223"/>
      <c r="BP1" s="223"/>
      <c r="BQ1" s="223"/>
      <c r="BR1" s="223"/>
      <c r="BS1" s="223"/>
      <c r="BT1" s="223"/>
      <c r="BU1" s="223"/>
      <c r="BV1" s="223"/>
      <c r="BW1" s="223"/>
      <c r="BX1" s="223"/>
      <c r="BY1" s="223"/>
      <c r="BZ1" s="223"/>
      <c r="CA1" s="223"/>
      <c r="CB1" s="223"/>
      <c r="CC1" s="223"/>
      <c r="CD1" s="223"/>
      <c r="CE1" s="223"/>
      <c r="CF1" s="223"/>
      <c r="CG1" s="223"/>
      <c r="CH1" s="223"/>
      <c r="CI1" s="223"/>
      <c r="CJ1" s="223"/>
      <c r="CK1" s="223"/>
      <c r="CL1" s="223"/>
      <c r="CM1" s="223"/>
      <c r="CN1" s="223"/>
      <c r="CO1" s="223"/>
      <c r="CP1" s="223"/>
      <c r="CQ1" s="223"/>
      <c r="CR1" s="223"/>
      <c r="CS1" s="223"/>
      <c r="CT1" s="223"/>
      <c r="CU1" s="223"/>
      <c r="CV1" s="223"/>
      <c r="CW1" s="223"/>
      <c r="CX1" s="223"/>
      <c r="CY1" s="223"/>
      <c r="CZ1" s="223"/>
      <c r="DA1" s="223"/>
      <c r="DB1" s="223"/>
      <c r="DC1" s="223"/>
      <c r="DD1" s="223"/>
      <c r="DE1" s="223"/>
      <c r="DF1" s="223"/>
      <c r="DG1" s="223"/>
      <c r="DH1" s="223"/>
      <c r="DI1" s="223"/>
      <c r="DJ1" s="223"/>
      <c r="DK1" s="223"/>
      <c r="DL1" s="223"/>
      <c r="DM1" s="223"/>
      <c r="DN1" s="223"/>
      <c r="DO1" s="223"/>
      <c r="DP1" s="224"/>
      <c r="DQ1" s="225"/>
      <c r="DR1" s="225"/>
      <c r="DS1" s="225"/>
      <c r="DT1" s="225"/>
      <c r="DU1" s="225"/>
      <c r="DV1" s="225"/>
      <c r="DW1" s="225"/>
      <c r="DX1" s="225"/>
      <c r="DY1" s="225"/>
      <c r="DZ1" s="225"/>
      <c r="EA1" s="226"/>
    </row>
    <row r="2" spans="1:131" s="231" customFormat="1" ht="26.25" customHeight="1" thickBot="1">
      <c r="A2" s="228" t="s">
        <v>355</v>
      </c>
      <c r="B2" s="229"/>
      <c r="C2" s="229"/>
      <c r="D2" s="229"/>
      <c r="E2" s="229"/>
      <c r="F2" s="229"/>
      <c r="G2" s="229"/>
      <c r="H2" s="229"/>
      <c r="I2" s="229"/>
      <c r="J2" s="229"/>
      <c r="K2" s="229"/>
      <c r="L2" s="229"/>
      <c r="M2" s="229"/>
      <c r="N2" s="229"/>
      <c r="O2" s="229"/>
      <c r="P2" s="229"/>
      <c r="Q2" s="229"/>
      <c r="R2" s="229"/>
      <c r="S2" s="229"/>
      <c r="T2" s="229"/>
      <c r="U2" s="229"/>
      <c r="V2" s="229"/>
      <c r="W2" s="229"/>
      <c r="X2" s="229"/>
      <c r="Y2" s="229"/>
      <c r="Z2" s="229"/>
      <c r="AA2" s="229"/>
      <c r="AB2" s="229"/>
      <c r="AC2" s="229"/>
      <c r="AD2" s="229"/>
      <c r="AE2" s="229"/>
      <c r="AF2" s="229"/>
      <c r="AG2" s="229"/>
      <c r="AH2" s="229"/>
      <c r="AI2" s="229"/>
      <c r="AJ2" s="229"/>
      <c r="AK2" s="229"/>
      <c r="AL2" s="229"/>
      <c r="AM2" s="229"/>
      <c r="AN2" s="229"/>
      <c r="AO2" s="229"/>
      <c r="AP2" s="229"/>
      <c r="AQ2" s="229"/>
      <c r="AR2" s="229"/>
      <c r="AS2" s="229"/>
      <c r="AT2" s="229"/>
      <c r="AU2" s="229"/>
      <c r="AV2" s="229"/>
      <c r="AW2" s="229"/>
      <c r="AX2" s="229"/>
      <c r="AY2" s="229"/>
      <c r="AZ2" s="229"/>
      <c r="BA2" s="229"/>
      <c r="BB2" s="229"/>
      <c r="BC2" s="229"/>
      <c r="BD2" s="229"/>
      <c r="BE2" s="229"/>
      <c r="BF2" s="229"/>
      <c r="BG2" s="229"/>
      <c r="BH2" s="229"/>
      <c r="BI2" s="229"/>
      <c r="BJ2" s="229"/>
      <c r="BK2" s="229"/>
      <c r="BL2" s="229"/>
      <c r="BM2" s="229"/>
      <c r="BN2" s="229"/>
      <c r="BO2" s="229"/>
      <c r="BP2" s="229"/>
      <c r="BQ2" s="229"/>
      <c r="BR2" s="229"/>
      <c r="BS2" s="229"/>
      <c r="BT2" s="229"/>
      <c r="BU2" s="229"/>
      <c r="BV2" s="229"/>
      <c r="BW2" s="229"/>
      <c r="BX2" s="229"/>
      <c r="BY2" s="229"/>
      <c r="BZ2" s="229"/>
      <c r="CA2" s="229"/>
      <c r="CB2" s="229"/>
      <c r="CC2" s="229"/>
      <c r="CD2" s="229"/>
      <c r="CE2" s="229"/>
      <c r="CF2" s="229"/>
      <c r="CG2" s="229"/>
      <c r="CH2" s="229"/>
      <c r="CI2" s="229"/>
      <c r="CJ2" s="229"/>
      <c r="CK2" s="229"/>
      <c r="CL2" s="229"/>
      <c r="CM2" s="229"/>
      <c r="CN2" s="229"/>
      <c r="CO2" s="229"/>
      <c r="CP2" s="229"/>
      <c r="CQ2" s="229"/>
      <c r="CR2" s="229"/>
      <c r="CS2" s="229"/>
      <c r="CT2" s="229"/>
      <c r="CU2" s="229"/>
      <c r="CV2" s="229"/>
      <c r="CW2" s="229"/>
      <c r="CX2" s="229"/>
      <c r="CY2" s="229"/>
      <c r="CZ2" s="229"/>
      <c r="DA2" s="229"/>
      <c r="DB2" s="229"/>
      <c r="DC2" s="229"/>
      <c r="DD2" s="229"/>
      <c r="DE2" s="229"/>
      <c r="DF2" s="229"/>
      <c r="DG2" s="229"/>
      <c r="DH2" s="229"/>
      <c r="DI2" s="229"/>
      <c r="DJ2" s="806" t="s">
        <v>356</v>
      </c>
      <c r="DK2" s="807"/>
      <c r="DL2" s="807"/>
      <c r="DM2" s="807"/>
      <c r="DN2" s="807"/>
      <c r="DO2" s="808"/>
      <c r="DP2" s="229"/>
      <c r="DQ2" s="806" t="s">
        <v>357</v>
      </c>
      <c r="DR2" s="807"/>
      <c r="DS2" s="807"/>
      <c r="DT2" s="807"/>
      <c r="DU2" s="807"/>
      <c r="DV2" s="807"/>
      <c r="DW2" s="807"/>
      <c r="DX2" s="807"/>
      <c r="DY2" s="807"/>
      <c r="DZ2" s="808"/>
      <c r="EA2" s="230"/>
    </row>
    <row r="3" spans="1:131" s="227" customFormat="1" ht="11.25" customHeight="1">
      <c r="A3" s="223"/>
      <c r="B3" s="223"/>
      <c r="C3" s="223"/>
      <c r="D3" s="223"/>
      <c r="E3" s="223"/>
      <c r="F3" s="223"/>
      <c r="G3" s="223"/>
      <c r="H3" s="223"/>
      <c r="I3" s="223"/>
      <c r="J3" s="223"/>
      <c r="K3" s="223"/>
      <c r="L3" s="223"/>
      <c r="M3" s="223"/>
      <c r="N3" s="223"/>
      <c r="O3" s="223"/>
      <c r="P3" s="223"/>
      <c r="Q3" s="223"/>
      <c r="R3" s="223"/>
      <c r="S3" s="223"/>
      <c r="T3" s="223"/>
      <c r="U3" s="223"/>
      <c r="V3" s="223"/>
      <c r="W3" s="223"/>
      <c r="X3" s="223"/>
      <c r="Y3" s="223"/>
      <c r="Z3" s="223"/>
      <c r="AA3" s="223"/>
      <c r="AB3" s="223"/>
      <c r="AC3" s="223"/>
      <c r="AD3" s="223"/>
      <c r="AE3" s="223"/>
      <c r="AF3" s="223"/>
      <c r="AG3" s="223"/>
      <c r="AH3" s="223"/>
      <c r="AI3" s="223"/>
      <c r="AJ3" s="223"/>
      <c r="AK3" s="223"/>
      <c r="AL3" s="223"/>
      <c r="AM3" s="223"/>
      <c r="AN3" s="223"/>
      <c r="AO3" s="223"/>
      <c r="AP3" s="223"/>
      <c r="AQ3" s="223"/>
      <c r="AR3" s="223"/>
      <c r="AS3" s="223"/>
      <c r="AT3" s="223"/>
      <c r="AU3" s="223"/>
      <c r="AV3" s="223"/>
      <c r="AW3" s="223"/>
      <c r="AX3" s="223"/>
      <c r="AY3" s="223"/>
      <c r="AZ3" s="223"/>
      <c r="BA3" s="223"/>
      <c r="BB3" s="223"/>
      <c r="BC3" s="223"/>
      <c r="BD3" s="223"/>
      <c r="BE3" s="223"/>
      <c r="BF3" s="223"/>
      <c r="BG3" s="223"/>
      <c r="BH3" s="223"/>
      <c r="BI3" s="223"/>
      <c r="BJ3" s="223"/>
      <c r="BK3" s="223"/>
      <c r="BL3" s="223"/>
      <c r="BM3" s="223"/>
      <c r="BN3" s="223"/>
      <c r="BO3" s="223"/>
      <c r="BP3" s="223"/>
      <c r="BQ3" s="223"/>
      <c r="BR3" s="223"/>
      <c r="BS3" s="223"/>
      <c r="BT3" s="223"/>
      <c r="BU3" s="223"/>
      <c r="BV3" s="223"/>
      <c r="BW3" s="223"/>
      <c r="BX3" s="223"/>
      <c r="BY3" s="223"/>
      <c r="BZ3" s="223"/>
      <c r="CA3" s="223"/>
      <c r="CB3" s="223"/>
      <c r="CC3" s="223"/>
      <c r="CD3" s="223"/>
      <c r="CE3" s="223"/>
      <c r="CF3" s="223"/>
      <c r="CG3" s="223"/>
      <c r="CH3" s="223"/>
      <c r="CI3" s="223"/>
      <c r="CJ3" s="223"/>
      <c r="CK3" s="223"/>
      <c r="CL3" s="223"/>
      <c r="CM3" s="223"/>
      <c r="CN3" s="223"/>
      <c r="CO3" s="223"/>
      <c r="CP3" s="223"/>
      <c r="CQ3" s="223"/>
      <c r="CR3" s="223"/>
      <c r="CS3" s="223"/>
      <c r="CT3" s="223"/>
      <c r="CU3" s="223"/>
      <c r="CV3" s="223"/>
      <c r="CW3" s="223"/>
      <c r="CX3" s="223"/>
      <c r="CY3" s="223"/>
      <c r="CZ3" s="223"/>
      <c r="DA3" s="223"/>
      <c r="DB3" s="223"/>
      <c r="DC3" s="223"/>
      <c r="DD3" s="223"/>
      <c r="DE3" s="223"/>
      <c r="DF3" s="223"/>
      <c r="DG3" s="223"/>
      <c r="DH3" s="223"/>
      <c r="DI3" s="223"/>
      <c r="DJ3" s="223"/>
      <c r="DK3" s="223"/>
      <c r="DL3" s="223"/>
      <c r="DM3" s="223"/>
      <c r="DN3" s="223"/>
      <c r="DO3" s="223"/>
      <c r="DP3" s="223"/>
      <c r="DQ3" s="223"/>
      <c r="DR3" s="223"/>
      <c r="DS3" s="223"/>
      <c r="DT3" s="223"/>
      <c r="DU3" s="223"/>
      <c r="DV3" s="223"/>
      <c r="DW3" s="223"/>
      <c r="DX3" s="223"/>
      <c r="DY3" s="223"/>
      <c r="DZ3" s="223"/>
      <c r="EA3" s="226"/>
    </row>
    <row r="4" spans="1:131" s="235" customFormat="1" ht="26.25" customHeight="1" thickBot="1">
      <c r="A4" s="809" t="s">
        <v>358</v>
      </c>
      <c r="B4" s="809"/>
      <c r="C4" s="809"/>
      <c r="D4" s="809"/>
      <c r="E4" s="809"/>
      <c r="F4" s="809"/>
      <c r="G4" s="809"/>
      <c r="H4" s="809"/>
      <c r="I4" s="809"/>
      <c r="J4" s="809"/>
      <c r="K4" s="809"/>
      <c r="L4" s="809"/>
      <c r="M4" s="809"/>
      <c r="N4" s="809"/>
      <c r="O4" s="809"/>
      <c r="P4" s="809"/>
      <c r="Q4" s="809"/>
      <c r="R4" s="809"/>
      <c r="S4" s="809"/>
      <c r="T4" s="809"/>
      <c r="U4" s="809"/>
      <c r="V4" s="809"/>
      <c r="W4" s="809"/>
      <c r="X4" s="809"/>
      <c r="Y4" s="809"/>
      <c r="Z4" s="809"/>
      <c r="AA4" s="809"/>
      <c r="AB4" s="809"/>
      <c r="AC4" s="809"/>
      <c r="AD4" s="809"/>
      <c r="AE4" s="809"/>
      <c r="AF4" s="809"/>
      <c r="AG4" s="809"/>
      <c r="AH4" s="809"/>
      <c r="AI4" s="809"/>
      <c r="AJ4" s="809"/>
      <c r="AK4" s="809"/>
      <c r="AL4" s="809"/>
      <c r="AM4" s="809"/>
      <c r="AN4" s="809"/>
      <c r="AO4" s="809"/>
      <c r="AP4" s="809"/>
      <c r="AQ4" s="809"/>
      <c r="AR4" s="809"/>
      <c r="AS4" s="809"/>
      <c r="AT4" s="809"/>
      <c r="AU4" s="809"/>
      <c r="AV4" s="809"/>
      <c r="AW4" s="809"/>
      <c r="AX4" s="809"/>
      <c r="AY4" s="809"/>
      <c r="AZ4" s="232"/>
      <c r="BA4" s="232"/>
      <c r="BB4" s="232"/>
      <c r="BC4" s="232"/>
      <c r="BD4" s="232"/>
      <c r="BE4" s="233"/>
      <c r="BF4" s="233"/>
      <c r="BG4" s="233"/>
      <c r="BH4" s="233"/>
      <c r="BI4" s="233"/>
      <c r="BJ4" s="233"/>
      <c r="BK4" s="233"/>
      <c r="BL4" s="233"/>
      <c r="BM4" s="233"/>
      <c r="BN4" s="233"/>
      <c r="BO4" s="233"/>
      <c r="BP4" s="233"/>
      <c r="BQ4" s="232" t="s">
        <v>359</v>
      </c>
      <c r="BR4" s="232"/>
      <c r="BS4" s="232"/>
      <c r="BT4" s="232"/>
      <c r="BU4" s="232"/>
      <c r="BV4" s="232"/>
      <c r="BW4" s="232"/>
      <c r="BX4" s="232"/>
      <c r="BY4" s="232"/>
      <c r="BZ4" s="232"/>
      <c r="CA4" s="232"/>
      <c r="CB4" s="232"/>
      <c r="CC4" s="232"/>
      <c r="CD4" s="232"/>
      <c r="CE4" s="232"/>
      <c r="CF4" s="232"/>
      <c r="CG4" s="232"/>
      <c r="CH4" s="232"/>
      <c r="CI4" s="232"/>
      <c r="CJ4" s="232"/>
      <c r="CK4" s="232"/>
      <c r="CL4" s="232"/>
      <c r="CM4" s="232"/>
      <c r="CN4" s="232"/>
      <c r="CO4" s="232"/>
      <c r="CP4" s="232"/>
      <c r="CQ4" s="232"/>
      <c r="CR4" s="232"/>
      <c r="CS4" s="232"/>
      <c r="CT4" s="232"/>
      <c r="CU4" s="232"/>
      <c r="CV4" s="232"/>
      <c r="CW4" s="232"/>
      <c r="CX4" s="232"/>
      <c r="CY4" s="232"/>
      <c r="CZ4" s="232"/>
      <c r="DA4" s="232"/>
      <c r="DB4" s="232"/>
      <c r="DC4" s="232"/>
      <c r="DD4" s="232"/>
      <c r="DE4" s="232"/>
      <c r="DF4" s="232"/>
      <c r="DG4" s="232"/>
      <c r="DH4" s="232"/>
      <c r="DI4" s="232"/>
      <c r="DJ4" s="232"/>
      <c r="DK4" s="232"/>
      <c r="DL4" s="232"/>
      <c r="DM4" s="232"/>
      <c r="DN4" s="232"/>
      <c r="DO4" s="232"/>
      <c r="DP4" s="232"/>
      <c r="DQ4" s="232"/>
      <c r="DR4" s="232"/>
      <c r="DS4" s="232"/>
      <c r="DT4" s="232"/>
      <c r="DU4" s="232"/>
      <c r="DV4" s="232"/>
      <c r="DW4" s="232"/>
      <c r="DX4" s="232"/>
      <c r="DY4" s="232"/>
      <c r="DZ4" s="232"/>
      <c r="EA4" s="234"/>
    </row>
    <row r="5" spans="1:131" s="235" customFormat="1" ht="26.25" customHeight="1">
      <c r="A5" s="800" t="s">
        <v>360</v>
      </c>
      <c r="B5" s="801"/>
      <c r="C5" s="801"/>
      <c r="D5" s="801"/>
      <c r="E5" s="801"/>
      <c r="F5" s="801"/>
      <c r="G5" s="801"/>
      <c r="H5" s="801"/>
      <c r="I5" s="801"/>
      <c r="J5" s="801"/>
      <c r="K5" s="801"/>
      <c r="L5" s="801"/>
      <c r="M5" s="801"/>
      <c r="N5" s="801"/>
      <c r="O5" s="801"/>
      <c r="P5" s="802"/>
      <c r="Q5" s="777" t="s">
        <v>361</v>
      </c>
      <c r="R5" s="778"/>
      <c r="S5" s="778"/>
      <c r="T5" s="778"/>
      <c r="U5" s="779"/>
      <c r="V5" s="777" t="s">
        <v>362</v>
      </c>
      <c r="W5" s="778"/>
      <c r="X5" s="778"/>
      <c r="Y5" s="778"/>
      <c r="Z5" s="779"/>
      <c r="AA5" s="777" t="s">
        <v>363</v>
      </c>
      <c r="AB5" s="778"/>
      <c r="AC5" s="778"/>
      <c r="AD5" s="778"/>
      <c r="AE5" s="778"/>
      <c r="AF5" s="810" t="s">
        <v>364</v>
      </c>
      <c r="AG5" s="778"/>
      <c r="AH5" s="778"/>
      <c r="AI5" s="778"/>
      <c r="AJ5" s="789"/>
      <c r="AK5" s="778" t="s">
        <v>365</v>
      </c>
      <c r="AL5" s="778"/>
      <c r="AM5" s="778"/>
      <c r="AN5" s="778"/>
      <c r="AO5" s="779"/>
      <c r="AP5" s="777" t="s">
        <v>366</v>
      </c>
      <c r="AQ5" s="778"/>
      <c r="AR5" s="778"/>
      <c r="AS5" s="778"/>
      <c r="AT5" s="779"/>
      <c r="AU5" s="777" t="s">
        <v>367</v>
      </c>
      <c r="AV5" s="778"/>
      <c r="AW5" s="778"/>
      <c r="AX5" s="778"/>
      <c r="AY5" s="789"/>
      <c r="AZ5" s="236"/>
      <c r="BA5" s="236"/>
      <c r="BB5" s="236"/>
      <c r="BC5" s="236"/>
      <c r="BD5" s="236"/>
      <c r="BE5" s="237"/>
      <c r="BF5" s="237"/>
      <c r="BG5" s="237"/>
      <c r="BH5" s="237"/>
      <c r="BI5" s="237"/>
      <c r="BJ5" s="237"/>
      <c r="BK5" s="237"/>
      <c r="BL5" s="237"/>
      <c r="BM5" s="237"/>
      <c r="BN5" s="237"/>
      <c r="BO5" s="237"/>
      <c r="BP5" s="237"/>
      <c r="BQ5" s="800" t="s">
        <v>368</v>
      </c>
      <c r="BR5" s="801"/>
      <c r="BS5" s="801"/>
      <c r="BT5" s="801"/>
      <c r="BU5" s="801"/>
      <c r="BV5" s="801"/>
      <c r="BW5" s="801"/>
      <c r="BX5" s="801"/>
      <c r="BY5" s="801"/>
      <c r="BZ5" s="801"/>
      <c r="CA5" s="801"/>
      <c r="CB5" s="801"/>
      <c r="CC5" s="801"/>
      <c r="CD5" s="801"/>
      <c r="CE5" s="801"/>
      <c r="CF5" s="801"/>
      <c r="CG5" s="802"/>
      <c r="CH5" s="777" t="s">
        <v>369</v>
      </c>
      <c r="CI5" s="778"/>
      <c r="CJ5" s="778"/>
      <c r="CK5" s="778"/>
      <c r="CL5" s="779"/>
      <c r="CM5" s="777" t="s">
        <v>370</v>
      </c>
      <c r="CN5" s="778"/>
      <c r="CO5" s="778"/>
      <c r="CP5" s="778"/>
      <c r="CQ5" s="779"/>
      <c r="CR5" s="777" t="s">
        <v>371</v>
      </c>
      <c r="CS5" s="778"/>
      <c r="CT5" s="778"/>
      <c r="CU5" s="778"/>
      <c r="CV5" s="779"/>
      <c r="CW5" s="777" t="s">
        <v>372</v>
      </c>
      <c r="CX5" s="778"/>
      <c r="CY5" s="778"/>
      <c r="CZ5" s="778"/>
      <c r="DA5" s="779"/>
      <c r="DB5" s="777" t="s">
        <v>373</v>
      </c>
      <c r="DC5" s="778"/>
      <c r="DD5" s="778"/>
      <c r="DE5" s="778"/>
      <c r="DF5" s="779"/>
      <c r="DG5" s="783" t="s">
        <v>374</v>
      </c>
      <c r="DH5" s="784"/>
      <c r="DI5" s="784"/>
      <c r="DJ5" s="784"/>
      <c r="DK5" s="785"/>
      <c r="DL5" s="783" t="s">
        <v>375</v>
      </c>
      <c r="DM5" s="784"/>
      <c r="DN5" s="784"/>
      <c r="DO5" s="784"/>
      <c r="DP5" s="785"/>
      <c r="DQ5" s="777" t="s">
        <v>376</v>
      </c>
      <c r="DR5" s="778"/>
      <c r="DS5" s="778"/>
      <c r="DT5" s="778"/>
      <c r="DU5" s="779"/>
      <c r="DV5" s="777" t="s">
        <v>367</v>
      </c>
      <c r="DW5" s="778"/>
      <c r="DX5" s="778"/>
      <c r="DY5" s="778"/>
      <c r="DZ5" s="789"/>
      <c r="EA5" s="234"/>
    </row>
    <row r="6" spans="1:131" s="235" customFormat="1" ht="26.25" customHeight="1" thickBot="1">
      <c r="A6" s="803"/>
      <c r="B6" s="804"/>
      <c r="C6" s="804"/>
      <c r="D6" s="804"/>
      <c r="E6" s="804"/>
      <c r="F6" s="804"/>
      <c r="G6" s="804"/>
      <c r="H6" s="804"/>
      <c r="I6" s="804"/>
      <c r="J6" s="804"/>
      <c r="K6" s="804"/>
      <c r="L6" s="804"/>
      <c r="M6" s="804"/>
      <c r="N6" s="804"/>
      <c r="O6" s="804"/>
      <c r="P6" s="805"/>
      <c r="Q6" s="780"/>
      <c r="R6" s="781"/>
      <c r="S6" s="781"/>
      <c r="T6" s="781"/>
      <c r="U6" s="782"/>
      <c r="V6" s="780"/>
      <c r="W6" s="781"/>
      <c r="X6" s="781"/>
      <c r="Y6" s="781"/>
      <c r="Z6" s="782"/>
      <c r="AA6" s="780"/>
      <c r="AB6" s="781"/>
      <c r="AC6" s="781"/>
      <c r="AD6" s="781"/>
      <c r="AE6" s="781"/>
      <c r="AF6" s="811"/>
      <c r="AG6" s="781"/>
      <c r="AH6" s="781"/>
      <c r="AI6" s="781"/>
      <c r="AJ6" s="790"/>
      <c r="AK6" s="781"/>
      <c r="AL6" s="781"/>
      <c r="AM6" s="781"/>
      <c r="AN6" s="781"/>
      <c r="AO6" s="782"/>
      <c r="AP6" s="780"/>
      <c r="AQ6" s="781"/>
      <c r="AR6" s="781"/>
      <c r="AS6" s="781"/>
      <c r="AT6" s="782"/>
      <c r="AU6" s="780"/>
      <c r="AV6" s="781"/>
      <c r="AW6" s="781"/>
      <c r="AX6" s="781"/>
      <c r="AY6" s="790"/>
      <c r="AZ6" s="232"/>
      <c r="BA6" s="232"/>
      <c r="BB6" s="232"/>
      <c r="BC6" s="232"/>
      <c r="BD6" s="232"/>
      <c r="BE6" s="233"/>
      <c r="BF6" s="233"/>
      <c r="BG6" s="233"/>
      <c r="BH6" s="233"/>
      <c r="BI6" s="233"/>
      <c r="BJ6" s="233"/>
      <c r="BK6" s="233"/>
      <c r="BL6" s="233"/>
      <c r="BM6" s="233"/>
      <c r="BN6" s="233"/>
      <c r="BO6" s="233"/>
      <c r="BP6" s="233"/>
      <c r="BQ6" s="803"/>
      <c r="BR6" s="804"/>
      <c r="BS6" s="804"/>
      <c r="BT6" s="804"/>
      <c r="BU6" s="804"/>
      <c r="BV6" s="804"/>
      <c r="BW6" s="804"/>
      <c r="BX6" s="804"/>
      <c r="BY6" s="804"/>
      <c r="BZ6" s="804"/>
      <c r="CA6" s="804"/>
      <c r="CB6" s="804"/>
      <c r="CC6" s="804"/>
      <c r="CD6" s="804"/>
      <c r="CE6" s="804"/>
      <c r="CF6" s="804"/>
      <c r="CG6" s="805"/>
      <c r="CH6" s="780"/>
      <c r="CI6" s="781"/>
      <c r="CJ6" s="781"/>
      <c r="CK6" s="781"/>
      <c r="CL6" s="782"/>
      <c r="CM6" s="780"/>
      <c r="CN6" s="781"/>
      <c r="CO6" s="781"/>
      <c r="CP6" s="781"/>
      <c r="CQ6" s="782"/>
      <c r="CR6" s="780"/>
      <c r="CS6" s="781"/>
      <c r="CT6" s="781"/>
      <c r="CU6" s="781"/>
      <c r="CV6" s="782"/>
      <c r="CW6" s="780"/>
      <c r="CX6" s="781"/>
      <c r="CY6" s="781"/>
      <c r="CZ6" s="781"/>
      <c r="DA6" s="782"/>
      <c r="DB6" s="780"/>
      <c r="DC6" s="781"/>
      <c r="DD6" s="781"/>
      <c r="DE6" s="781"/>
      <c r="DF6" s="782"/>
      <c r="DG6" s="786"/>
      <c r="DH6" s="787"/>
      <c r="DI6" s="787"/>
      <c r="DJ6" s="787"/>
      <c r="DK6" s="788"/>
      <c r="DL6" s="786"/>
      <c r="DM6" s="787"/>
      <c r="DN6" s="787"/>
      <c r="DO6" s="787"/>
      <c r="DP6" s="788"/>
      <c r="DQ6" s="780"/>
      <c r="DR6" s="781"/>
      <c r="DS6" s="781"/>
      <c r="DT6" s="781"/>
      <c r="DU6" s="782"/>
      <c r="DV6" s="780"/>
      <c r="DW6" s="781"/>
      <c r="DX6" s="781"/>
      <c r="DY6" s="781"/>
      <c r="DZ6" s="790"/>
      <c r="EA6" s="234"/>
    </row>
    <row r="7" spans="1:131" s="235" customFormat="1" ht="26.25" customHeight="1" thickTop="1">
      <c r="A7" s="238">
        <v>1</v>
      </c>
      <c r="B7" s="791" t="s">
        <v>377</v>
      </c>
      <c r="C7" s="792"/>
      <c r="D7" s="792"/>
      <c r="E7" s="792"/>
      <c r="F7" s="792"/>
      <c r="G7" s="792"/>
      <c r="H7" s="792"/>
      <c r="I7" s="792"/>
      <c r="J7" s="792"/>
      <c r="K7" s="792"/>
      <c r="L7" s="792"/>
      <c r="M7" s="792"/>
      <c r="N7" s="792"/>
      <c r="O7" s="792"/>
      <c r="P7" s="793"/>
      <c r="Q7" s="794">
        <v>21622</v>
      </c>
      <c r="R7" s="795"/>
      <c r="S7" s="795"/>
      <c r="T7" s="795"/>
      <c r="U7" s="795"/>
      <c r="V7" s="795">
        <v>20865</v>
      </c>
      <c r="W7" s="795"/>
      <c r="X7" s="795"/>
      <c r="Y7" s="795"/>
      <c r="Z7" s="795"/>
      <c r="AA7" s="795">
        <v>757</v>
      </c>
      <c r="AB7" s="795"/>
      <c r="AC7" s="795"/>
      <c r="AD7" s="795"/>
      <c r="AE7" s="796"/>
      <c r="AF7" s="797">
        <v>575</v>
      </c>
      <c r="AG7" s="798"/>
      <c r="AH7" s="798"/>
      <c r="AI7" s="798"/>
      <c r="AJ7" s="799"/>
      <c r="AK7" s="834">
        <v>643</v>
      </c>
      <c r="AL7" s="835"/>
      <c r="AM7" s="835"/>
      <c r="AN7" s="835"/>
      <c r="AO7" s="835"/>
      <c r="AP7" s="835">
        <v>18825</v>
      </c>
      <c r="AQ7" s="835"/>
      <c r="AR7" s="835"/>
      <c r="AS7" s="835"/>
      <c r="AT7" s="835"/>
      <c r="AU7" s="836"/>
      <c r="AV7" s="836"/>
      <c r="AW7" s="836"/>
      <c r="AX7" s="836"/>
      <c r="AY7" s="837"/>
      <c r="AZ7" s="232"/>
      <c r="BA7" s="232"/>
      <c r="BB7" s="232"/>
      <c r="BC7" s="232"/>
      <c r="BD7" s="232"/>
      <c r="BE7" s="233"/>
      <c r="BF7" s="233"/>
      <c r="BG7" s="233"/>
      <c r="BH7" s="233"/>
      <c r="BI7" s="233"/>
      <c r="BJ7" s="233"/>
      <c r="BK7" s="233"/>
      <c r="BL7" s="233"/>
      <c r="BM7" s="233"/>
      <c r="BN7" s="233"/>
      <c r="BO7" s="233"/>
      <c r="BP7" s="233"/>
      <c r="BQ7" s="239">
        <v>1</v>
      </c>
      <c r="BR7" s="240"/>
      <c r="BS7" s="838" t="s">
        <v>575</v>
      </c>
      <c r="BT7" s="839"/>
      <c r="BU7" s="839"/>
      <c r="BV7" s="839"/>
      <c r="BW7" s="839"/>
      <c r="BX7" s="839"/>
      <c r="BY7" s="839"/>
      <c r="BZ7" s="839"/>
      <c r="CA7" s="839"/>
      <c r="CB7" s="839"/>
      <c r="CC7" s="839"/>
      <c r="CD7" s="839"/>
      <c r="CE7" s="839"/>
      <c r="CF7" s="839"/>
      <c r="CG7" s="840"/>
      <c r="CH7" s="831">
        <v>0</v>
      </c>
      <c r="CI7" s="832"/>
      <c r="CJ7" s="832"/>
      <c r="CK7" s="832"/>
      <c r="CL7" s="833"/>
      <c r="CM7" s="831">
        <v>12</v>
      </c>
      <c r="CN7" s="832"/>
      <c r="CO7" s="832"/>
      <c r="CP7" s="832"/>
      <c r="CQ7" s="833"/>
      <c r="CR7" s="831">
        <v>5</v>
      </c>
      <c r="CS7" s="832"/>
      <c r="CT7" s="832"/>
      <c r="CU7" s="832"/>
      <c r="CV7" s="833"/>
      <c r="CW7" s="831" t="s">
        <v>593</v>
      </c>
      <c r="CX7" s="832"/>
      <c r="CY7" s="832"/>
      <c r="CZ7" s="832"/>
      <c r="DA7" s="833"/>
      <c r="DB7" s="831" t="s">
        <v>593</v>
      </c>
      <c r="DC7" s="832"/>
      <c r="DD7" s="832"/>
      <c r="DE7" s="832"/>
      <c r="DF7" s="833"/>
      <c r="DG7" s="831" t="s">
        <v>593</v>
      </c>
      <c r="DH7" s="832"/>
      <c r="DI7" s="832"/>
      <c r="DJ7" s="832"/>
      <c r="DK7" s="833"/>
      <c r="DL7" s="831" t="s">
        <v>593</v>
      </c>
      <c r="DM7" s="832"/>
      <c r="DN7" s="832"/>
      <c r="DO7" s="832"/>
      <c r="DP7" s="833"/>
      <c r="DQ7" s="831" t="s">
        <v>593</v>
      </c>
      <c r="DR7" s="832"/>
      <c r="DS7" s="832"/>
      <c r="DT7" s="832"/>
      <c r="DU7" s="833"/>
      <c r="DV7" s="812"/>
      <c r="DW7" s="813"/>
      <c r="DX7" s="813"/>
      <c r="DY7" s="813"/>
      <c r="DZ7" s="814"/>
      <c r="EA7" s="234"/>
    </row>
    <row r="8" spans="1:131" s="235" customFormat="1" ht="26.25" customHeight="1">
      <c r="A8" s="241">
        <v>2</v>
      </c>
      <c r="B8" s="815" t="s">
        <v>378</v>
      </c>
      <c r="C8" s="816"/>
      <c r="D8" s="816"/>
      <c r="E8" s="816"/>
      <c r="F8" s="816"/>
      <c r="G8" s="816"/>
      <c r="H8" s="816"/>
      <c r="I8" s="816"/>
      <c r="J8" s="816"/>
      <c r="K8" s="816"/>
      <c r="L8" s="816"/>
      <c r="M8" s="816"/>
      <c r="N8" s="816"/>
      <c r="O8" s="816"/>
      <c r="P8" s="817"/>
      <c r="Q8" s="818">
        <v>35</v>
      </c>
      <c r="R8" s="819"/>
      <c r="S8" s="819"/>
      <c r="T8" s="819"/>
      <c r="U8" s="819"/>
      <c r="V8" s="819">
        <v>13</v>
      </c>
      <c r="W8" s="819"/>
      <c r="X8" s="819"/>
      <c r="Y8" s="819"/>
      <c r="Z8" s="819"/>
      <c r="AA8" s="819">
        <v>22</v>
      </c>
      <c r="AB8" s="819"/>
      <c r="AC8" s="819"/>
      <c r="AD8" s="819"/>
      <c r="AE8" s="820"/>
      <c r="AF8" s="821">
        <v>22</v>
      </c>
      <c r="AG8" s="822"/>
      <c r="AH8" s="822"/>
      <c r="AI8" s="822"/>
      <c r="AJ8" s="823"/>
      <c r="AK8" s="824">
        <v>0</v>
      </c>
      <c r="AL8" s="825"/>
      <c r="AM8" s="825"/>
      <c r="AN8" s="825"/>
      <c r="AO8" s="825"/>
      <c r="AP8" s="825">
        <v>0</v>
      </c>
      <c r="AQ8" s="825"/>
      <c r="AR8" s="825"/>
      <c r="AS8" s="825"/>
      <c r="AT8" s="825"/>
      <c r="AU8" s="826"/>
      <c r="AV8" s="826"/>
      <c r="AW8" s="826"/>
      <c r="AX8" s="826"/>
      <c r="AY8" s="827"/>
      <c r="AZ8" s="232"/>
      <c r="BA8" s="232"/>
      <c r="BB8" s="232"/>
      <c r="BC8" s="232"/>
      <c r="BD8" s="232"/>
      <c r="BE8" s="233"/>
      <c r="BF8" s="233"/>
      <c r="BG8" s="233"/>
      <c r="BH8" s="233"/>
      <c r="BI8" s="233"/>
      <c r="BJ8" s="233"/>
      <c r="BK8" s="233"/>
      <c r="BL8" s="233"/>
      <c r="BM8" s="233"/>
      <c r="BN8" s="233"/>
      <c r="BO8" s="233"/>
      <c r="BP8" s="233"/>
      <c r="BQ8" s="242">
        <v>2</v>
      </c>
      <c r="BR8" s="243"/>
      <c r="BS8" s="828" t="s">
        <v>576</v>
      </c>
      <c r="BT8" s="829"/>
      <c r="BU8" s="829"/>
      <c r="BV8" s="829"/>
      <c r="BW8" s="829"/>
      <c r="BX8" s="829"/>
      <c r="BY8" s="829"/>
      <c r="BZ8" s="829"/>
      <c r="CA8" s="829"/>
      <c r="CB8" s="829"/>
      <c r="CC8" s="829"/>
      <c r="CD8" s="829"/>
      <c r="CE8" s="829"/>
      <c r="CF8" s="829"/>
      <c r="CG8" s="830"/>
      <c r="CH8" s="841">
        <v>21</v>
      </c>
      <c r="CI8" s="842"/>
      <c r="CJ8" s="842"/>
      <c r="CK8" s="842"/>
      <c r="CL8" s="843"/>
      <c r="CM8" s="841">
        <v>159</v>
      </c>
      <c r="CN8" s="842"/>
      <c r="CO8" s="842"/>
      <c r="CP8" s="842"/>
      <c r="CQ8" s="843"/>
      <c r="CR8" s="841">
        <v>5</v>
      </c>
      <c r="CS8" s="842"/>
      <c r="CT8" s="842"/>
      <c r="CU8" s="842"/>
      <c r="CV8" s="843"/>
      <c r="CW8" s="841" t="s">
        <v>593</v>
      </c>
      <c r="CX8" s="842"/>
      <c r="CY8" s="842"/>
      <c r="CZ8" s="842"/>
      <c r="DA8" s="843"/>
      <c r="DB8" s="841" t="s">
        <v>593</v>
      </c>
      <c r="DC8" s="842"/>
      <c r="DD8" s="842"/>
      <c r="DE8" s="842"/>
      <c r="DF8" s="843"/>
      <c r="DG8" s="841" t="s">
        <v>593</v>
      </c>
      <c r="DH8" s="842"/>
      <c r="DI8" s="842"/>
      <c r="DJ8" s="842"/>
      <c r="DK8" s="843"/>
      <c r="DL8" s="841" t="s">
        <v>593</v>
      </c>
      <c r="DM8" s="842"/>
      <c r="DN8" s="842"/>
      <c r="DO8" s="842"/>
      <c r="DP8" s="843"/>
      <c r="DQ8" s="841" t="s">
        <v>593</v>
      </c>
      <c r="DR8" s="842"/>
      <c r="DS8" s="842"/>
      <c r="DT8" s="842"/>
      <c r="DU8" s="843"/>
      <c r="DV8" s="844"/>
      <c r="DW8" s="845"/>
      <c r="DX8" s="845"/>
      <c r="DY8" s="845"/>
      <c r="DZ8" s="846"/>
      <c r="EA8" s="234"/>
    </row>
    <row r="9" spans="1:131" s="235" customFormat="1" ht="26.25" customHeight="1">
      <c r="A9" s="241">
        <v>3</v>
      </c>
      <c r="B9" s="815" t="s">
        <v>379</v>
      </c>
      <c r="C9" s="816"/>
      <c r="D9" s="816"/>
      <c r="E9" s="816"/>
      <c r="F9" s="816"/>
      <c r="G9" s="816"/>
      <c r="H9" s="816"/>
      <c r="I9" s="816"/>
      <c r="J9" s="816"/>
      <c r="K9" s="816"/>
      <c r="L9" s="816"/>
      <c r="M9" s="816"/>
      <c r="N9" s="816"/>
      <c r="O9" s="816"/>
      <c r="P9" s="817"/>
      <c r="Q9" s="818">
        <v>86</v>
      </c>
      <c r="R9" s="819"/>
      <c r="S9" s="819"/>
      <c r="T9" s="819"/>
      <c r="U9" s="819"/>
      <c r="V9" s="819">
        <v>51</v>
      </c>
      <c r="W9" s="819"/>
      <c r="X9" s="819"/>
      <c r="Y9" s="819"/>
      <c r="Z9" s="819"/>
      <c r="AA9" s="819">
        <v>35</v>
      </c>
      <c r="AB9" s="819"/>
      <c r="AC9" s="819"/>
      <c r="AD9" s="819"/>
      <c r="AE9" s="820"/>
      <c r="AF9" s="821">
        <v>35</v>
      </c>
      <c r="AG9" s="822"/>
      <c r="AH9" s="822"/>
      <c r="AI9" s="822"/>
      <c r="AJ9" s="823"/>
      <c r="AK9" s="824">
        <v>0</v>
      </c>
      <c r="AL9" s="825"/>
      <c r="AM9" s="825"/>
      <c r="AN9" s="825"/>
      <c r="AO9" s="825"/>
      <c r="AP9" s="825" t="s">
        <v>593</v>
      </c>
      <c r="AQ9" s="825"/>
      <c r="AR9" s="825"/>
      <c r="AS9" s="825"/>
      <c r="AT9" s="825"/>
      <c r="AU9" s="826"/>
      <c r="AV9" s="826"/>
      <c r="AW9" s="826"/>
      <c r="AX9" s="826"/>
      <c r="AY9" s="827"/>
      <c r="AZ9" s="232"/>
      <c r="BA9" s="232"/>
      <c r="BB9" s="232"/>
      <c r="BC9" s="232"/>
      <c r="BD9" s="232"/>
      <c r="BE9" s="233"/>
      <c r="BF9" s="233"/>
      <c r="BG9" s="233"/>
      <c r="BH9" s="233"/>
      <c r="BI9" s="233"/>
      <c r="BJ9" s="233"/>
      <c r="BK9" s="233"/>
      <c r="BL9" s="233"/>
      <c r="BM9" s="233"/>
      <c r="BN9" s="233"/>
      <c r="BO9" s="233"/>
      <c r="BP9" s="233"/>
      <c r="BQ9" s="242">
        <v>3</v>
      </c>
      <c r="BR9" s="243"/>
      <c r="BS9" s="828" t="s">
        <v>577</v>
      </c>
      <c r="BT9" s="829"/>
      <c r="BU9" s="829"/>
      <c r="BV9" s="829"/>
      <c r="BW9" s="829"/>
      <c r="BX9" s="829"/>
      <c r="BY9" s="829"/>
      <c r="BZ9" s="829"/>
      <c r="CA9" s="829"/>
      <c r="CB9" s="829"/>
      <c r="CC9" s="829"/>
      <c r="CD9" s="829"/>
      <c r="CE9" s="829"/>
      <c r="CF9" s="829"/>
      <c r="CG9" s="830"/>
      <c r="CH9" s="841">
        <v>-410</v>
      </c>
      <c r="CI9" s="842"/>
      <c r="CJ9" s="842"/>
      <c r="CK9" s="842"/>
      <c r="CL9" s="843"/>
      <c r="CM9" s="841">
        <v>376</v>
      </c>
      <c r="CN9" s="842"/>
      <c r="CO9" s="842"/>
      <c r="CP9" s="842"/>
      <c r="CQ9" s="843"/>
      <c r="CR9" s="841">
        <v>10</v>
      </c>
      <c r="CS9" s="842"/>
      <c r="CT9" s="842"/>
      <c r="CU9" s="842"/>
      <c r="CV9" s="843"/>
      <c r="CW9" s="841">
        <v>5</v>
      </c>
      <c r="CX9" s="842"/>
      <c r="CY9" s="842"/>
      <c r="CZ9" s="842"/>
      <c r="DA9" s="843"/>
      <c r="DB9" s="841" t="s">
        <v>593</v>
      </c>
      <c r="DC9" s="842"/>
      <c r="DD9" s="842"/>
      <c r="DE9" s="842"/>
      <c r="DF9" s="843"/>
      <c r="DG9" s="841" t="s">
        <v>593</v>
      </c>
      <c r="DH9" s="842"/>
      <c r="DI9" s="842"/>
      <c r="DJ9" s="842"/>
      <c r="DK9" s="843"/>
      <c r="DL9" s="841" t="s">
        <v>593</v>
      </c>
      <c r="DM9" s="842"/>
      <c r="DN9" s="842"/>
      <c r="DO9" s="842"/>
      <c r="DP9" s="843"/>
      <c r="DQ9" s="841" t="s">
        <v>593</v>
      </c>
      <c r="DR9" s="842"/>
      <c r="DS9" s="842"/>
      <c r="DT9" s="842"/>
      <c r="DU9" s="843"/>
      <c r="DV9" s="844"/>
      <c r="DW9" s="845"/>
      <c r="DX9" s="845"/>
      <c r="DY9" s="845"/>
      <c r="DZ9" s="846"/>
      <c r="EA9" s="234"/>
    </row>
    <row r="10" spans="1:131" s="235" customFormat="1" ht="26.25" customHeight="1">
      <c r="A10" s="241">
        <v>4</v>
      </c>
      <c r="B10" s="815"/>
      <c r="C10" s="816"/>
      <c r="D10" s="816"/>
      <c r="E10" s="816"/>
      <c r="F10" s="816"/>
      <c r="G10" s="816"/>
      <c r="H10" s="816"/>
      <c r="I10" s="816"/>
      <c r="J10" s="816"/>
      <c r="K10" s="816"/>
      <c r="L10" s="816"/>
      <c r="M10" s="816"/>
      <c r="N10" s="816"/>
      <c r="O10" s="816"/>
      <c r="P10" s="817"/>
      <c r="Q10" s="818"/>
      <c r="R10" s="819"/>
      <c r="S10" s="819"/>
      <c r="T10" s="819"/>
      <c r="U10" s="819"/>
      <c r="V10" s="819"/>
      <c r="W10" s="819"/>
      <c r="X10" s="819"/>
      <c r="Y10" s="819"/>
      <c r="Z10" s="819"/>
      <c r="AA10" s="819"/>
      <c r="AB10" s="819"/>
      <c r="AC10" s="819"/>
      <c r="AD10" s="819"/>
      <c r="AE10" s="820"/>
      <c r="AF10" s="821"/>
      <c r="AG10" s="822"/>
      <c r="AH10" s="822"/>
      <c r="AI10" s="822"/>
      <c r="AJ10" s="823"/>
      <c r="AK10" s="824"/>
      <c r="AL10" s="825"/>
      <c r="AM10" s="825"/>
      <c r="AN10" s="825"/>
      <c r="AO10" s="825"/>
      <c r="AP10" s="825"/>
      <c r="AQ10" s="825"/>
      <c r="AR10" s="825"/>
      <c r="AS10" s="825"/>
      <c r="AT10" s="825"/>
      <c r="AU10" s="826"/>
      <c r="AV10" s="826"/>
      <c r="AW10" s="826"/>
      <c r="AX10" s="826"/>
      <c r="AY10" s="827"/>
      <c r="AZ10" s="232"/>
      <c r="BA10" s="232"/>
      <c r="BB10" s="232"/>
      <c r="BC10" s="232"/>
      <c r="BD10" s="232"/>
      <c r="BE10" s="233"/>
      <c r="BF10" s="233"/>
      <c r="BG10" s="233"/>
      <c r="BH10" s="233"/>
      <c r="BI10" s="233"/>
      <c r="BJ10" s="233"/>
      <c r="BK10" s="233"/>
      <c r="BL10" s="233"/>
      <c r="BM10" s="233"/>
      <c r="BN10" s="233"/>
      <c r="BO10" s="233"/>
      <c r="BP10" s="233"/>
      <c r="BQ10" s="242">
        <v>4</v>
      </c>
      <c r="BR10" s="243"/>
      <c r="BS10" s="828"/>
      <c r="BT10" s="829"/>
      <c r="BU10" s="829"/>
      <c r="BV10" s="829"/>
      <c r="BW10" s="829"/>
      <c r="BX10" s="829"/>
      <c r="BY10" s="829"/>
      <c r="BZ10" s="829"/>
      <c r="CA10" s="829"/>
      <c r="CB10" s="829"/>
      <c r="CC10" s="829"/>
      <c r="CD10" s="829"/>
      <c r="CE10" s="829"/>
      <c r="CF10" s="829"/>
      <c r="CG10" s="830"/>
      <c r="CH10" s="841"/>
      <c r="CI10" s="842"/>
      <c r="CJ10" s="842"/>
      <c r="CK10" s="842"/>
      <c r="CL10" s="843"/>
      <c r="CM10" s="841"/>
      <c r="CN10" s="842"/>
      <c r="CO10" s="842"/>
      <c r="CP10" s="842"/>
      <c r="CQ10" s="843"/>
      <c r="CR10" s="841"/>
      <c r="CS10" s="842"/>
      <c r="CT10" s="842"/>
      <c r="CU10" s="842"/>
      <c r="CV10" s="843"/>
      <c r="CW10" s="841"/>
      <c r="CX10" s="842"/>
      <c r="CY10" s="842"/>
      <c r="CZ10" s="842"/>
      <c r="DA10" s="843"/>
      <c r="DB10" s="841"/>
      <c r="DC10" s="842"/>
      <c r="DD10" s="842"/>
      <c r="DE10" s="842"/>
      <c r="DF10" s="843"/>
      <c r="DG10" s="841"/>
      <c r="DH10" s="842"/>
      <c r="DI10" s="842"/>
      <c r="DJ10" s="842"/>
      <c r="DK10" s="843"/>
      <c r="DL10" s="841"/>
      <c r="DM10" s="842"/>
      <c r="DN10" s="842"/>
      <c r="DO10" s="842"/>
      <c r="DP10" s="843"/>
      <c r="DQ10" s="841"/>
      <c r="DR10" s="842"/>
      <c r="DS10" s="842"/>
      <c r="DT10" s="842"/>
      <c r="DU10" s="843"/>
      <c r="DV10" s="844"/>
      <c r="DW10" s="845"/>
      <c r="DX10" s="845"/>
      <c r="DY10" s="845"/>
      <c r="DZ10" s="846"/>
      <c r="EA10" s="234"/>
    </row>
    <row r="11" spans="1:131" s="235" customFormat="1" ht="26.25" customHeight="1">
      <c r="A11" s="241">
        <v>5</v>
      </c>
      <c r="B11" s="815"/>
      <c r="C11" s="816"/>
      <c r="D11" s="816"/>
      <c r="E11" s="816"/>
      <c r="F11" s="816"/>
      <c r="G11" s="816"/>
      <c r="H11" s="816"/>
      <c r="I11" s="816"/>
      <c r="J11" s="816"/>
      <c r="K11" s="816"/>
      <c r="L11" s="816"/>
      <c r="M11" s="816"/>
      <c r="N11" s="816"/>
      <c r="O11" s="816"/>
      <c r="P11" s="817"/>
      <c r="Q11" s="818"/>
      <c r="R11" s="819"/>
      <c r="S11" s="819"/>
      <c r="T11" s="819"/>
      <c r="U11" s="819"/>
      <c r="V11" s="819"/>
      <c r="W11" s="819"/>
      <c r="X11" s="819"/>
      <c r="Y11" s="819"/>
      <c r="Z11" s="819"/>
      <c r="AA11" s="819"/>
      <c r="AB11" s="819"/>
      <c r="AC11" s="819"/>
      <c r="AD11" s="819"/>
      <c r="AE11" s="820"/>
      <c r="AF11" s="821"/>
      <c r="AG11" s="822"/>
      <c r="AH11" s="822"/>
      <c r="AI11" s="822"/>
      <c r="AJ11" s="823"/>
      <c r="AK11" s="824"/>
      <c r="AL11" s="825"/>
      <c r="AM11" s="825"/>
      <c r="AN11" s="825"/>
      <c r="AO11" s="825"/>
      <c r="AP11" s="825"/>
      <c r="AQ11" s="825"/>
      <c r="AR11" s="825"/>
      <c r="AS11" s="825"/>
      <c r="AT11" s="825"/>
      <c r="AU11" s="826"/>
      <c r="AV11" s="826"/>
      <c r="AW11" s="826"/>
      <c r="AX11" s="826"/>
      <c r="AY11" s="827"/>
      <c r="AZ11" s="232"/>
      <c r="BA11" s="232"/>
      <c r="BB11" s="232"/>
      <c r="BC11" s="232"/>
      <c r="BD11" s="232"/>
      <c r="BE11" s="233"/>
      <c r="BF11" s="233"/>
      <c r="BG11" s="233"/>
      <c r="BH11" s="233"/>
      <c r="BI11" s="233"/>
      <c r="BJ11" s="233"/>
      <c r="BK11" s="233"/>
      <c r="BL11" s="233"/>
      <c r="BM11" s="233"/>
      <c r="BN11" s="233"/>
      <c r="BO11" s="233"/>
      <c r="BP11" s="233"/>
      <c r="BQ11" s="242">
        <v>5</v>
      </c>
      <c r="BR11" s="243"/>
      <c r="BS11" s="828"/>
      <c r="BT11" s="829"/>
      <c r="BU11" s="829"/>
      <c r="BV11" s="829"/>
      <c r="BW11" s="829"/>
      <c r="BX11" s="829"/>
      <c r="BY11" s="829"/>
      <c r="BZ11" s="829"/>
      <c r="CA11" s="829"/>
      <c r="CB11" s="829"/>
      <c r="CC11" s="829"/>
      <c r="CD11" s="829"/>
      <c r="CE11" s="829"/>
      <c r="CF11" s="829"/>
      <c r="CG11" s="830"/>
      <c r="CH11" s="841"/>
      <c r="CI11" s="842"/>
      <c r="CJ11" s="842"/>
      <c r="CK11" s="842"/>
      <c r="CL11" s="843"/>
      <c r="CM11" s="841"/>
      <c r="CN11" s="842"/>
      <c r="CO11" s="842"/>
      <c r="CP11" s="842"/>
      <c r="CQ11" s="843"/>
      <c r="CR11" s="841"/>
      <c r="CS11" s="842"/>
      <c r="CT11" s="842"/>
      <c r="CU11" s="842"/>
      <c r="CV11" s="843"/>
      <c r="CW11" s="841"/>
      <c r="CX11" s="842"/>
      <c r="CY11" s="842"/>
      <c r="CZ11" s="842"/>
      <c r="DA11" s="843"/>
      <c r="DB11" s="841"/>
      <c r="DC11" s="842"/>
      <c r="DD11" s="842"/>
      <c r="DE11" s="842"/>
      <c r="DF11" s="843"/>
      <c r="DG11" s="841"/>
      <c r="DH11" s="842"/>
      <c r="DI11" s="842"/>
      <c r="DJ11" s="842"/>
      <c r="DK11" s="843"/>
      <c r="DL11" s="841"/>
      <c r="DM11" s="842"/>
      <c r="DN11" s="842"/>
      <c r="DO11" s="842"/>
      <c r="DP11" s="843"/>
      <c r="DQ11" s="841"/>
      <c r="DR11" s="842"/>
      <c r="DS11" s="842"/>
      <c r="DT11" s="842"/>
      <c r="DU11" s="843"/>
      <c r="DV11" s="844"/>
      <c r="DW11" s="845"/>
      <c r="DX11" s="845"/>
      <c r="DY11" s="845"/>
      <c r="DZ11" s="846"/>
      <c r="EA11" s="234"/>
    </row>
    <row r="12" spans="1:131" s="235" customFormat="1" ht="26.25" customHeight="1">
      <c r="A12" s="241">
        <v>6</v>
      </c>
      <c r="B12" s="815"/>
      <c r="C12" s="816"/>
      <c r="D12" s="816"/>
      <c r="E12" s="816"/>
      <c r="F12" s="816"/>
      <c r="G12" s="816"/>
      <c r="H12" s="816"/>
      <c r="I12" s="816"/>
      <c r="J12" s="816"/>
      <c r="K12" s="816"/>
      <c r="L12" s="816"/>
      <c r="M12" s="816"/>
      <c r="N12" s="816"/>
      <c r="O12" s="816"/>
      <c r="P12" s="817"/>
      <c r="Q12" s="818"/>
      <c r="R12" s="819"/>
      <c r="S12" s="819"/>
      <c r="T12" s="819"/>
      <c r="U12" s="819"/>
      <c r="V12" s="819"/>
      <c r="W12" s="819"/>
      <c r="X12" s="819"/>
      <c r="Y12" s="819"/>
      <c r="Z12" s="819"/>
      <c r="AA12" s="819"/>
      <c r="AB12" s="819"/>
      <c r="AC12" s="819"/>
      <c r="AD12" s="819"/>
      <c r="AE12" s="820"/>
      <c r="AF12" s="821"/>
      <c r="AG12" s="822"/>
      <c r="AH12" s="822"/>
      <c r="AI12" s="822"/>
      <c r="AJ12" s="823"/>
      <c r="AK12" s="824"/>
      <c r="AL12" s="825"/>
      <c r="AM12" s="825"/>
      <c r="AN12" s="825"/>
      <c r="AO12" s="825"/>
      <c r="AP12" s="825"/>
      <c r="AQ12" s="825"/>
      <c r="AR12" s="825"/>
      <c r="AS12" s="825"/>
      <c r="AT12" s="825"/>
      <c r="AU12" s="826"/>
      <c r="AV12" s="826"/>
      <c r="AW12" s="826"/>
      <c r="AX12" s="826"/>
      <c r="AY12" s="827"/>
      <c r="AZ12" s="232"/>
      <c r="BA12" s="232"/>
      <c r="BB12" s="232"/>
      <c r="BC12" s="232"/>
      <c r="BD12" s="232"/>
      <c r="BE12" s="233"/>
      <c r="BF12" s="233"/>
      <c r="BG12" s="233"/>
      <c r="BH12" s="233"/>
      <c r="BI12" s="233"/>
      <c r="BJ12" s="233"/>
      <c r="BK12" s="233"/>
      <c r="BL12" s="233"/>
      <c r="BM12" s="233"/>
      <c r="BN12" s="233"/>
      <c r="BO12" s="233"/>
      <c r="BP12" s="233"/>
      <c r="BQ12" s="242">
        <v>6</v>
      </c>
      <c r="BR12" s="243"/>
      <c r="BS12" s="828"/>
      <c r="BT12" s="829"/>
      <c r="BU12" s="829"/>
      <c r="BV12" s="829"/>
      <c r="BW12" s="829"/>
      <c r="BX12" s="829"/>
      <c r="BY12" s="829"/>
      <c r="BZ12" s="829"/>
      <c r="CA12" s="829"/>
      <c r="CB12" s="829"/>
      <c r="CC12" s="829"/>
      <c r="CD12" s="829"/>
      <c r="CE12" s="829"/>
      <c r="CF12" s="829"/>
      <c r="CG12" s="830"/>
      <c r="CH12" s="841"/>
      <c r="CI12" s="842"/>
      <c r="CJ12" s="842"/>
      <c r="CK12" s="842"/>
      <c r="CL12" s="843"/>
      <c r="CM12" s="841"/>
      <c r="CN12" s="842"/>
      <c r="CO12" s="842"/>
      <c r="CP12" s="842"/>
      <c r="CQ12" s="843"/>
      <c r="CR12" s="841"/>
      <c r="CS12" s="842"/>
      <c r="CT12" s="842"/>
      <c r="CU12" s="842"/>
      <c r="CV12" s="843"/>
      <c r="CW12" s="841"/>
      <c r="CX12" s="842"/>
      <c r="CY12" s="842"/>
      <c r="CZ12" s="842"/>
      <c r="DA12" s="843"/>
      <c r="DB12" s="841"/>
      <c r="DC12" s="842"/>
      <c r="DD12" s="842"/>
      <c r="DE12" s="842"/>
      <c r="DF12" s="843"/>
      <c r="DG12" s="841"/>
      <c r="DH12" s="842"/>
      <c r="DI12" s="842"/>
      <c r="DJ12" s="842"/>
      <c r="DK12" s="843"/>
      <c r="DL12" s="841"/>
      <c r="DM12" s="842"/>
      <c r="DN12" s="842"/>
      <c r="DO12" s="842"/>
      <c r="DP12" s="843"/>
      <c r="DQ12" s="841"/>
      <c r="DR12" s="842"/>
      <c r="DS12" s="842"/>
      <c r="DT12" s="842"/>
      <c r="DU12" s="843"/>
      <c r="DV12" s="844"/>
      <c r="DW12" s="845"/>
      <c r="DX12" s="845"/>
      <c r="DY12" s="845"/>
      <c r="DZ12" s="846"/>
      <c r="EA12" s="234"/>
    </row>
    <row r="13" spans="1:131" s="235" customFormat="1" ht="26.25" customHeight="1">
      <c r="A13" s="241">
        <v>7</v>
      </c>
      <c r="B13" s="815"/>
      <c r="C13" s="816"/>
      <c r="D13" s="816"/>
      <c r="E13" s="816"/>
      <c r="F13" s="816"/>
      <c r="G13" s="816"/>
      <c r="H13" s="816"/>
      <c r="I13" s="816"/>
      <c r="J13" s="816"/>
      <c r="K13" s="816"/>
      <c r="L13" s="816"/>
      <c r="M13" s="816"/>
      <c r="N13" s="816"/>
      <c r="O13" s="816"/>
      <c r="P13" s="817"/>
      <c r="Q13" s="818"/>
      <c r="R13" s="819"/>
      <c r="S13" s="819"/>
      <c r="T13" s="819"/>
      <c r="U13" s="819"/>
      <c r="V13" s="819"/>
      <c r="W13" s="819"/>
      <c r="X13" s="819"/>
      <c r="Y13" s="819"/>
      <c r="Z13" s="819"/>
      <c r="AA13" s="819"/>
      <c r="AB13" s="819"/>
      <c r="AC13" s="819"/>
      <c r="AD13" s="819"/>
      <c r="AE13" s="820"/>
      <c r="AF13" s="821"/>
      <c r="AG13" s="822"/>
      <c r="AH13" s="822"/>
      <c r="AI13" s="822"/>
      <c r="AJ13" s="823"/>
      <c r="AK13" s="824"/>
      <c r="AL13" s="825"/>
      <c r="AM13" s="825"/>
      <c r="AN13" s="825"/>
      <c r="AO13" s="825"/>
      <c r="AP13" s="825"/>
      <c r="AQ13" s="825"/>
      <c r="AR13" s="825"/>
      <c r="AS13" s="825"/>
      <c r="AT13" s="825"/>
      <c r="AU13" s="826"/>
      <c r="AV13" s="826"/>
      <c r="AW13" s="826"/>
      <c r="AX13" s="826"/>
      <c r="AY13" s="827"/>
      <c r="AZ13" s="232"/>
      <c r="BA13" s="232"/>
      <c r="BB13" s="232"/>
      <c r="BC13" s="232"/>
      <c r="BD13" s="232"/>
      <c r="BE13" s="233"/>
      <c r="BF13" s="233"/>
      <c r="BG13" s="233"/>
      <c r="BH13" s="233"/>
      <c r="BI13" s="233"/>
      <c r="BJ13" s="233"/>
      <c r="BK13" s="233"/>
      <c r="BL13" s="233"/>
      <c r="BM13" s="233"/>
      <c r="BN13" s="233"/>
      <c r="BO13" s="233"/>
      <c r="BP13" s="233"/>
      <c r="BQ13" s="242">
        <v>7</v>
      </c>
      <c r="BR13" s="243"/>
      <c r="BS13" s="828"/>
      <c r="BT13" s="829"/>
      <c r="BU13" s="829"/>
      <c r="BV13" s="829"/>
      <c r="BW13" s="829"/>
      <c r="BX13" s="829"/>
      <c r="BY13" s="829"/>
      <c r="BZ13" s="829"/>
      <c r="CA13" s="829"/>
      <c r="CB13" s="829"/>
      <c r="CC13" s="829"/>
      <c r="CD13" s="829"/>
      <c r="CE13" s="829"/>
      <c r="CF13" s="829"/>
      <c r="CG13" s="830"/>
      <c r="CH13" s="841"/>
      <c r="CI13" s="842"/>
      <c r="CJ13" s="842"/>
      <c r="CK13" s="842"/>
      <c r="CL13" s="843"/>
      <c r="CM13" s="841"/>
      <c r="CN13" s="842"/>
      <c r="CO13" s="842"/>
      <c r="CP13" s="842"/>
      <c r="CQ13" s="843"/>
      <c r="CR13" s="841"/>
      <c r="CS13" s="842"/>
      <c r="CT13" s="842"/>
      <c r="CU13" s="842"/>
      <c r="CV13" s="843"/>
      <c r="CW13" s="841"/>
      <c r="CX13" s="842"/>
      <c r="CY13" s="842"/>
      <c r="CZ13" s="842"/>
      <c r="DA13" s="843"/>
      <c r="DB13" s="841"/>
      <c r="DC13" s="842"/>
      <c r="DD13" s="842"/>
      <c r="DE13" s="842"/>
      <c r="DF13" s="843"/>
      <c r="DG13" s="841"/>
      <c r="DH13" s="842"/>
      <c r="DI13" s="842"/>
      <c r="DJ13" s="842"/>
      <c r="DK13" s="843"/>
      <c r="DL13" s="841"/>
      <c r="DM13" s="842"/>
      <c r="DN13" s="842"/>
      <c r="DO13" s="842"/>
      <c r="DP13" s="843"/>
      <c r="DQ13" s="841"/>
      <c r="DR13" s="842"/>
      <c r="DS13" s="842"/>
      <c r="DT13" s="842"/>
      <c r="DU13" s="843"/>
      <c r="DV13" s="844"/>
      <c r="DW13" s="845"/>
      <c r="DX13" s="845"/>
      <c r="DY13" s="845"/>
      <c r="DZ13" s="846"/>
      <c r="EA13" s="234"/>
    </row>
    <row r="14" spans="1:131" s="235" customFormat="1" ht="26.25" customHeight="1">
      <c r="A14" s="241">
        <v>8</v>
      </c>
      <c r="B14" s="815"/>
      <c r="C14" s="816"/>
      <c r="D14" s="816"/>
      <c r="E14" s="816"/>
      <c r="F14" s="816"/>
      <c r="G14" s="816"/>
      <c r="H14" s="816"/>
      <c r="I14" s="816"/>
      <c r="J14" s="816"/>
      <c r="K14" s="816"/>
      <c r="L14" s="816"/>
      <c r="M14" s="816"/>
      <c r="N14" s="816"/>
      <c r="O14" s="816"/>
      <c r="P14" s="817"/>
      <c r="Q14" s="818"/>
      <c r="R14" s="819"/>
      <c r="S14" s="819"/>
      <c r="T14" s="819"/>
      <c r="U14" s="819"/>
      <c r="V14" s="819"/>
      <c r="W14" s="819"/>
      <c r="X14" s="819"/>
      <c r="Y14" s="819"/>
      <c r="Z14" s="819"/>
      <c r="AA14" s="819"/>
      <c r="AB14" s="819"/>
      <c r="AC14" s="819"/>
      <c r="AD14" s="819"/>
      <c r="AE14" s="820"/>
      <c r="AF14" s="821"/>
      <c r="AG14" s="822"/>
      <c r="AH14" s="822"/>
      <c r="AI14" s="822"/>
      <c r="AJ14" s="823"/>
      <c r="AK14" s="824"/>
      <c r="AL14" s="825"/>
      <c r="AM14" s="825"/>
      <c r="AN14" s="825"/>
      <c r="AO14" s="825"/>
      <c r="AP14" s="825"/>
      <c r="AQ14" s="825"/>
      <c r="AR14" s="825"/>
      <c r="AS14" s="825"/>
      <c r="AT14" s="825"/>
      <c r="AU14" s="826"/>
      <c r="AV14" s="826"/>
      <c r="AW14" s="826"/>
      <c r="AX14" s="826"/>
      <c r="AY14" s="827"/>
      <c r="AZ14" s="232"/>
      <c r="BA14" s="232"/>
      <c r="BB14" s="232"/>
      <c r="BC14" s="232"/>
      <c r="BD14" s="232"/>
      <c r="BE14" s="233"/>
      <c r="BF14" s="233"/>
      <c r="BG14" s="233"/>
      <c r="BH14" s="233"/>
      <c r="BI14" s="233"/>
      <c r="BJ14" s="233"/>
      <c r="BK14" s="233"/>
      <c r="BL14" s="233"/>
      <c r="BM14" s="233"/>
      <c r="BN14" s="233"/>
      <c r="BO14" s="233"/>
      <c r="BP14" s="233"/>
      <c r="BQ14" s="242">
        <v>8</v>
      </c>
      <c r="BR14" s="243"/>
      <c r="BS14" s="828"/>
      <c r="BT14" s="829"/>
      <c r="BU14" s="829"/>
      <c r="BV14" s="829"/>
      <c r="BW14" s="829"/>
      <c r="BX14" s="829"/>
      <c r="BY14" s="829"/>
      <c r="BZ14" s="829"/>
      <c r="CA14" s="829"/>
      <c r="CB14" s="829"/>
      <c r="CC14" s="829"/>
      <c r="CD14" s="829"/>
      <c r="CE14" s="829"/>
      <c r="CF14" s="829"/>
      <c r="CG14" s="830"/>
      <c r="CH14" s="841"/>
      <c r="CI14" s="842"/>
      <c r="CJ14" s="842"/>
      <c r="CK14" s="842"/>
      <c r="CL14" s="843"/>
      <c r="CM14" s="841"/>
      <c r="CN14" s="842"/>
      <c r="CO14" s="842"/>
      <c r="CP14" s="842"/>
      <c r="CQ14" s="843"/>
      <c r="CR14" s="841"/>
      <c r="CS14" s="842"/>
      <c r="CT14" s="842"/>
      <c r="CU14" s="842"/>
      <c r="CV14" s="843"/>
      <c r="CW14" s="841"/>
      <c r="CX14" s="842"/>
      <c r="CY14" s="842"/>
      <c r="CZ14" s="842"/>
      <c r="DA14" s="843"/>
      <c r="DB14" s="841"/>
      <c r="DC14" s="842"/>
      <c r="DD14" s="842"/>
      <c r="DE14" s="842"/>
      <c r="DF14" s="843"/>
      <c r="DG14" s="841"/>
      <c r="DH14" s="842"/>
      <c r="DI14" s="842"/>
      <c r="DJ14" s="842"/>
      <c r="DK14" s="843"/>
      <c r="DL14" s="841"/>
      <c r="DM14" s="842"/>
      <c r="DN14" s="842"/>
      <c r="DO14" s="842"/>
      <c r="DP14" s="843"/>
      <c r="DQ14" s="841"/>
      <c r="DR14" s="842"/>
      <c r="DS14" s="842"/>
      <c r="DT14" s="842"/>
      <c r="DU14" s="843"/>
      <c r="DV14" s="844"/>
      <c r="DW14" s="845"/>
      <c r="DX14" s="845"/>
      <c r="DY14" s="845"/>
      <c r="DZ14" s="846"/>
      <c r="EA14" s="234"/>
    </row>
    <row r="15" spans="1:131" s="235" customFormat="1" ht="26.25" customHeight="1">
      <c r="A15" s="241">
        <v>9</v>
      </c>
      <c r="B15" s="815"/>
      <c r="C15" s="816"/>
      <c r="D15" s="816"/>
      <c r="E15" s="816"/>
      <c r="F15" s="816"/>
      <c r="G15" s="816"/>
      <c r="H15" s="816"/>
      <c r="I15" s="816"/>
      <c r="J15" s="816"/>
      <c r="K15" s="816"/>
      <c r="L15" s="816"/>
      <c r="M15" s="816"/>
      <c r="N15" s="816"/>
      <c r="O15" s="816"/>
      <c r="P15" s="817"/>
      <c r="Q15" s="818"/>
      <c r="R15" s="819"/>
      <c r="S15" s="819"/>
      <c r="T15" s="819"/>
      <c r="U15" s="819"/>
      <c r="V15" s="819"/>
      <c r="W15" s="819"/>
      <c r="X15" s="819"/>
      <c r="Y15" s="819"/>
      <c r="Z15" s="819"/>
      <c r="AA15" s="819"/>
      <c r="AB15" s="819"/>
      <c r="AC15" s="819"/>
      <c r="AD15" s="819"/>
      <c r="AE15" s="820"/>
      <c r="AF15" s="821"/>
      <c r="AG15" s="822"/>
      <c r="AH15" s="822"/>
      <c r="AI15" s="822"/>
      <c r="AJ15" s="823"/>
      <c r="AK15" s="824"/>
      <c r="AL15" s="825"/>
      <c r="AM15" s="825"/>
      <c r="AN15" s="825"/>
      <c r="AO15" s="825"/>
      <c r="AP15" s="825"/>
      <c r="AQ15" s="825"/>
      <c r="AR15" s="825"/>
      <c r="AS15" s="825"/>
      <c r="AT15" s="825"/>
      <c r="AU15" s="826"/>
      <c r="AV15" s="826"/>
      <c r="AW15" s="826"/>
      <c r="AX15" s="826"/>
      <c r="AY15" s="827"/>
      <c r="AZ15" s="232"/>
      <c r="BA15" s="232"/>
      <c r="BB15" s="232"/>
      <c r="BC15" s="232"/>
      <c r="BD15" s="232"/>
      <c r="BE15" s="233"/>
      <c r="BF15" s="233"/>
      <c r="BG15" s="233"/>
      <c r="BH15" s="233"/>
      <c r="BI15" s="233"/>
      <c r="BJ15" s="233"/>
      <c r="BK15" s="233"/>
      <c r="BL15" s="233"/>
      <c r="BM15" s="233"/>
      <c r="BN15" s="233"/>
      <c r="BO15" s="233"/>
      <c r="BP15" s="233"/>
      <c r="BQ15" s="242">
        <v>9</v>
      </c>
      <c r="BR15" s="243"/>
      <c r="BS15" s="828"/>
      <c r="BT15" s="829"/>
      <c r="BU15" s="829"/>
      <c r="BV15" s="829"/>
      <c r="BW15" s="829"/>
      <c r="BX15" s="829"/>
      <c r="BY15" s="829"/>
      <c r="BZ15" s="829"/>
      <c r="CA15" s="829"/>
      <c r="CB15" s="829"/>
      <c r="CC15" s="829"/>
      <c r="CD15" s="829"/>
      <c r="CE15" s="829"/>
      <c r="CF15" s="829"/>
      <c r="CG15" s="830"/>
      <c r="CH15" s="841"/>
      <c r="CI15" s="842"/>
      <c r="CJ15" s="842"/>
      <c r="CK15" s="842"/>
      <c r="CL15" s="843"/>
      <c r="CM15" s="841"/>
      <c r="CN15" s="842"/>
      <c r="CO15" s="842"/>
      <c r="CP15" s="842"/>
      <c r="CQ15" s="843"/>
      <c r="CR15" s="841"/>
      <c r="CS15" s="842"/>
      <c r="CT15" s="842"/>
      <c r="CU15" s="842"/>
      <c r="CV15" s="843"/>
      <c r="CW15" s="841"/>
      <c r="CX15" s="842"/>
      <c r="CY15" s="842"/>
      <c r="CZ15" s="842"/>
      <c r="DA15" s="843"/>
      <c r="DB15" s="841"/>
      <c r="DC15" s="842"/>
      <c r="DD15" s="842"/>
      <c r="DE15" s="842"/>
      <c r="DF15" s="843"/>
      <c r="DG15" s="841"/>
      <c r="DH15" s="842"/>
      <c r="DI15" s="842"/>
      <c r="DJ15" s="842"/>
      <c r="DK15" s="843"/>
      <c r="DL15" s="841"/>
      <c r="DM15" s="842"/>
      <c r="DN15" s="842"/>
      <c r="DO15" s="842"/>
      <c r="DP15" s="843"/>
      <c r="DQ15" s="841"/>
      <c r="DR15" s="842"/>
      <c r="DS15" s="842"/>
      <c r="DT15" s="842"/>
      <c r="DU15" s="843"/>
      <c r="DV15" s="844"/>
      <c r="DW15" s="845"/>
      <c r="DX15" s="845"/>
      <c r="DY15" s="845"/>
      <c r="DZ15" s="846"/>
      <c r="EA15" s="234"/>
    </row>
    <row r="16" spans="1:131" s="235" customFormat="1" ht="26.25" customHeight="1">
      <c r="A16" s="241">
        <v>10</v>
      </c>
      <c r="B16" s="815"/>
      <c r="C16" s="816"/>
      <c r="D16" s="816"/>
      <c r="E16" s="816"/>
      <c r="F16" s="816"/>
      <c r="G16" s="816"/>
      <c r="H16" s="816"/>
      <c r="I16" s="816"/>
      <c r="J16" s="816"/>
      <c r="K16" s="816"/>
      <c r="L16" s="816"/>
      <c r="M16" s="816"/>
      <c r="N16" s="816"/>
      <c r="O16" s="816"/>
      <c r="P16" s="817"/>
      <c r="Q16" s="818"/>
      <c r="R16" s="819"/>
      <c r="S16" s="819"/>
      <c r="T16" s="819"/>
      <c r="U16" s="819"/>
      <c r="V16" s="819"/>
      <c r="W16" s="819"/>
      <c r="X16" s="819"/>
      <c r="Y16" s="819"/>
      <c r="Z16" s="819"/>
      <c r="AA16" s="819"/>
      <c r="AB16" s="819"/>
      <c r="AC16" s="819"/>
      <c r="AD16" s="819"/>
      <c r="AE16" s="820"/>
      <c r="AF16" s="821"/>
      <c r="AG16" s="822"/>
      <c r="AH16" s="822"/>
      <c r="AI16" s="822"/>
      <c r="AJ16" s="823"/>
      <c r="AK16" s="824"/>
      <c r="AL16" s="825"/>
      <c r="AM16" s="825"/>
      <c r="AN16" s="825"/>
      <c r="AO16" s="825"/>
      <c r="AP16" s="825"/>
      <c r="AQ16" s="825"/>
      <c r="AR16" s="825"/>
      <c r="AS16" s="825"/>
      <c r="AT16" s="825"/>
      <c r="AU16" s="826"/>
      <c r="AV16" s="826"/>
      <c r="AW16" s="826"/>
      <c r="AX16" s="826"/>
      <c r="AY16" s="827"/>
      <c r="AZ16" s="232"/>
      <c r="BA16" s="232"/>
      <c r="BB16" s="232"/>
      <c r="BC16" s="232"/>
      <c r="BD16" s="232"/>
      <c r="BE16" s="233"/>
      <c r="BF16" s="233"/>
      <c r="BG16" s="233"/>
      <c r="BH16" s="233"/>
      <c r="BI16" s="233"/>
      <c r="BJ16" s="233"/>
      <c r="BK16" s="233"/>
      <c r="BL16" s="233"/>
      <c r="BM16" s="233"/>
      <c r="BN16" s="233"/>
      <c r="BO16" s="233"/>
      <c r="BP16" s="233"/>
      <c r="BQ16" s="242">
        <v>10</v>
      </c>
      <c r="BR16" s="243"/>
      <c r="BS16" s="828"/>
      <c r="BT16" s="829"/>
      <c r="BU16" s="829"/>
      <c r="BV16" s="829"/>
      <c r="BW16" s="829"/>
      <c r="BX16" s="829"/>
      <c r="BY16" s="829"/>
      <c r="BZ16" s="829"/>
      <c r="CA16" s="829"/>
      <c r="CB16" s="829"/>
      <c r="CC16" s="829"/>
      <c r="CD16" s="829"/>
      <c r="CE16" s="829"/>
      <c r="CF16" s="829"/>
      <c r="CG16" s="830"/>
      <c r="CH16" s="841"/>
      <c r="CI16" s="842"/>
      <c r="CJ16" s="842"/>
      <c r="CK16" s="842"/>
      <c r="CL16" s="843"/>
      <c r="CM16" s="841"/>
      <c r="CN16" s="842"/>
      <c r="CO16" s="842"/>
      <c r="CP16" s="842"/>
      <c r="CQ16" s="843"/>
      <c r="CR16" s="841"/>
      <c r="CS16" s="842"/>
      <c r="CT16" s="842"/>
      <c r="CU16" s="842"/>
      <c r="CV16" s="843"/>
      <c r="CW16" s="841"/>
      <c r="CX16" s="842"/>
      <c r="CY16" s="842"/>
      <c r="CZ16" s="842"/>
      <c r="DA16" s="843"/>
      <c r="DB16" s="841"/>
      <c r="DC16" s="842"/>
      <c r="DD16" s="842"/>
      <c r="DE16" s="842"/>
      <c r="DF16" s="843"/>
      <c r="DG16" s="841"/>
      <c r="DH16" s="842"/>
      <c r="DI16" s="842"/>
      <c r="DJ16" s="842"/>
      <c r="DK16" s="843"/>
      <c r="DL16" s="841"/>
      <c r="DM16" s="842"/>
      <c r="DN16" s="842"/>
      <c r="DO16" s="842"/>
      <c r="DP16" s="843"/>
      <c r="DQ16" s="841"/>
      <c r="DR16" s="842"/>
      <c r="DS16" s="842"/>
      <c r="DT16" s="842"/>
      <c r="DU16" s="843"/>
      <c r="DV16" s="844"/>
      <c r="DW16" s="845"/>
      <c r="DX16" s="845"/>
      <c r="DY16" s="845"/>
      <c r="DZ16" s="846"/>
      <c r="EA16" s="234"/>
    </row>
    <row r="17" spans="1:131" s="235" customFormat="1" ht="26.25" customHeight="1">
      <c r="A17" s="241">
        <v>11</v>
      </c>
      <c r="B17" s="815"/>
      <c r="C17" s="816"/>
      <c r="D17" s="816"/>
      <c r="E17" s="816"/>
      <c r="F17" s="816"/>
      <c r="G17" s="816"/>
      <c r="H17" s="816"/>
      <c r="I17" s="816"/>
      <c r="J17" s="816"/>
      <c r="K17" s="816"/>
      <c r="L17" s="816"/>
      <c r="M17" s="816"/>
      <c r="N17" s="816"/>
      <c r="O17" s="816"/>
      <c r="P17" s="817"/>
      <c r="Q17" s="818"/>
      <c r="R17" s="819"/>
      <c r="S17" s="819"/>
      <c r="T17" s="819"/>
      <c r="U17" s="819"/>
      <c r="V17" s="819"/>
      <c r="W17" s="819"/>
      <c r="X17" s="819"/>
      <c r="Y17" s="819"/>
      <c r="Z17" s="819"/>
      <c r="AA17" s="819"/>
      <c r="AB17" s="819"/>
      <c r="AC17" s="819"/>
      <c r="AD17" s="819"/>
      <c r="AE17" s="820"/>
      <c r="AF17" s="821"/>
      <c r="AG17" s="822"/>
      <c r="AH17" s="822"/>
      <c r="AI17" s="822"/>
      <c r="AJ17" s="823"/>
      <c r="AK17" s="824"/>
      <c r="AL17" s="825"/>
      <c r="AM17" s="825"/>
      <c r="AN17" s="825"/>
      <c r="AO17" s="825"/>
      <c r="AP17" s="825"/>
      <c r="AQ17" s="825"/>
      <c r="AR17" s="825"/>
      <c r="AS17" s="825"/>
      <c r="AT17" s="825"/>
      <c r="AU17" s="826"/>
      <c r="AV17" s="826"/>
      <c r="AW17" s="826"/>
      <c r="AX17" s="826"/>
      <c r="AY17" s="827"/>
      <c r="AZ17" s="232"/>
      <c r="BA17" s="232"/>
      <c r="BB17" s="232"/>
      <c r="BC17" s="232"/>
      <c r="BD17" s="232"/>
      <c r="BE17" s="233"/>
      <c r="BF17" s="233"/>
      <c r="BG17" s="233"/>
      <c r="BH17" s="233"/>
      <c r="BI17" s="233"/>
      <c r="BJ17" s="233"/>
      <c r="BK17" s="233"/>
      <c r="BL17" s="233"/>
      <c r="BM17" s="233"/>
      <c r="BN17" s="233"/>
      <c r="BO17" s="233"/>
      <c r="BP17" s="233"/>
      <c r="BQ17" s="242">
        <v>11</v>
      </c>
      <c r="BR17" s="243"/>
      <c r="BS17" s="828"/>
      <c r="BT17" s="829"/>
      <c r="BU17" s="829"/>
      <c r="BV17" s="829"/>
      <c r="BW17" s="829"/>
      <c r="BX17" s="829"/>
      <c r="BY17" s="829"/>
      <c r="BZ17" s="829"/>
      <c r="CA17" s="829"/>
      <c r="CB17" s="829"/>
      <c r="CC17" s="829"/>
      <c r="CD17" s="829"/>
      <c r="CE17" s="829"/>
      <c r="CF17" s="829"/>
      <c r="CG17" s="830"/>
      <c r="CH17" s="841"/>
      <c r="CI17" s="842"/>
      <c r="CJ17" s="842"/>
      <c r="CK17" s="842"/>
      <c r="CL17" s="843"/>
      <c r="CM17" s="841"/>
      <c r="CN17" s="842"/>
      <c r="CO17" s="842"/>
      <c r="CP17" s="842"/>
      <c r="CQ17" s="843"/>
      <c r="CR17" s="841"/>
      <c r="CS17" s="842"/>
      <c r="CT17" s="842"/>
      <c r="CU17" s="842"/>
      <c r="CV17" s="843"/>
      <c r="CW17" s="841"/>
      <c r="CX17" s="842"/>
      <c r="CY17" s="842"/>
      <c r="CZ17" s="842"/>
      <c r="DA17" s="843"/>
      <c r="DB17" s="841"/>
      <c r="DC17" s="842"/>
      <c r="DD17" s="842"/>
      <c r="DE17" s="842"/>
      <c r="DF17" s="843"/>
      <c r="DG17" s="841"/>
      <c r="DH17" s="842"/>
      <c r="DI17" s="842"/>
      <c r="DJ17" s="842"/>
      <c r="DK17" s="843"/>
      <c r="DL17" s="841"/>
      <c r="DM17" s="842"/>
      <c r="DN17" s="842"/>
      <c r="DO17" s="842"/>
      <c r="DP17" s="843"/>
      <c r="DQ17" s="841"/>
      <c r="DR17" s="842"/>
      <c r="DS17" s="842"/>
      <c r="DT17" s="842"/>
      <c r="DU17" s="843"/>
      <c r="DV17" s="844"/>
      <c r="DW17" s="845"/>
      <c r="DX17" s="845"/>
      <c r="DY17" s="845"/>
      <c r="DZ17" s="846"/>
      <c r="EA17" s="234"/>
    </row>
    <row r="18" spans="1:131" s="235" customFormat="1" ht="26.25" customHeight="1">
      <c r="A18" s="241">
        <v>12</v>
      </c>
      <c r="B18" s="815"/>
      <c r="C18" s="816"/>
      <c r="D18" s="816"/>
      <c r="E18" s="816"/>
      <c r="F18" s="816"/>
      <c r="G18" s="816"/>
      <c r="H18" s="816"/>
      <c r="I18" s="816"/>
      <c r="J18" s="816"/>
      <c r="K18" s="816"/>
      <c r="L18" s="816"/>
      <c r="M18" s="816"/>
      <c r="N18" s="816"/>
      <c r="O18" s="816"/>
      <c r="P18" s="817"/>
      <c r="Q18" s="818"/>
      <c r="R18" s="819"/>
      <c r="S18" s="819"/>
      <c r="T18" s="819"/>
      <c r="U18" s="819"/>
      <c r="V18" s="819"/>
      <c r="W18" s="819"/>
      <c r="X18" s="819"/>
      <c r="Y18" s="819"/>
      <c r="Z18" s="819"/>
      <c r="AA18" s="819"/>
      <c r="AB18" s="819"/>
      <c r="AC18" s="819"/>
      <c r="AD18" s="819"/>
      <c r="AE18" s="820"/>
      <c r="AF18" s="821"/>
      <c r="AG18" s="822"/>
      <c r="AH18" s="822"/>
      <c r="AI18" s="822"/>
      <c r="AJ18" s="823"/>
      <c r="AK18" s="824"/>
      <c r="AL18" s="825"/>
      <c r="AM18" s="825"/>
      <c r="AN18" s="825"/>
      <c r="AO18" s="825"/>
      <c r="AP18" s="825"/>
      <c r="AQ18" s="825"/>
      <c r="AR18" s="825"/>
      <c r="AS18" s="825"/>
      <c r="AT18" s="825"/>
      <c r="AU18" s="826"/>
      <c r="AV18" s="826"/>
      <c r="AW18" s="826"/>
      <c r="AX18" s="826"/>
      <c r="AY18" s="827"/>
      <c r="AZ18" s="232"/>
      <c r="BA18" s="232"/>
      <c r="BB18" s="232"/>
      <c r="BC18" s="232"/>
      <c r="BD18" s="232"/>
      <c r="BE18" s="233"/>
      <c r="BF18" s="233"/>
      <c r="BG18" s="233"/>
      <c r="BH18" s="233"/>
      <c r="BI18" s="233"/>
      <c r="BJ18" s="233"/>
      <c r="BK18" s="233"/>
      <c r="BL18" s="233"/>
      <c r="BM18" s="233"/>
      <c r="BN18" s="233"/>
      <c r="BO18" s="233"/>
      <c r="BP18" s="233"/>
      <c r="BQ18" s="242">
        <v>12</v>
      </c>
      <c r="BR18" s="243"/>
      <c r="BS18" s="828"/>
      <c r="BT18" s="829"/>
      <c r="BU18" s="829"/>
      <c r="BV18" s="829"/>
      <c r="BW18" s="829"/>
      <c r="BX18" s="829"/>
      <c r="BY18" s="829"/>
      <c r="BZ18" s="829"/>
      <c r="CA18" s="829"/>
      <c r="CB18" s="829"/>
      <c r="CC18" s="829"/>
      <c r="CD18" s="829"/>
      <c r="CE18" s="829"/>
      <c r="CF18" s="829"/>
      <c r="CG18" s="830"/>
      <c r="CH18" s="841"/>
      <c r="CI18" s="842"/>
      <c r="CJ18" s="842"/>
      <c r="CK18" s="842"/>
      <c r="CL18" s="843"/>
      <c r="CM18" s="841"/>
      <c r="CN18" s="842"/>
      <c r="CO18" s="842"/>
      <c r="CP18" s="842"/>
      <c r="CQ18" s="843"/>
      <c r="CR18" s="841"/>
      <c r="CS18" s="842"/>
      <c r="CT18" s="842"/>
      <c r="CU18" s="842"/>
      <c r="CV18" s="843"/>
      <c r="CW18" s="841"/>
      <c r="CX18" s="842"/>
      <c r="CY18" s="842"/>
      <c r="CZ18" s="842"/>
      <c r="DA18" s="843"/>
      <c r="DB18" s="841"/>
      <c r="DC18" s="842"/>
      <c r="DD18" s="842"/>
      <c r="DE18" s="842"/>
      <c r="DF18" s="843"/>
      <c r="DG18" s="841"/>
      <c r="DH18" s="842"/>
      <c r="DI18" s="842"/>
      <c r="DJ18" s="842"/>
      <c r="DK18" s="843"/>
      <c r="DL18" s="841"/>
      <c r="DM18" s="842"/>
      <c r="DN18" s="842"/>
      <c r="DO18" s="842"/>
      <c r="DP18" s="843"/>
      <c r="DQ18" s="841"/>
      <c r="DR18" s="842"/>
      <c r="DS18" s="842"/>
      <c r="DT18" s="842"/>
      <c r="DU18" s="843"/>
      <c r="DV18" s="844"/>
      <c r="DW18" s="845"/>
      <c r="DX18" s="845"/>
      <c r="DY18" s="845"/>
      <c r="DZ18" s="846"/>
      <c r="EA18" s="234"/>
    </row>
    <row r="19" spans="1:131" s="235" customFormat="1" ht="26.25" customHeight="1">
      <c r="A19" s="241">
        <v>13</v>
      </c>
      <c r="B19" s="815"/>
      <c r="C19" s="816"/>
      <c r="D19" s="816"/>
      <c r="E19" s="816"/>
      <c r="F19" s="816"/>
      <c r="G19" s="816"/>
      <c r="H19" s="816"/>
      <c r="I19" s="816"/>
      <c r="J19" s="816"/>
      <c r="K19" s="816"/>
      <c r="L19" s="816"/>
      <c r="M19" s="816"/>
      <c r="N19" s="816"/>
      <c r="O19" s="816"/>
      <c r="P19" s="817"/>
      <c r="Q19" s="818"/>
      <c r="R19" s="819"/>
      <c r="S19" s="819"/>
      <c r="T19" s="819"/>
      <c r="U19" s="819"/>
      <c r="V19" s="819"/>
      <c r="W19" s="819"/>
      <c r="X19" s="819"/>
      <c r="Y19" s="819"/>
      <c r="Z19" s="819"/>
      <c r="AA19" s="819"/>
      <c r="AB19" s="819"/>
      <c r="AC19" s="819"/>
      <c r="AD19" s="819"/>
      <c r="AE19" s="820"/>
      <c r="AF19" s="821"/>
      <c r="AG19" s="822"/>
      <c r="AH19" s="822"/>
      <c r="AI19" s="822"/>
      <c r="AJ19" s="823"/>
      <c r="AK19" s="824"/>
      <c r="AL19" s="825"/>
      <c r="AM19" s="825"/>
      <c r="AN19" s="825"/>
      <c r="AO19" s="825"/>
      <c r="AP19" s="825"/>
      <c r="AQ19" s="825"/>
      <c r="AR19" s="825"/>
      <c r="AS19" s="825"/>
      <c r="AT19" s="825"/>
      <c r="AU19" s="826"/>
      <c r="AV19" s="826"/>
      <c r="AW19" s="826"/>
      <c r="AX19" s="826"/>
      <c r="AY19" s="827"/>
      <c r="AZ19" s="232"/>
      <c r="BA19" s="232"/>
      <c r="BB19" s="232"/>
      <c r="BC19" s="232"/>
      <c r="BD19" s="232"/>
      <c r="BE19" s="233"/>
      <c r="BF19" s="233"/>
      <c r="BG19" s="233"/>
      <c r="BH19" s="233"/>
      <c r="BI19" s="233"/>
      <c r="BJ19" s="233"/>
      <c r="BK19" s="233"/>
      <c r="BL19" s="233"/>
      <c r="BM19" s="233"/>
      <c r="BN19" s="233"/>
      <c r="BO19" s="233"/>
      <c r="BP19" s="233"/>
      <c r="BQ19" s="242">
        <v>13</v>
      </c>
      <c r="BR19" s="243"/>
      <c r="BS19" s="828"/>
      <c r="BT19" s="829"/>
      <c r="BU19" s="829"/>
      <c r="BV19" s="829"/>
      <c r="BW19" s="829"/>
      <c r="BX19" s="829"/>
      <c r="BY19" s="829"/>
      <c r="BZ19" s="829"/>
      <c r="CA19" s="829"/>
      <c r="CB19" s="829"/>
      <c r="CC19" s="829"/>
      <c r="CD19" s="829"/>
      <c r="CE19" s="829"/>
      <c r="CF19" s="829"/>
      <c r="CG19" s="830"/>
      <c r="CH19" s="841"/>
      <c r="CI19" s="842"/>
      <c r="CJ19" s="842"/>
      <c r="CK19" s="842"/>
      <c r="CL19" s="843"/>
      <c r="CM19" s="841"/>
      <c r="CN19" s="842"/>
      <c r="CO19" s="842"/>
      <c r="CP19" s="842"/>
      <c r="CQ19" s="843"/>
      <c r="CR19" s="841"/>
      <c r="CS19" s="842"/>
      <c r="CT19" s="842"/>
      <c r="CU19" s="842"/>
      <c r="CV19" s="843"/>
      <c r="CW19" s="841"/>
      <c r="CX19" s="842"/>
      <c r="CY19" s="842"/>
      <c r="CZ19" s="842"/>
      <c r="DA19" s="843"/>
      <c r="DB19" s="841"/>
      <c r="DC19" s="842"/>
      <c r="DD19" s="842"/>
      <c r="DE19" s="842"/>
      <c r="DF19" s="843"/>
      <c r="DG19" s="841"/>
      <c r="DH19" s="842"/>
      <c r="DI19" s="842"/>
      <c r="DJ19" s="842"/>
      <c r="DK19" s="843"/>
      <c r="DL19" s="841"/>
      <c r="DM19" s="842"/>
      <c r="DN19" s="842"/>
      <c r="DO19" s="842"/>
      <c r="DP19" s="843"/>
      <c r="DQ19" s="841"/>
      <c r="DR19" s="842"/>
      <c r="DS19" s="842"/>
      <c r="DT19" s="842"/>
      <c r="DU19" s="843"/>
      <c r="DV19" s="844"/>
      <c r="DW19" s="845"/>
      <c r="DX19" s="845"/>
      <c r="DY19" s="845"/>
      <c r="DZ19" s="846"/>
      <c r="EA19" s="234"/>
    </row>
    <row r="20" spans="1:131" s="235" customFormat="1" ht="26.25" customHeight="1">
      <c r="A20" s="241">
        <v>14</v>
      </c>
      <c r="B20" s="815"/>
      <c r="C20" s="816"/>
      <c r="D20" s="816"/>
      <c r="E20" s="816"/>
      <c r="F20" s="816"/>
      <c r="G20" s="816"/>
      <c r="H20" s="816"/>
      <c r="I20" s="816"/>
      <c r="J20" s="816"/>
      <c r="K20" s="816"/>
      <c r="L20" s="816"/>
      <c r="M20" s="816"/>
      <c r="N20" s="816"/>
      <c r="O20" s="816"/>
      <c r="P20" s="817"/>
      <c r="Q20" s="818"/>
      <c r="R20" s="819"/>
      <c r="S20" s="819"/>
      <c r="T20" s="819"/>
      <c r="U20" s="819"/>
      <c r="V20" s="819"/>
      <c r="W20" s="819"/>
      <c r="X20" s="819"/>
      <c r="Y20" s="819"/>
      <c r="Z20" s="819"/>
      <c r="AA20" s="819"/>
      <c r="AB20" s="819"/>
      <c r="AC20" s="819"/>
      <c r="AD20" s="819"/>
      <c r="AE20" s="820"/>
      <c r="AF20" s="821"/>
      <c r="AG20" s="822"/>
      <c r="AH20" s="822"/>
      <c r="AI20" s="822"/>
      <c r="AJ20" s="823"/>
      <c r="AK20" s="824"/>
      <c r="AL20" s="825"/>
      <c r="AM20" s="825"/>
      <c r="AN20" s="825"/>
      <c r="AO20" s="825"/>
      <c r="AP20" s="825"/>
      <c r="AQ20" s="825"/>
      <c r="AR20" s="825"/>
      <c r="AS20" s="825"/>
      <c r="AT20" s="825"/>
      <c r="AU20" s="826"/>
      <c r="AV20" s="826"/>
      <c r="AW20" s="826"/>
      <c r="AX20" s="826"/>
      <c r="AY20" s="827"/>
      <c r="AZ20" s="232"/>
      <c r="BA20" s="232"/>
      <c r="BB20" s="232"/>
      <c r="BC20" s="232"/>
      <c r="BD20" s="232"/>
      <c r="BE20" s="233"/>
      <c r="BF20" s="233"/>
      <c r="BG20" s="233"/>
      <c r="BH20" s="233"/>
      <c r="BI20" s="233"/>
      <c r="BJ20" s="233"/>
      <c r="BK20" s="233"/>
      <c r="BL20" s="233"/>
      <c r="BM20" s="233"/>
      <c r="BN20" s="233"/>
      <c r="BO20" s="233"/>
      <c r="BP20" s="233"/>
      <c r="BQ20" s="242">
        <v>14</v>
      </c>
      <c r="BR20" s="243"/>
      <c r="BS20" s="828"/>
      <c r="BT20" s="829"/>
      <c r="BU20" s="829"/>
      <c r="BV20" s="829"/>
      <c r="BW20" s="829"/>
      <c r="BX20" s="829"/>
      <c r="BY20" s="829"/>
      <c r="BZ20" s="829"/>
      <c r="CA20" s="829"/>
      <c r="CB20" s="829"/>
      <c r="CC20" s="829"/>
      <c r="CD20" s="829"/>
      <c r="CE20" s="829"/>
      <c r="CF20" s="829"/>
      <c r="CG20" s="830"/>
      <c r="CH20" s="841"/>
      <c r="CI20" s="842"/>
      <c r="CJ20" s="842"/>
      <c r="CK20" s="842"/>
      <c r="CL20" s="843"/>
      <c r="CM20" s="841"/>
      <c r="CN20" s="842"/>
      <c r="CO20" s="842"/>
      <c r="CP20" s="842"/>
      <c r="CQ20" s="843"/>
      <c r="CR20" s="841"/>
      <c r="CS20" s="842"/>
      <c r="CT20" s="842"/>
      <c r="CU20" s="842"/>
      <c r="CV20" s="843"/>
      <c r="CW20" s="841"/>
      <c r="CX20" s="842"/>
      <c r="CY20" s="842"/>
      <c r="CZ20" s="842"/>
      <c r="DA20" s="843"/>
      <c r="DB20" s="841"/>
      <c r="DC20" s="842"/>
      <c r="DD20" s="842"/>
      <c r="DE20" s="842"/>
      <c r="DF20" s="843"/>
      <c r="DG20" s="841"/>
      <c r="DH20" s="842"/>
      <c r="DI20" s="842"/>
      <c r="DJ20" s="842"/>
      <c r="DK20" s="843"/>
      <c r="DL20" s="841"/>
      <c r="DM20" s="842"/>
      <c r="DN20" s="842"/>
      <c r="DO20" s="842"/>
      <c r="DP20" s="843"/>
      <c r="DQ20" s="841"/>
      <c r="DR20" s="842"/>
      <c r="DS20" s="842"/>
      <c r="DT20" s="842"/>
      <c r="DU20" s="843"/>
      <c r="DV20" s="844"/>
      <c r="DW20" s="845"/>
      <c r="DX20" s="845"/>
      <c r="DY20" s="845"/>
      <c r="DZ20" s="846"/>
      <c r="EA20" s="234"/>
    </row>
    <row r="21" spans="1:131" s="235" customFormat="1" ht="26.25" customHeight="1" thickBot="1">
      <c r="A21" s="241">
        <v>15</v>
      </c>
      <c r="B21" s="815"/>
      <c r="C21" s="816"/>
      <c r="D21" s="816"/>
      <c r="E21" s="816"/>
      <c r="F21" s="816"/>
      <c r="G21" s="816"/>
      <c r="H21" s="816"/>
      <c r="I21" s="816"/>
      <c r="J21" s="816"/>
      <c r="K21" s="816"/>
      <c r="L21" s="816"/>
      <c r="M21" s="816"/>
      <c r="N21" s="816"/>
      <c r="O21" s="816"/>
      <c r="P21" s="817"/>
      <c r="Q21" s="818"/>
      <c r="R21" s="819"/>
      <c r="S21" s="819"/>
      <c r="T21" s="819"/>
      <c r="U21" s="819"/>
      <c r="V21" s="819"/>
      <c r="W21" s="819"/>
      <c r="X21" s="819"/>
      <c r="Y21" s="819"/>
      <c r="Z21" s="819"/>
      <c r="AA21" s="819"/>
      <c r="AB21" s="819"/>
      <c r="AC21" s="819"/>
      <c r="AD21" s="819"/>
      <c r="AE21" s="820"/>
      <c r="AF21" s="821"/>
      <c r="AG21" s="822"/>
      <c r="AH21" s="822"/>
      <c r="AI21" s="822"/>
      <c r="AJ21" s="823"/>
      <c r="AK21" s="824"/>
      <c r="AL21" s="825"/>
      <c r="AM21" s="825"/>
      <c r="AN21" s="825"/>
      <c r="AO21" s="825"/>
      <c r="AP21" s="825"/>
      <c r="AQ21" s="825"/>
      <c r="AR21" s="825"/>
      <c r="AS21" s="825"/>
      <c r="AT21" s="825"/>
      <c r="AU21" s="826"/>
      <c r="AV21" s="826"/>
      <c r="AW21" s="826"/>
      <c r="AX21" s="826"/>
      <c r="AY21" s="827"/>
      <c r="AZ21" s="232"/>
      <c r="BA21" s="232"/>
      <c r="BB21" s="232"/>
      <c r="BC21" s="232"/>
      <c r="BD21" s="232"/>
      <c r="BE21" s="233"/>
      <c r="BF21" s="233"/>
      <c r="BG21" s="233"/>
      <c r="BH21" s="233"/>
      <c r="BI21" s="233"/>
      <c r="BJ21" s="233"/>
      <c r="BK21" s="233"/>
      <c r="BL21" s="233"/>
      <c r="BM21" s="233"/>
      <c r="BN21" s="233"/>
      <c r="BO21" s="233"/>
      <c r="BP21" s="233"/>
      <c r="BQ21" s="242">
        <v>15</v>
      </c>
      <c r="BR21" s="243"/>
      <c r="BS21" s="828"/>
      <c r="BT21" s="829"/>
      <c r="BU21" s="829"/>
      <c r="BV21" s="829"/>
      <c r="BW21" s="829"/>
      <c r="BX21" s="829"/>
      <c r="BY21" s="829"/>
      <c r="BZ21" s="829"/>
      <c r="CA21" s="829"/>
      <c r="CB21" s="829"/>
      <c r="CC21" s="829"/>
      <c r="CD21" s="829"/>
      <c r="CE21" s="829"/>
      <c r="CF21" s="829"/>
      <c r="CG21" s="830"/>
      <c r="CH21" s="841"/>
      <c r="CI21" s="842"/>
      <c r="CJ21" s="842"/>
      <c r="CK21" s="842"/>
      <c r="CL21" s="843"/>
      <c r="CM21" s="841"/>
      <c r="CN21" s="842"/>
      <c r="CO21" s="842"/>
      <c r="CP21" s="842"/>
      <c r="CQ21" s="843"/>
      <c r="CR21" s="841"/>
      <c r="CS21" s="842"/>
      <c r="CT21" s="842"/>
      <c r="CU21" s="842"/>
      <c r="CV21" s="843"/>
      <c r="CW21" s="841"/>
      <c r="CX21" s="842"/>
      <c r="CY21" s="842"/>
      <c r="CZ21" s="842"/>
      <c r="DA21" s="843"/>
      <c r="DB21" s="841"/>
      <c r="DC21" s="842"/>
      <c r="DD21" s="842"/>
      <c r="DE21" s="842"/>
      <c r="DF21" s="843"/>
      <c r="DG21" s="841"/>
      <c r="DH21" s="842"/>
      <c r="DI21" s="842"/>
      <c r="DJ21" s="842"/>
      <c r="DK21" s="843"/>
      <c r="DL21" s="841"/>
      <c r="DM21" s="842"/>
      <c r="DN21" s="842"/>
      <c r="DO21" s="842"/>
      <c r="DP21" s="843"/>
      <c r="DQ21" s="841"/>
      <c r="DR21" s="842"/>
      <c r="DS21" s="842"/>
      <c r="DT21" s="842"/>
      <c r="DU21" s="843"/>
      <c r="DV21" s="844"/>
      <c r="DW21" s="845"/>
      <c r="DX21" s="845"/>
      <c r="DY21" s="845"/>
      <c r="DZ21" s="846"/>
      <c r="EA21" s="234"/>
    </row>
    <row r="22" spans="1:131" s="235" customFormat="1" ht="26.25" customHeight="1">
      <c r="A22" s="241">
        <v>16</v>
      </c>
      <c r="B22" s="815"/>
      <c r="C22" s="816"/>
      <c r="D22" s="816"/>
      <c r="E22" s="816"/>
      <c r="F22" s="816"/>
      <c r="G22" s="816"/>
      <c r="H22" s="816"/>
      <c r="I22" s="816"/>
      <c r="J22" s="816"/>
      <c r="K22" s="816"/>
      <c r="L22" s="816"/>
      <c r="M22" s="816"/>
      <c r="N22" s="816"/>
      <c r="O22" s="816"/>
      <c r="P22" s="817"/>
      <c r="Q22" s="847"/>
      <c r="R22" s="848"/>
      <c r="S22" s="848"/>
      <c r="T22" s="848"/>
      <c r="U22" s="848"/>
      <c r="V22" s="848"/>
      <c r="W22" s="848"/>
      <c r="X22" s="848"/>
      <c r="Y22" s="848"/>
      <c r="Z22" s="848"/>
      <c r="AA22" s="848"/>
      <c r="AB22" s="848"/>
      <c r="AC22" s="848"/>
      <c r="AD22" s="848"/>
      <c r="AE22" s="849"/>
      <c r="AF22" s="821"/>
      <c r="AG22" s="822"/>
      <c r="AH22" s="822"/>
      <c r="AI22" s="822"/>
      <c r="AJ22" s="823"/>
      <c r="AK22" s="861"/>
      <c r="AL22" s="862"/>
      <c r="AM22" s="862"/>
      <c r="AN22" s="862"/>
      <c r="AO22" s="862"/>
      <c r="AP22" s="862"/>
      <c r="AQ22" s="862"/>
      <c r="AR22" s="862"/>
      <c r="AS22" s="862"/>
      <c r="AT22" s="862"/>
      <c r="AU22" s="863"/>
      <c r="AV22" s="863"/>
      <c r="AW22" s="863"/>
      <c r="AX22" s="863"/>
      <c r="AY22" s="864"/>
      <c r="AZ22" s="865" t="s">
        <v>380</v>
      </c>
      <c r="BA22" s="865"/>
      <c r="BB22" s="865"/>
      <c r="BC22" s="865"/>
      <c r="BD22" s="866"/>
      <c r="BE22" s="233"/>
      <c r="BF22" s="233"/>
      <c r="BG22" s="233"/>
      <c r="BH22" s="233"/>
      <c r="BI22" s="233"/>
      <c r="BJ22" s="233"/>
      <c r="BK22" s="233"/>
      <c r="BL22" s="233"/>
      <c r="BM22" s="233"/>
      <c r="BN22" s="233"/>
      <c r="BO22" s="233"/>
      <c r="BP22" s="233"/>
      <c r="BQ22" s="242">
        <v>16</v>
      </c>
      <c r="BR22" s="243"/>
      <c r="BS22" s="828"/>
      <c r="BT22" s="829"/>
      <c r="BU22" s="829"/>
      <c r="BV22" s="829"/>
      <c r="BW22" s="829"/>
      <c r="BX22" s="829"/>
      <c r="BY22" s="829"/>
      <c r="BZ22" s="829"/>
      <c r="CA22" s="829"/>
      <c r="CB22" s="829"/>
      <c r="CC22" s="829"/>
      <c r="CD22" s="829"/>
      <c r="CE22" s="829"/>
      <c r="CF22" s="829"/>
      <c r="CG22" s="830"/>
      <c r="CH22" s="841"/>
      <c r="CI22" s="842"/>
      <c r="CJ22" s="842"/>
      <c r="CK22" s="842"/>
      <c r="CL22" s="843"/>
      <c r="CM22" s="841"/>
      <c r="CN22" s="842"/>
      <c r="CO22" s="842"/>
      <c r="CP22" s="842"/>
      <c r="CQ22" s="843"/>
      <c r="CR22" s="841"/>
      <c r="CS22" s="842"/>
      <c r="CT22" s="842"/>
      <c r="CU22" s="842"/>
      <c r="CV22" s="843"/>
      <c r="CW22" s="841"/>
      <c r="CX22" s="842"/>
      <c r="CY22" s="842"/>
      <c r="CZ22" s="842"/>
      <c r="DA22" s="843"/>
      <c r="DB22" s="841"/>
      <c r="DC22" s="842"/>
      <c r="DD22" s="842"/>
      <c r="DE22" s="842"/>
      <c r="DF22" s="843"/>
      <c r="DG22" s="841"/>
      <c r="DH22" s="842"/>
      <c r="DI22" s="842"/>
      <c r="DJ22" s="842"/>
      <c r="DK22" s="843"/>
      <c r="DL22" s="841"/>
      <c r="DM22" s="842"/>
      <c r="DN22" s="842"/>
      <c r="DO22" s="842"/>
      <c r="DP22" s="843"/>
      <c r="DQ22" s="841"/>
      <c r="DR22" s="842"/>
      <c r="DS22" s="842"/>
      <c r="DT22" s="842"/>
      <c r="DU22" s="843"/>
      <c r="DV22" s="844"/>
      <c r="DW22" s="845"/>
      <c r="DX22" s="845"/>
      <c r="DY22" s="845"/>
      <c r="DZ22" s="846"/>
      <c r="EA22" s="234"/>
    </row>
    <row r="23" spans="1:131" s="235" customFormat="1" ht="26.25" customHeight="1" thickBot="1">
      <c r="A23" s="244" t="s">
        <v>381</v>
      </c>
      <c r="B23" s="850" t="s">
        <v>382</v>
      </c>
      <c r="C23" s="851"/>
      <c r="D23" s="851"/>
      <c r="E23" s="851"/>
      <c r="F23" s="851"/>
      <c r="G23" s="851"/>
      <c r="H23" s="851"/>
      <c r="I23" s="851"/>
      <c r="J23" s="851"/>
      <c r="K23" s="851"/>
      <c r="L23" s="851"/>
      <c r="M23" s="851"/>
      <c r="N23" s="851"/>
      <c r="O23" s="851"/>
      <c r="P23" s="852"/>
      <c r="Q23" s="853">
        <f>SUM(Q7:U22)</f>
        <v>21743</v>
      </c>
      <c r="R23" s="854"/>
      <c r="S23" s="854"/>
      <c r="T23" s="854"/>
      <c r="U23" s="854"/>
      <c r="V23" s="853">
        <f>SUM(V7:Z22)</f>
        <v>20929</v>
      </c>
      <c r="W23" s="854"/>
      <c r="X23" s="854"/>
      <c r="Y23" s="854"/>
      <c r="Z23" s="854"/>
      <c r="AA23" s="853">
        <f>SUM(AA7:AE22)</f>
        <v>814</v>
      </c>
      <c r="AB23" s="854"/>
      <c r="AC23" s="854"/>
      <c r="AD23" s="854"/>
      <c r="AE23" s="854"/>
      <c r="AF23" s="855">
        <v>631</v>
      </c>
      <c r="AG23" s="854"/>
      <c r="AH23" s="854"/>
      <c r="AI23" s="854"/>
      <c r="AJ23" s="856"/>
      <c r="AK23" s="857"/>
      <c r="AL23" s="858"/>
      <c r="AM23" s="858"/>
      <c r="AN23" s="858"/>
      <c r="AO23" s="858"/>
      <c r="AP23" s="854">
        <f>SUM(AP7:AT22)</f>
        <v>18825</v>
      </c>
      <c r="AQ23" s="854"/>
      <c r="AR23" s="854"/>
      <c r="AS23" s="854"/>
      <c r="AT23" s="854"/>
      <c r="AU23" s="859"/>
      <c r="AV23" s="859"/>
      <c r="AW23" s="859"/>
      <c r="AX23" s="859"/>
      <c r="AY23" s="860"/>
      <c r="AZ23" s="868" t="s">
        <v>383</v>
      </c>
      <c r="BA23" s="869"/>
      <c r="BB23" s="869"/>
      <c r="BC23" s="869"/>
      <c r="BD23" s="870"/>
      <c r="BE23" s="233"/>
      <c r="BF23" s="233"/>
      <c r="BG23" s="233"/>
      <c r="BH23" s="233"/>
      <c r="BI23" s="233"/>
      <c r="BJ23" s="233"/>
      <c r="BK23" s="233"/>
      <c r="BL23" s="233"/>
      <c r="BM23" s="233"/>
      <c r="BN23" s="233"/>
      <c r="BO23" s="233"/>
      <c r="BP23" s="233"/>
      <c r="BQ23" s="242">
        <v>17</v>
      </c>
      <c r="BR23" s="243"/>
      <c r="BS23" s="828"/>
      <c r="BT23" s="829"/>
      <c r="BU23" s="829"/>
      <c r="BV23" s="829"/>
      <c r="BW23" s="829"/>
      <c r="BX23" s="829"/>
      <c r="BY23" s="829"/>
      <c r="BZ23" s="829"/>
      <c r="CA23" s="829"/>
      <c r="CB23" s="829"/>
      <c r="CC23" s="829"/>
      <c r="CD23" s="829"/>
      <c r="CE23" s="829"/>
      <c r="CF23" s="829"/>
      <c r="CG23" s="830"/>
      <c r="CH23" s="841"/>
      <c r="CI23" s="842"/>
      <c r="CJ23" s="842"/>
      <c r="CK23" s="842"/>
      <c r="CL23" s="843"/>
      <c r="CM23" s="841"/>
      <c r="CN23" s="842"/>
      <c r="CO23" s="842"/>
      <c r="CP23" s="842"/>
      <c r="CQ23" s="843"/>
      <c r="CR23" s="841"/>
      <c r="CS23" s="842"/>
      <c r="CT23" s="842"/>
      <c r="CU23" s="842"/>
      <c r="CV23" s="843"/>
      <c r="CW23" s="841"/>
      <c r="CX23" s="842"/>
      <c r="CY23" s="842"/>
      <c r="CZ23" s="842"/>
      <c r="DA23" s="843"/>
      <c r="DB23" s="841"/>
      <c r="DC23" s="842"/>
      <c r="DD23" s="842"/>
      <c r="DE23" s="842"/>
      <c r="DF23" s="843"/>
      <c r="DG23" s="841"/>
      <c r="DH23" s="842"/>
      <c r="DI23" s="842"/>
      <c r="DJ23" s="842"/>
      <c r="DK23" s="843"/>
      <c r="DL23" s="841"/>
      <c r="DM23" s="842"/>
      <c r="DN23" s="842"/>
      <c r="DO23" s="842"/>
      <c r="DP23" s="843"/>
      <c r="DQ23" s="841"/>
      <c r="DR23" s="842"/>
      <c r="DS23" s="842"/>
      <c r="DT23" s="842"/>
      <c r="DU23" s="843"/>
      <c r="DV23" s="844"/>
      <c r="DW23" s="845"/>
      <c r="DX23" s="845"/>
      <c r="DY23" s="845"/>
      <c r="DZ23" s="846"/>
      <c r="EA23" s="234"/>
    </row>
    <row r="24" spans="1:131" s="235" customFormat="1" ht="26.25" customHeight="1">
      <c r="A24" s="867" t="s">
        <v>384</v>
      </c>
      <c r="B24" s="867"/>
      <c r="C24" s="867"/>
      <c r="D24" s="867"/>
      <c r="E24" s="867"/>
      <c r="F24" s="867"/>
      <c r="G24" s="867"/>
      <c r="H24" s="867"/>
      <c r="I24" s="867"/>
      <c r="J24" s="867"/>
      <c r="K24" s="867"/>
      <c r="L24" s="867"/>
      <c r="M24" s="867"/>
      <c r="N24" s="867"/>
      <c r="O24" s="867"/>
      <c r="P24" s="867"/>
      <c r="Q24" s="867"/>
      <c r="R24" s="867"/>
      <c r="S24" s="867"/>
      <c r="T24" s="867"/>
      <c r="U24" s="867"/>
      <c r="V24" s="867"/>
      <c r="W24" s="867"/>
      <c r="X24" s="867"/>
      <c r="Y24" s="867"/>
      <c r="Z24" s="867"/>
      <c r="AA24" s="867"/>
      <c r="AB24" s="867"/>
      <c r="AC24" s="867"/>
      <c r="AD24" s="867"/>
      <c r="AE24" s="867"/>
      <c r="AF24" s="867"/>
      <c r="AG24" s="867"/>
      <c r="AH24" s="867"/>
      <c r="AI24" s="867"/>
      <c r="AJ24" s="867"/>
      <c r="AK24" s="867"/>
      <c r="AL24" s="867"/>
      <c r="AM24" s="867"/>
      <c r="AN24" s="867"/>
      <c r="AO24" s="867"/>
      <c r="AP24" s="867"/>
      <c r="AQ24" s="867"/>
      <c r="AR24" s="867"/>
      <c r="AS24" s="867"/>
      <c r="AT24" s="867"/>
      <c r="AU24" s="867"/>
      <c r="AV24" s="867"/>
      <c r="AW24" s="867"/>
      <c r="AX24" s="867"/>
      <c r="AY24" s="867"/>
      <c r="AZ24" s="232"/>
      <c r="BA24" s="232"/>
      <c r="BB24" s="232"/>
      <c r="BC24" s="232"/>
      <c r="BD24" s="232"/>
      <c r="BE24" s="233"/>
      <c r="BF24" s="233"/>
      <c r="BG24" s="233"/>
      <c r="BH24" s="233"/>
      <c r="BI24" s="233"/>
      <c r="BJ24" s="233"/>
      <c r="BK24" s="233"/>
      <c r="BL24" s="233"/>
      <c r="BM24" s="233"/>
      <c r="BN24" s="233"/>
      <c r="BO24" s="233"/>
      <c r="BP24" s="233"/>
      <c r="BQ24" s="242">
        <v>18</v>
      </c>
      <c r="BR24" s="243"/>
      <c r="BS24" s="828"/>
      <c r="BT24" s="829"/>
      <c r="BU24" s="829"/>
      <c r="BV24" s="829"/>
      <c r="BW24" s="829"/>
      <c r="BX24" s="829"/>
      <c r="BY24" s="829"/>
      <c r="BZ24" s="829"/>
      <c r="CA24" s="829"/>
      <c r="CB24" s="829"/>
      <c r="CC24" s="829"/>
      <c r="CD24" s="829"/>
      <c r="CE24" s="829"/>
      <c r="CF24" s="829"/>
      <c r="CG24" s="830"/>
      <c r="CH24" s="841"/>
      <c r="CI24" s="842"/>
      <c r="CJ24" s="842"/>
      <c r="CK24" s="842"/>
      <c r="CL24" s="843"/>
      <c r="CM24" s="841"/>
      <c r="CN24" s="842"/>
      <c r="CO24" s="842"/>
      <c r="CP24" s="842"/>
      <c r="CQ24" s="843"/>
      <c r="CR24" s="841"/>
      <c r="CS24" s="842"/>
      <c r="CT24" s="842"/>
      <c r="CU24" s="842"/>
      <c r="CV24" s="843"/>
      <c r="CW24" s="841"/>
      <c r="CX24" s="842"/>
      <c r="CY24" s="842"/>
      <c r="CZ24" s="842"/>
      <c r="DA24" s="843"/>
      <c r="DB24" s="841"/>
      <c r="DC24" s="842"/>
      <c r="DD24" s="842"/>
      <c r="DE24" s="842"/>
      <c r="DF24" s="843"/>
      <c r="DG24" s="841"/>
      <c r="DH24" s="842"/>
      <c r="DI24" s="842"/>
      <c r="DJ24" s="842"/>
      <c r="DK24" s="843"/>
      <c r="DL24" s="841"/>
      <c r="DM24" s="842"/>
      <c r="DN24" s="842"/>
      <c r="DO24" s="842"/>
      <c r="DP24" s="843"/>
      <c r="DQ24" s="841"/>
      <c r="DR24" s="842"/>
      <c r="DS24" s="842"/>
      <c r="DT24" s="842"/>
      <c r="DU24" s="843"/>
      <c r="DV24" s="844"/>
      <c r="DW24" s="845"/>
      <c r="DX24" s="845"/>
      <c r="DY24" s="845"/>
      <c r="DZ24" s="846"/>
      <c r="EA24" s="234"/>
    </row>
    <row r="25" spans="1:131" s="227" customFormat="1" ht="26.25" customHeight="1" thickBot="1">
      <c r="A25" s="809" t="s">
        <v>385</v>
      </c>
      <c r="B25" s="809"/>
      <c r="C25" s="809"/>
      <c r="D25" s="809"/>
      <c r="E25" s="809"/>
      <c r="F25" s="809"/>
      <c r="G25" s="809"/>
      <c r="H25" s="809"/>
      <c r="I25" s="809"/>
      <c r="J25" s="809"/>
      <c r="K25" s="809"/>
      <c r="L25" s="809"/>
      <c r="M25" s="809"/>
      <c r="N25" s="809"/>
      <c r="O25" s="809"/>
      <c r="P25" s="809"/>
      <c r="Q25" s="809"/>
      <c r="R25" s="809"/>
      <c r="S25" s="809"/>
      <c r="T25" s="809"/>
      <c r="U25" s="809"/>
      <c r="V25" s="809"/>
      <c r="W25" s="809"/>
      <c r="X25" s="809"/>
      <c r="Y25" s="809"/>
      <c r="Z25" s="809"/>
      <c r="AA25" s="809"/>
      <c r="AB25" s="809"/>
      <c r="AC25" s="809"/>
      <c r="AD25" s="809"/>
      <c r="AE25" s="809"/>
      <c r="AF25" s="809"/>
      <c r="AG25" s="809"/>
      <c r="AH25" s="809"/>
      <c r="AI25" s="809"/>
      <c r="AJ25" s="809"/>
      <c r="AK25" s="809"/>
      <c r="AL25" s="809"/>
      <c r="AM25" s="809"/>
      <c r="AN25" s="809"/>
      <c r="AO25" s="809"/>
      <c r="AP25" s="809"/>
      <c r="AQ25" s="809"/>
      <c r="AR25" s="809"/>
      <c r="AS25" s="809"/>
      <c r="AT25" s="809"/>
      <c r="AU25" s="809"/>
      <c r="AV25" s="809"/>
      <c r="AW25" s="809"/>
      <c r="AX25" s="809"/>
      <c r="AY25" s="809"/>
      <c r="AZ25" s="809"/>
      <c r="BA25" s="809"/>
      <c r="BB25" s="809"/>
      <c r="BC25" s="809"/>
      <c r="BD25" s="809"/>
      <c r="BE25" s="809"/>
      <c r="BF25" s="809"/>
      <c r="BG25" s="809"/>
      <c r="BH25" s="809"/>
      <c r="BI25" s="809"/>
      <c r="BJ25" s="232"/>
      <c r="BK25" s="232"/>
      <c r="BL25" s="232"/>
      <c r="BM25" s="232"/>
      <c r="BN25" s="232"/>
      <c r="BO25" s="245"/>
      <c r="BP25" s="245"/>
      <c r="BQ25" s="242">
        <v>19</v>
      </c>
      <c r="BR25" s="243"/>
      <c r="BS25" s="828"/>
      <c r="BT25" s="829"/>
      <c r="BU25" s="829"/>
      <c r="BV25" s="829"/>
      <c r="BW25" s="829"/>
      <c r="BX25" s="829"/>
      <c r="BY25" s="829"/>
      <c r="BZ25" s="829"/>
      <c r="CA25" s="829"/>
      <c r="CB25" s="829"/>
      <c r="CC25" s="829"/>
      <c r="CD25" s="829"/>
      <c r="CE25" s="829"/>
      <c r="CF25" s="829"/>
      <c r="CG25" s="830"/>
      <c r="CH25" s="841"/>
      <c r="CI25" s="842"/>
      <c r="CJ25" s="842"/>
      <c r="CK25" s="842"/>
      <c r="CL25" s="843"/>
      <c r="CM25" s="841"/>
      <c r="CN25" s="842"/>
      <c r="CO25" s="842"/>
      <c r="CP25" s="842"/>
      <c r="CQ25" s="843"/>
      <c r="CR25" s="841"/>
      <c r="CS25" s="842"/>
      <c r="CT25" s="842"/>
      <c r="CU25" s="842"/>
      <c r="CV25" s="843"/>
      <c r="CW25" s="841"/>
      <c r="CX25" s="842"/>
      <c r="CY25" s="842"/>
      <c r="CZ25" s="842"/>
      <c r="DA25" s="843"/>
      <c r="DB25" s="841"/>
      <c r="DC25" s="842"/>
      <c r="DD25" s="842"/>
      <c r="DE25" s="842"/>
      <c r="DF25" s="843"/>
      <c r="DG25" s="841"/>
      <c r="DH25" s="842"/>
      <c r="DI25" s="842"/>
      <c r="DJ25" s="842"/>
      <c r="DK25" s="843"/>
      <c r="DL25" s="841"/>
      <c r="DM25" s="842"/>
      <c r="DN25" s="842"/>
      <c r="DO25" s="842"/>
      <c r="DP25" s="843"/>
      <c r="DQ25" s="841"/>
      <c r="DR25" s="842"/>
      <c r="DS25" s="842"/>
      <c r="DT25" s="842"/>
      <c r="DU25" s="843"/>
      <c r="DV25" s="844"/>
      <c r="DW25" s="845"/>
      <c r="DX25" s="845"/>
      <c r="DY25" s="845"/>
      <c r="DZ25" s="846"/>
      <c r="EA25" s="226"/>
    </row>
    <row r="26" spans="1:131" s="227" customFormat="1" ht="26.25" customHeight="1">
      <c r="A26" s="800" t="s">
        <v>360</v>
      </c>
      <c r="B26" s="801"/>
      <c r="C26" s="801"/>
      <c r="D26" s="801"/>
      <c r="E26" s="801"/>
      <c r="F26" s="801"/>
      <c r="G26" s="801"/>
      <c r="H26" s="801"/>
      <c r="I26" s="801"/>
      <c r="J26" s="801"/>
      <c r="K26" s="801"/>
      <c r="L26" s="801"/>
      <c r="M26" s="801"/>
      <c r="N26" s="801"/>
      <c r="O26" s="801"/>
      <c r="P26" s="802"/>
      <c r="Q26" s="777" t="s">
        <v>386</v>
      </c>
      <c r="R26" s="778"/>
      <c r="S26" s="778"/>
      <c r="T26" s="778"/>
      <c r="U26" s="779"/>
      <c r="V26" s="777" t="s">
        <v>387</v>
      </c>
      <c r="W26" s="778"/>
      <c r="X26" s="778"/>
      <c r="Y26" s="778"/>
      <c r="Z26" s="779"/>
      <c r="AA26" s="777" t="s">
        <v>388</v>
      </c>
      <c r="AB26" s="778"/>
      <c r="AC26" s="778"/>
      <c r="AD26" s="778"/>
      <c r="AE26" s="778"/>
      <c r="AF26" s="871" t="s">
        <v>389</v>
      </c>
      <c r="AG26" s="872"/>
      <c r="AH26" s="872"/>
      <c r="AI26" s="872"/>
      <c r="AJ26" s="873"/>
      <c r="AK26" s="778" t="s">
        <v>390</v>
      </c>
      <c r="AL26" s="778"/>
      <c r="AM26" s="778"/>
      <c r="AN26" s="778"/>
      <c r="AO26" s="779"/>
      <c r="AP26" s="777" t="s">
        <v>391</v>
      </c>
      <c r="AQ26" s="778"/>
      <c r="AR26" s="778"/>
      <c r="AS26" s="778"/>
      <c r="AT26" s="779"/>
      <c r="AU26" s="777" t="s">
        <v>392</v>
      </c>
      <c r="AV26" s="778"/>
      <c r="AW26" s="778"/>
      <c r="AX26" s="778"/>
      <c r="AY26" s="779"/>
      <c r="AZ26" s="777" t="s">
        <v>393</v>
      </c>
      <c r="BA26" s="778"/>
      <c r="BB26" s="778"/>
      <c r="BC26" s="778"/>
      <c r="BD26" s="779"/>
      <c r="BE26" s="777" t="s">
        <v>367</v>
      </c>
      <c r="BF26" s="778"/>
      <c r="BG26" s="778"/>
      <c r="BH26" s="778"/>
      <c r="BI26" s="789"/>
      <c r="BJ26" s="232"/>
      <c r="BK26" s="232"/>
      <c r="BL26" s="232"/>
      <c r="BM26" s="232"/>
      <c r="BN26" s="232"/>
      <c r="BO26" s="245"/>
      <c r="BP26" s="245"/>
      <c r="BQ26" s="242">
        <v>20</v>
      </c>
      <c r="BR26" s="243"/>
      <c r="BS26" s="828"/>
      <c r="BT26" s="829"/>
      <c r="BU26" s="829"/>
      <c r="BV26" s="829"/>
      <c r="BW26" s="829"/>
      <c r="BX26" s="829"/>
      <c r="BY26" s="829"/>
      <c r="BZ26" s="829"/>
      <c r="CA26" s="829"/>
      <c r="CB26" s="829"/>
      <c r="CC26" s="829"/>
      <c r="CD26" s="829"/>
      <c r="CE26" s="829"/>
      <c r="CF26" s="829"/>
      <c r="CG26" s="830"/>
      <c r="CH26" s="841"/>
      <c r="CI26" s="842"/>
      <c r="CJ26" s="842"/>
      <c r="CK26" s="842"/>
      <c r="CL26" s="843"/>
      <c r="CM26" s="841"/>
      <c r="CN26" s="842"/>
      <c r="CO26" s="842"/>
      <c r="CP26" s="842"/>
      <c r="CQ26" s="843"/>
      <c r="CR26" s="841"/>
      <c r="CS26" s="842"/>
      <c r="CT26" s="842"/>
      <c r="CU26" s="842"/>
      <c r="CV26" s="843"/>
      <c r="CW26" s="841"/>
      <c r="CX26" s="842"/>
      <c r="CY26" s="842"/>
      <c r="CZ26" s="842"/>
      <c r="DA26" s="843"/>
      <c r="DB26" s="841"/>
      <c r="DC26" s="842"/>
      <c r="DD26" s="842"/>
      <c r="DE26" s="842"/>
      <c r="DF26" s="843"/>
      <c r="DG26" s="841"/>
      <c r="DH26" s="842"/>
      <c r="DI26" s="842"/>
      <c r="DJ26" s="842"/>
      <c r="DK26" s="843"/>
      <c r="DL26" s="841"/>
      <c r="DM26" s="842"/>
      <c r="DN26" s="842"/>
      <c r="DO26" s="842"/>
      <c r="DP26" s="843"/>
      <c r="DQ26" s="841"/>
      <c r="DR26" s="842"/>
      <c r="DS26" s="842"/>
      <c r="DT26" s="842"/>
      <c r="DU26" s="843"/>
      <c r="DV26" s="844"/>
      <c r="DW26" s="845"/>
      <c r="DX26" s="845"/>
      <c r="DY26" s="845"/>
      <c r="DZ26" s="846"/>
      <c r="EA26" s="226"/>
    </row>
    <row r="27" spans="1:131" s="227" customFormat="1" ht="26.25" customHeight="1" thickBot="1">
      <c r="A27" s="803"/>
      <c r="B27" s="804"/>
      <c r="C27" s="804"/>
      <c r="D27" s="804"/>
      <c r="E27" s="804"/>
      <c r="F27" s="804"/>
      <c r="G27" s="804"/>
      <c r="H27" s="804"/>
      <c r="I27" s="804"/>
      <c r="J27" s="804"/>
      <c r="K27" s="804"/>
      <c r="L27" s="804"/>
      <c r="M27" s="804"/>
      <c r="N27" s="804"/>
      <c r="O27" s="804"/>
      <c r="P27" s="805"/>
      <c r="Q27" s="780"/>
      <c r="R27" s="781"/>
      <c r="S27" s="781"/>
      <c r="T27" s="781"/>
      <c r="U27" s="782"/>
      <c r="V27" s="780"/>
      <c r="W27" s="781"/>
      <c r="X27" s="781"/>
      <c r="Y27" s="781"/>
      <c r="Z27" s="782"/>
      <c r="AA27" s="780"/>
      <c r="AB27" s="781"/>
      <c r="AC27" s="781"/>
      <c r="AD27" s="781"/>
      <c r="AE27" s="781"/>
      <c r="AF27" s="874"/>
      <c r="AG27" s="875"/>
      <c r="AH27" s="875"/>
      <c r="AI27" s="875"/>
      <c r="AJ27" s="876"/>
      <c r="AK27" s="781"/>
      <c r="AL27" s="781"/>
      <c r="AM27" s="781"/>
      <c r="AN27" s="781"/>
      <c r="AO27" s="782"/>
      <c r="AP27" s="780"/>
      <c r="AQ27" s="781"/>
      <c r="AR27" s="781"/>
      <c r="AS27" s="781"/>
      <c r="AT27" s="782"/>
      <c r="AU27" s="780"/>
      <c r="AV27" s="781"/>
      <c r="AW27" s="781"/>
      <c r="AX27" s="781"/>
      <c r="AY27" s="782"/>
      <c r="AZ27" s="780"/>
      <c r="BA27" s="781"/>
      <c r="BB27" s="781"/>
      <c r="BC27" s="781"/>
      <c r="BD27" s="782"/>
      <c r="BE27" s="780"/>
      <c r="BF27" s="781"/>
      <c r="BG27" s="781"/>
      <c r="BH27" s="781"/>
      <c r="BI27" s="790"/>
      <c r="BJ27" s="232"/>
      <c r="BK27" s="232"/>
      <c r="BL27" s="232"/>
      <c r="BM27" s="232"/>
      <c r="BN27" s="232"/>
      <c r="BO27" s="245"/>
      <c r="BP27" s="245"/>
      <c r="BQ27" s="242">
        <v>21</v>
      </c>
      <c r="BR27" s="243"/>
      <c r="BS27" s="828"/>
      <c r="BT27" s="829"/>
      <c r="BU27" s="829"/>
      <c r="BV27" s="829"/>
      <c r="BW27" s="829"/>
      <c r="BX27" s="829"/>
      <c r="BY27" s="829"/>
      <c r="BZ27" s="829"/>
      <c r="CA27" s="829"/>
      <c r="CB27" s="829"/>
      <c r="CC27" s="829"/>
      <c r="CD27" s="829"/>
      <c r="CE27" s="829"/>
      <c r="CF27" s="829"/>
      <c r="CG27" s="830"/>
      <c r="CH27" s="841"/>
      <c r="CI27" s="842"/>
      <c r="CJ27" s="842"/>
      <c r="CK27" s="842"/>
      <c r="CL27" s="843"/>
      <c r="CM27" s="841"/>
      <c r="CN27" s="842"/>
      <c r="CO27" s="842"/>
      <c r="CP27" s="842"/>
      <c r="CQ27" s="843"/>
      <c r="CR27" s="841"/>
      <c r="CS27" s="842"/>
      <c r="CT27" s="842"/>
      <c r="CU27" s="842"/>
      <c r="CV27" s="843"/>
      <c r="CW27" s="841"/>
      <c r="CX27" s="842"/>
      <c r="CY27" s="842"/>
      <c r="CZ27" s="842"/>
      <c r="DA27" s="843"/>
      <c r="DB27" s="841"/>
      <c r="DC27" s="842"/>
      <c r="DD27" s="842"/>
      <c r="DE27" s="842"/>
      <c r="DF27" s="843"/>
      <c r="DG27" s="841"/>
      <c r="DH27" s="842"/>
      <c r="DI27" s="842"/>
      <c r="DJ27" s="842"/>
      <c r="DK27" s="843"/>
      <c r="DL27" s="841"/>
      <c r="DM27" s="842"/>
      <c r="DN27" s="842"/>
      <c r="DO27" s="842"/>
      <c r="DP27" s="843"/>
      <c r="DQ27" s="841"/>
      <c r="DR27" s="842"/>
      <c r="DS27" s="842"/>
      <c r="DT27" s="842"/>
      <c r="DU27" s="843"/>
      <c r="DV27" s="844"/>
      <c r="DW27" s="845"/>
      <c r="DX27" s="845"/>
      <c r="DY27" s="845"/>
      <c r="DZ27" s="846"/>
      <c r="EA27" s="226"/>
    </row>
    <row r="28" spans="1:131" s="227" customFormat="1" ht="26.25" customHeight="1" thickTop="1">
      <c r="A28" s="246">
        <v>1</v>
      </c>
      <c r="B28" s="791" t="s">
        <v>394</v>
      </c>
      <c r="C28" s="792"/>
      <c r="D28" s="792"/>
      <c r="E28" s="792"/>
      <c r="F28" s="792"/>
      <c r="G28" s="792"/>
      <c r="H28" s="792"/>
      <c r="I28" s="792"/>
      <c r="J28" s="792"/>
      <c r="K28" s="792"/>
      <c r="L28" s="792"/>
      <c r="M28" s="792"/>
      <c r="N28" s="792"/>
      <c r="O28" s="792"/>
      <c r="P28" s="793"/>
      <c r="Q28" s="880">
        <v>6861</v>
      </c>
      <c r="R28" s="881"/>
      <c r="S28" s="881"/>
      <c r="T28" s="881"/>
      <c r="U28" s="881"/>
      <c r="V28" s="881">
        <v>6665</v>
      </c>
      <c r="W28" s="881"/>
      <c r="X28" s="881"/>
      <c r="Y28" s="881"/>
      <c r="Z28" s="881"/>
      <c r="AA28" s="881">
        <v>196</v>
      </c>
      <c r="AB28" s="881"/>
      <c r="AC28" s="881"/>
      <c r="AD28" s="881"/>
      <c r="AE28" s="882"/>
      <c r="AF28" s="883">
        <v>196</v>
      </c>
      <c r="AG28" s="881"/>
      <c r="AH28" s="881"/>
      <c r="AI28" s="881"/>
      <c r="AJ28" s="884"/>
      <c r="AK28" s="885">
        <v>510</v>
      </c>
      <c r="AL28" s="877"/>
      <c r="AM28" s="877"/>
      <c r="AN28" s="877"/>
      <c r="AO28" s="877"/>
      <c r="AP28" s="877" t="s">
        <v>594</v>
      </c>
      <c r="AQ28" s="877"/>
      <c r="AR28" s="877"/>
      <c r="AS28" s="877"/>
      <c r="AT28" s="877"/>
      <c r="AU28" s="877" t="s">
        <v>594</v>
      </c>
      <c r="AV28" s="877"/>
      <c r="AW28" s="877"/>
      <c r="AX28" s="877"/>
      <c r="AY28" s="877"/>
      <c r="AZ28" s="877" t="s">
        <v>594</v>
      </c>
      <c r="BA28" s="877"/>
      <c r="BB28" s="877"/>
      <c r="BC28" s="877"/>
      <c r="BD28" s="877"/>
      <c r="BE28" s="878"/>
      <c r="BF28" s="878"/>
      <c r="BG28" s="878"/>
      <c r="BH28" s="878"/>
      <c r="BI28" s="879"/>
      <c r="BJ28" s="232"/>
      <c r="BK28" s="232"/>
      <c r="BL28" s="232"/>
      <c r="BM28" s="232"/>
      <c r="BN28" s="232"/>
      <c r="BO28" s="245"/>
      <c r="BP28" s="245"/>
      <c r="BQ28" s="242">
        <v>22</v>
      </c>
      <c r="BR28" s="243"/>
      <c r="BS28" s="828"/>
      <c r="BT28" s="829"/>
      <c r="BU28" s="829"/>
      <c r="BV28" s="829"/>
      <c r="BW28" s="829"/>
      <c r="BX28" s="829"/>
      <c r="BY28" s="829"/>
      <c r="BZ28" s="829"/>
      <c r="CA28" s="829"/>
      <c r="CB28" s="829"/>
      <c r="CC28" s="829"/>
      <c r="CD28" s="829"/>
      <c r="CE28" s="829"/>
      <c r="CF28" s="829"/>
      <c r="CG28" s="830"/>
      <c r="CH28" s="841"/>
      <c r="CI28" s="842"/>
      <c r="CJ28" s="842"/>
      <c r="CK28" s="842"/>
      <c r="CL28" s="843"/>
      <c r="CM28" s="841"/>
      <c r="CN28" s="842"/>
      <c r="CO28" s="842"/>
      <c r="CP28" s="842"/>
      <c r="CQ28" s="843"/>
      <c r="CR28" s="841"/>
      <c r="CS28" s="842"/>
      <c r="CT28" s="842"/>
      <c r="CU28" s="842"/>
      <c r="CV28" s="843"/>
      <c r="CW28" s="841"/>
      <c r="CX28" s="842"/>
      <c r="CY28" s="842"/>
      <c r="CZ28" s="842"/>
      <c r="DA28" s="843"/>
      <c r="DB28" s="841"/>
      <c r="DC28" s="842"/>
      <c r="DD28" s="842"/>
      <c r="DE28" s="842"/>
      <c r="DF28" s="843"/>
      <c r="DG28" s="841"/>
      <c r="DH28" s="842"/>
      <c r="DI28" s="842"/>
      <c r="DJ28" s="842"/>
      <c r="DK28" s="843"/>
      <c r="DL28" s="841"/>
      <c r="DM28" s="842"/>
      <c r="DN28" s="842"/>
      <c r="DO28" s="842"/>
      <c r="DP28" s="843"/>
      <c r="DQ28" s="841"/>
      <c r="DR28" s="842"/>
      <c r="DS28" s="842"/>
      <c r="DT28" s="842"/>
      <c r="DU28" s="843"/>
      <c r="DV28" s="844"/>
      <c r="DW28" s="845"/>
      <c r="DX28" s="845"/>
      <c r="DY28" s="845"/>
      <c r="DZ28" s="846"/>
      <c r="EA28" s="226"/>
    </row>
    <row r="29" spans="1:131" s="227" customFormat="1" ht="26.25" customHeight="1">
      <c r="A29" s="246">
        <v>2</v>
      </c>
      <c r="B29" s="815" t="s">
        <v>395</v>
      </c>
      <c r="C29" s="816"/>
      <c r="D29" s="816"/>
      <c r="E29" s="816"/>
      <c r="F29" s="816"/>
      <c r="G29" s="816"/>
      <c r="H29" s="816"/>
      <c r="I29" s="816"/>
      <c r="J29" s="816"/>
      <c r="K29" s="816"/>
      <c r="L29" s="816"/>
      <c r="M29" s="816"/>
      <c r="N29" s="816"/>
      <c r="O29" s="816"/>
      <c r="P29" s="817"/>
      <c r="Q29" s="818">
        <v>4163</v>
      </c>
      <c r="R29" s="819"/>
      <c r="S29" s="819"/>
      <c r="T29" s="819"/>
      <c r="U29" s="819"/>
      <c r="V29" s="819">
        <v>3979</v>
      </c>
      <c r="W29" s="819"/>
      <c r="X29" s="819"/>
      <c r="Y29" s="819"/>
      <c r="Z29" s="819"/>
      <c r="AA29" s="819">
        <v>184</v>
      </c>
      <c r="AB29" s="819"/>
      <c r="AC29" s="819"/>
      <c r="AD29" s="819"/>
      <c r="AE29" s="820"/>
      <c r="AF29" s="821">
        <v>184</v>
      </c>
      <c r="AG29" s="822"/>
      <c r="AH29" s="822"/>
      <c r="AI29" s="822"/>
      <c r="AJ29" s="823"/>
      <c r="AK29" s="888">
        <v>577</v>
      </c>
      <c r="AL29" s="889"/>
      <c r="AM29" s="889"/>
      <c r="AN29" s="889"/>
      <c r="AO29" s="889"/>
      <c r="AP29" s="890" t="s">
        <v>593</v>
      </c>
      <c r="AQ29" s="891"/>
      <c r="AR29" s="891"/>
      <c r="AS29" s="891"/>
      <c r="AT29" s="888"/>
      <c r="AU29" s="890" t="s">
        <v>593</v>
      </c>
      <c r="AV29" s="891"/>
      <c r="AW29" s="891"/>
      <c r="AX29" s="891"/>
      <c r="AY29" s="888"/>
      <c r="AZ29" s="890" t="s">
        <v>593</v>
      </c>
      <c r="BA29" s="891"/>
      <c r="BB29" s="891"/>
      <c r="BC29" s="891"/>
      <c r="BD29" s="888"/>
      <c r="BE29" s="886"/>
      <c r="BF29" s="886"/>
      <c r="BG29" s="886"/>
      <c r="BH29" s="886"/>
      <c r="BI29" s="887"/>
      <c r="BJ29" s="232"/>
      <c r="BK29" s="232"/>
      <c r="BL29" s="232"/>
      <c r="BM29" s="232"/>
      <c r="BN29" s="232"/>
      <c r="BO29" s="245"/>
      <c r="BP29" s="245"/>
      <c r="BQ29" s="242">
        <v>23</v>
      </c>
      <c r="BR29" s="243"/>
      <c r="BS29" s="828"/>
      <c r="BT29" s="829"/>
      <c r="BU29" s="829"/>
      <c r="BV29" s="829"/>
      <c r="BW29" s="829"/>
      <c r="BX29" s="829"/>
      <c r="BY29" s="829"/>
      <c r="BZ29" s="829"/>
      <c r="CA29" s="829"/>
      <c r="CB29" s="829"/>
      <c r="CC29" s="829"/>
      <c r="CD29" s="829"/>
      <c r="CE29" s="829"/>
      <c r="CF29" s="829"/>
      <c r="CG29" s="830"/>
      <c r="CH29" s="841"/>
      <c r="CI29" s="842"/>
      <c r="CJ29" s="842"/>
      <c r="CK29" s="842"/>
      <c r="CL29" s="843"/>
      <c r="CM29" s="841"/>
      <c r="CN29" s="842"/>
      <c r="CO29" s="842"/>
      <c r="CP29" s="842"/>
      <c r="CQ29" s="843"/>
      <c r="CR29" s="841"/>
      <c r="CS29" s="842"/>
      <c r="CT29" s="842"/>
      <c r="CU29" s="842"/>
      <c r="CV29" s="843"/>
      <c r="CW29" s="841"/>
      <c r="CX29" s="842"/>
      <c r="CY29" s="842"/>
      <c r="CZ29" s="842"/>
      <c r="DA29" s="843"/>
      <c r="DB29" s="841"/>
      <c r="DC29" s="842"/>
      <c r="DD29" s="842"/>
      <c r="DE29" s="842"/>
      <c r="DF29" s="843"/>
      <c r="DG29" s="841"/>
      <c r="DH29" s="842"/>
      <c r="DI29" s="842"/>
      <c r="DJ29" s="842"/>
      <c r="DK29" s="843"/>
      <c r="DL29" s="841"/>
      <c r="DM29" s="842"/>
      <c r="DN29" s="842"/>
      <c r="DO29" s="842"/>
      <c r="DP29" s="843"/>
      <c r="DQ29" s="841"/>
      <c r="DR29" s="842"/>
      <c r="DS29" s="842"/>
      <c r="DT29" s="842"/>
      <c r="DU29" s="843"/>
      <c r="DV29" s="844"/>
      <c r="DW29" s="845"/>
      <c r="DX29" s="845"/>
      <c r="DY29" s="845"/>
      <c r="DZ29" s="846"/>
      <c r="EA29" s="226"/>
    </row>
    <row r="30" spans="1:131" s="227" customFormat="1" ht="26.25" customHeight="1">
      <c r="A30" s="246">
        <v>3</v>
      </c>
      <c r="B30" s="815" t="s">
        <v>396</v>
      </c>
      <c r="C30" s="816"/>
      <c r="D30" s="816"/>
      <c r="E30" s="816"/>
      <c r="F30" s="816"/>
      <c r="G30" s="816"/>
      <c r="H30" s="816"/>
      <c r="I30" s="816"/>
      <c r="J30" s="816"/>
      <c r="K30" s="816"/>
      <c r="L30" s="816"/>
      <c r="M30" s="816"/>
      <c r="N30" s="816"/>
      <c r="O30" s="816"/>
      <c r="P30" s="817"/>
      <c r="Q30" s="818">
        <v>736</v>
      </c>
      <c r="R30" s="819"/>
      <c r="S30" s="819"/>
      <c r="T30" s="819"/>
      <c r="U30" s="819"/>
      <c r="V30" s="819">
        <v>701</v>
      </c>
      <c r="W30" s="819"/>
      <c r="X30" s="819"/>
      <c r="Y30" s="819"/>
      <c r="Z30" s="819"/>
      <c r="AA30" s="819">
        <v>35</v>
      </c>
      <c r="AB30" s="819"/>
      <c r="AC30" s="819"/>
      <c r="AD30" s="819"/>
      <c r="AE30" s="820"/>
      <c r="AF30" s="821">
        <v>35</v>
      </c>
      <c r="AG30" s="822"/>
      <c r="AH30" s="822"/>
      <c r="AI30" s="822"/>
      <c r="AJ30" s="823"/>
      <c r="AK30" s="888">
        <v>197</v>
      </c>
      <c r="AL30" s="889"/>
      <c r="AM30" s="889"/>
      <c r="AN30" s="889"/>
      <c r="AO30" s="889"/>
      <c r="AP30" s="890" t="s">
        <v>593</v>
      </c>
      <c r="AQ30" s="891"/>
      <c r="AR30" s="891"/>
      <c r="AS30" s="891"/>
      <c r="AT30" s="888"/>
      <c r="AU30" s="890" t="s">
        <v>593</v>
      </c>
      <c r="AV30" s="891"/>
      <c r="AW30" s="891"/>
      <c r="AX30" s="891"/>
      <c r="AY30" s="888"/>
      <c r="AZ30" s="890" t="s">
        <v>593</v>
      </c>
      <c r="BA30" s="891"/>
      <c r="BB30" s="891"/>
      <c r="BC30" s="891"/>
      <c r="BD30" s="888"/>
      <c r="BE30" s="886"/>
      <c r="BF30" s="886"/>
      <c r="BG30" s="886"/>
      <c r="BH30" s="886"/>
      <c r="BI30" s="887"/>
      <c r="BJ30" s="232"/>
      <c r="BK30" s="232"/>
      <c r="BL30" s="232"/>
      <c r="BM30" s="232"/>
      <c r="BN30" s="232"/>
      <c r="BO30" s="245"/>
      <c r="BP30" s="245"/>
      <c r="BQ30" s="242">
        <v>24</v>
      </c>
      <c r="BR30" s="243"/>
      <c r="BS30" s="828"/>
      <c r="BT30" s="829"/>
      <c r="BU30" s="829"/>
      <c r="BV30" s="829"/>
      <c r="BW30" s="829"/>
      <c r="BX30" s="829"/>
      <c r="BY30" s="829"/>
      <c r="BZ30" s="829"/>
      <c r="CA30" s="829"/>
      <c r="CB30" s="829"/>
      <c r="CC30" s="829"/>
      <c r="CD30" s="829"/>
      <c r="CE30" s="829"/>
      <c r="CF30" s="829"/>
      <c r="CG30" s="830"/>
      <c r="CH30" s="841"/>
      <c r="CI30" s="842"/>
      <c r="CJ30" s="842"/>
      <c r="CK30" s="842"/>
      <c r="CL30" s="843"/>
      <c r="CM30" s="841"/>
      <c r="CN30" s="842"/>
      <c r="CO30" s="842"/>
      <c r="CP30" s="842"/>
      <c r="CQ30" s="843"/>
      <c r="CR30" s="841"/>
      <c r="CS30" s="842"/>
      <c r="CT30" s="842"/>
      <c r="CU30" s="842"/>
      <c r="CV30" s="843"/>
      <c r="CW30" s="841"/>
      <c r="CX30" s="842"/>
      <c r="CY30" s="842"/>
      <c r="CZ30" s="842"/>
      <c r="DA30" s="843"/>
      <c r="DB30" s="841"/>
      <c r="DC30" s="842"/>
      <c r="DD30" s="842"/>
      <c r="DE30" s="842"/>
      <c r="DF30" s="843"/>
      <c r="DG30" s="841"/>
      <c r="DH30" s="842"/>
      <c r="DI30" s="842"/>
      <c r="DJ30" s="842"/>
      <c r="DK30" s="843"/>
      <c r="DL30" s="841"/>
      <c r="DM30" s="842"/>
      <c r="DN30" s="842"/>
      <c r="DO30" s="842"/>
      <c r="DP30" s="843"/>
      <c r="DQ30" s="841"/>
      <c r="DR30" s="842"/>
      <c r="DS30" s="842"/>
      <c r="DT30" s="842"/>
      <c r="DU30" s="843"/>
      <c r="DV30" s="844"/>
      <c r="DW30" s="845"/>
      <c r="DX30" s="845"/>
      <c r="DY30" s="845"/>
      <c r="DZ30" s="846"/>
      <c r="EA30" s="226"/>
    </row>
    <row r="31" spans="1:131" s="227" customFormat="1" ht="26.25" customHeight="1">
      <c r="A31" s="246">
        <v>4</v>
      </c>
      <c r="B31" s="815" t="s">
        <v>397</v>
      </c>
      <c r="C31" s="816"/>
      <c r="D31" s="816"/>
      <c r="E31" s="816"/>
      <c r="F31" s="816"/>
      <c r="G31" s="816"/>
      <c r="H31" s="816"/>
      <c r="I31" s="816"/>
      <c r="J31" s="816"/>
      <c r="K31" s="816"/>
      <c r="L31" s="816"/>
      <c r="M31" s="816"/>
      <c r="N31" s="816"/>
      <c r="O31" s="816"/>
      <c r="P31" s="817"/>
      <c r="Q31" s="818">
        <v>682</v>
      </c>
      <c r="R31" s="819"/>
      <c r="S31" s="819"/>
      <c r="T31" s="819"/>
      <c r="U31" s="819"/>
      <c r="V31" s="819">
        <v>603</v>
      </c>
      <c r="W31" s="819"/>
      <c r="X31" s="819"/>
      <c r="Y31" s="819"/>
      <c r="Z31" s="819"/>
      <c r="AA31" s="819">
        <v>79</v>
      </c>
      <c r="AB31" s="819"/>
      <c r="AC31" s="819"/>
      <c r="AD31" s="819"/>
      <c r="AE31" s="820"/>
      <c r="AF31" s="821">
        <v>476</v>
      </c>
      <c r="AG31" s="822"/>
      <c r="AH31" s="822"/>
      <c r="AI31" s="822"/>
      <c r="AJ31" s="823"/>
      <c r="AK31" s="888">
        <v>2</v>
      </c>
      <c r="AL31" s="889"/>
      <c r="AM31" s="889"/>
      <c r="AN31" s="889"/>
      <c r="AO31" s="889"/>
      <c r="AP31" s="889">
        <v>4197</v>
      </c>
      <c r="AQ31" s="889"/>
      <c r="AR31" s="889"/>
      <c r="AS31" s="889"/>
      <c r="AT31" s="889"/>
      <c r="AU31" s="890" t="s">
        <v>593</v>
      </c>
      <c r="AV31" s="891"/>
      <c r="AW31" s="891"/>
      <c r="AX31" s="891"/>
      <c r="AY31" s="888"/>
      <c r="AZ31" s="890" t="s">
        <v>593</v>
      </c>
      <c r="BA31" s="891"/>
      <c r="BB31" s="891"/>
      <c r="BC31" s="891"/>
      <c r="BD31" s="888"/>
      <c r="BE31" s="886" t="s">
        <v>398</v>
      </c>
      <c r="BF31" s="886"/>
      <c r="BG31" s="886"/>
      <c r="BH31" s="886"/>
      <c r="BI31" s="887"/>
      <c r="BJ31" s="232"/>
      <c r="BK31" s="232"/>
      <c r="BL31" s="232"/>
      <c r="BM31" s="232"/>
      <c r="BN31" s="232"/>
      <c r="BO31" s="245"/>
      <c r="BP31" s="245"/>
      <c r="BQ31" s="242">
        <v>25</v>
      </c>
      <c r="BR31" s="243"/>
      <c r="BS31" s="828"/>
      <c r="BT31" s="829"/>
      <c r="BU31" s="829"/>
      <c r="BV31" s="829"/>
      <c r="BW31" s="829"/>
      <c r="BX31" s="829"/>
      <c r="BY31" s="829"/>
      <c r="BZ31" s="829"/>
      <c r="CA31" s="829"/>
      <c r="CB31" s="829"/>
      <c r="CC31" s="829"/>
      <c r="CD31" s="829"/>
      <c r="CE31" s="829"/>
      <c r="CF31" s="829"/>
      <c r="CG31" s="830"/>
      <c r="CH31" s="841"/>
      <c r="CI31" s="842"/>
      <c r="CJ31" s="842"/>
      <c r="CK31" s="842"/>
      <c r="CL31" s="843"/>
      <c r="CM31" s="841"/>
      <c r="CN31" s="842"/>
      <c r="CO31" s="842"/>
      <c r="CP31" s="842"/>
      <c r="CQ31" s="843"/>
      <c r="CR31" s="841"/>
      <c r="CS31" s="842"/>
      <c r="CT31" s="842"/>
      <c r="CU31" s="842"/>
      <c r="CV31" s="843"/>
      <c r="CW31" s="841"/>
      <c r="CX31" s="842"/>
      <c r="CY31" s="842"/>
      <c r="CZ31" s="842"/>
      <c r="DA31" s="843"/>
      <c r="DB31" s="841"/>
      <c r="DC31" s="842"/>
      <c r="DD31" s="842"/>
      <c r="DE31" s="842"/>
      <c r="DF31" s="843"/>
      <c r="DG31" s="841"/>
      <c r="DH31" s="842"/>
      <c r="DI31" s="842"/>
      <c r="DJ31" s="842"/>
      <c r="DK31" s="843"/>
      <c r="DL31" s="841"/>
      <c r="DM31" s="842"/>
      <c r="DN31" s="842"/>
      <c r="DO31" s="842"/>
      <c r="DP31" s="843"/>
      <c r="DQ31" s="841"/>
      <c r="DR31" s="842"/>
      <c r="DS31" s="842"/>
      <c r="DT31" s="842"/>
      <c r="DU31" s="843"/>
      <c r="DV31" s="844"/>
      <c r="DW31" s="845"/>
      <c r="DX31" s="845"/>
      <c r="DY31" s="845"/>
      <c r="DZ31" s="846"/>
      <c r="EA31" s="226"/>
    </row>
    <row r="32" spans="1:131" s="227" customFormat="1" ht="26.25" customHeight="1">
      <c r="A32" s="246">
        <v>5</v>
      </c>
      <c r="B32" s="815" t="s">
        <v>399</v>
      </c>
      <c r="C32" s="816"/>
      <c r="D32" s="816"/>
      <c r="E32" s="816"/>
      <c r="F32" s="816"/>
      <c r="G32" s="816"/>
      <c r="H32" s="816"/>
      <c r="I32" s="816"/>
      <c r="J32" s="816"/>
      <c r="K32" s="816"/>
      <c r="L32" s="816"/>
      <c r="M32" s="816"/>
      <c r="N32" s="816"/>
      <c r="O32" s="816"/>
      <c r="P32" s="817"/>
      <c r="Q32" s="818">
        <v>570</v>
      </c>
      <c r="R32" s="819"/>
      <c r="S32" s="819"/>
      <c r="T32" s="819"/>
      <c r="U32" s="819"/>
      <c r="V32" s="819">
        <v>445</v>
      </c>
      <c r="W32" s="819"/>
      <c r="X32" s="819"/>
      <c r="Y32" s="819"/>
      <c r="Z32" s="819"/>
      <c r="AA32" s="819">
        <v>125</v>
      </c>
      <c r="AB32" s="819"/>
      <c r="AC32" s="819"/>
      <c r="AD32" s="819"/>
      <c r="AE32" s="820"/>
      <c r="AF32" s="821">
        <v>151</v>
      </c>
      <c r="AG32" s="822"/>
      <c r="AH32" s="822"/>
      <c r="AI32" s="822"/>
      <c r="AJ32" s="823"/>
      <c r="AK32" s="888">
        <v>294</v>
      </c>
      <c r="AL32" s="889"/>
      <c r="AM32" s="889"/>
      <c r="AN32" s="889"/>
      <c r="AO32" s="889"/>
      <c r="AP32" s="889">
        <v>3249</v>
      </c>
      <c r="AQ32" s="889"/>
      <c r="AR32" s="889"/>
      <c r="AS32" s="889"/>
      <c r="AT32" s="889"/>
      <c r="AU32" s="889">
        <v>2248</v>
      </c>
      <c r="AV32" s="889"/>
      <c r="AW32" s="889"/>
      <c r="AX32" s="889"/>
      <c r="AY32" s="889"/>
      <c r="AZ32" s="890" t="s">
        <v>593</v>
      </c>
      <c r="BA32" s="891"/>
      <c r="BB32" s="891"/>
      <c r="BC32" s="891"/>
      <c r="BD32" s="888"/>
      <c r="BE32" s="886" t="s">
        <v>400</v>
      </c>
      <c r="BF32" s="886"/>
      <c r="BG32" s="886"/>
      <c r="BH32" s="886"/>
      <c r="BI32" s="887"/>
      <c r="BJ32" s="232"/>
      <c r="BK32" s="232"/>
      <c r="BL32" s="232"/>
      <c r="BM32" s="232"/>
      <c r="BN32" s="232"/>
      <c r="BO32" s="245"/>
      <c r="BP32" s="245"/>
      <c r="BQ32" s="242">
        <v>26</v>
      </c>
      <c r="BR32" s="243"/>
      <c r="BS32" s="828"/>
      <c r="BT32" s="829"/>
      <c r="BU32" s="829"/>
      <c r="BV32" s="829"/>
      <c r="BW32" s="829"/>
      <c r="BX32" s="829"/>
      <c r="BY32" s="829"/>
      <c r="BZ32" s="829"/>
      <c r="CA32" s="829"/>
      <c r="CB32" s="829"/>
      <c r="CC32" s="829"/>
      <c r="CD32" s="829"/>
      <c r="CE32" s="829"/>
      <c r="CF32" s="829"/>
      <c r="CG32" s="830"/>
      <c r="CH32" s="841"/>
      <c r="CI32" s="842"/>
      <c r="CJ32" s="842"/>
      <c r="CK32" s="842"/>
      <c r="CL32" s="843"/>
      <c r="CM32" s="841"/>
      <c r="CN32" s="842"/>
      <c r="CO32" s="842"/>
      <c r="CP32" s="842"/>
      <c r="CQ32" s="843"/>
      <c r="CR32" s="841"/>
      <c r="CS32" s="842"/>
      <c r="CT32" s="842"/>
      <c r="CU32" s="842"/>
      <c r="CV32" s="843"/>
      <c r="CW32" s="841"/>
      <c r="CX32" s="842"/>
      <c r="CY32" s="842"/>
      <c r="CZ32" s="842"/>
      <c r="DA32" s="843"/>
      <c r="DB32" s="841"/>
      <c r="DC32" s="842"/>
      <c r="DD32" s="842"/>
      <c r="DE32" s="842"/>
      <c r="DF32" s="843"/>
      <c r="DG32" s="841"/>
      <c r="DH32" s="842"/>
      <c r="DI32" s="842"/>
      <c r="DJ32" s="842"/>
      <c r="DK32" s="843"/>
      <c r="DL32" s="841"/>
      <c r="DM32" s="842"/>
      <c r="DN32" s="842"/>
      <c r="DO32" s="842"/>
      <c r="DP32" s="843"/>
      <c r="DQ32" s="841"/>
      <c r="DR32" s="842"/>
      <c r="DS32" s="842"/>
      <c r="DT32" s="842"/>
      <c r="DU32" s="843"/>
      <c r="DV32" s="844"/>
      <c r="DW32" s="845"/>
      <c r="DX32" s="845"/>
      <c r="DY32" s="845"/>
      <c r="DZ32" s="846"/>
      <c r="EA32" s="226"/>
    </row>
    <row r="33" spans="1:131" s="227" customFormat="1" ht="26.25" customHeight="1">
      <c r="A33" s="246">
        <v>6</v>
      </c>
      <c r="B33" s="815" t="s">
        <v>401</v>
      </c>
      <c r="C33" s="816"/>
      <c r="D33" s="816"/>
      <c r="E33" s="816"/>
      <c r="F33" s="816"/>
      <c r="G33" s="816"/>
      <c r="H33" s="816"/>
      <c r="I33" s="816"/>
      <c r="J33" s="816"/>
      <c r="K33" s="816"/>
      <c r="L33" s="816"/>
      <c r="M33" s="816"/>
      <c r="N33" s="816"/>
      <c r="O33" s="816"/>
      <c r="P33" s="817"/>
      <c r="Q33" s="818">
        <v>159</v>
      </c>
      <c r="R33" s="819"/>
      <c r="S33" s="819"/>
      <c r="T33" s="819"/>
      <c r="U33" s="819"/>
      <c r="V33" s="819">
        <v>159</v>
      </c>
      <c r="W33" s="819"/>
      <c r="X33" s="819"/>
      <c r="Y33" s="819"/>
      <c r="Z33" s="819"/>
      <c r="AA33" s="819">
        <v>0</v>
      </c>
      <c r="AB33" s="819"/>
      <c r="AC33" s="819"/>
      <c r="AD33" s="819"/>
      <c r="AE33" s="820"/>
      <c r="AF33" s="821" t="s">
        <v>383</v>
      </c>
      <c r="AG33" s="822"/>
      <c r="AH33" s="822"/>
      <c r="AI33" s="822"/>
      <c r="AJ33" s="823"/>
      <c r="AK33" s="888">
        <v>123</v>
      </c>
      <c r="AL33" s="889"/>
      <c r="AM33" s="889"/>
      <c r="AN33" s="889"/>
      <c r="AO33" s="889"/>
      <c r="AP33" s="889">
        <v>1191</v>
      </c>
      <c r="AQ33" s="889"/>
      <c r="AR33" s="889"/>
      <c r="AS33" s="889"/>
      <c r="AT33" s="889"/>
      <c r="AU33" s="889">
        <v>1048</v>
      </c>
      <c r="AV33" s="889"/>
      <c r="AW33" s="889"/>
      <c r="AX33" s="889"/>
      <c r="AY33" s="889"/>
      <c r="AZ33" s="890" t="s">
        <v>593</v>
      </c>
      <c r="BA33" s="891"/>
      <c r="BB33" s="891"/>
      <c r="BC33" s="891"/>
      <c r="BD33" s="888"/>
      <c r="BE33" s="886" t="s">
        <v>402</v>
      </c>
      <c r="BF33" s="886"/>
      <c r="BG33" s="886"/>
      <c r="BH33" s="886"/>
      <c r="BI33" s="887"/>
      <c r="BJ33" s="232"/>
      <c r="BK33" s="232"/>
      <c r="BL33" s="232"/>
      <c r="BM33" s="232"/>
      <c r="BN33" s="232"/>
      <c r="BO33" s="245"/>
      <c r="BP33" s="245"/>
      <c r="BQ33" s="242">
        <v>27</v>
      </c>
      <c r="BR33" s="243"/>
      <c r="BS33" s="828"/>
      <c r="BT33" s="829"/>
      <c r="BU33" s="829"/>
      <c r="BV33" s="829"/>
      <c r="BW33" s="829"/>
      <c r="BX33" s="829"/>
      <c r="BY33" s="829"/>
      <c r="BZ33" s="829"/>
      <c r="CA33" s="829"/>
      <c r="CB33" s="829"/>
      <c r="CC33" s="829"/>
      <c r="CD33" s="829"/>
      <c r="CE33" s="829"/>
      <c r="CF33" s="829"/>
      <c r="CG33" s="830"/>
      <c r="CH33" s="841"/>
      <c r="CI33" s="842"/>
      <c r="CJ33" s="842"/>
      <c r="CK33" s="842"/>
      <c r="CL33" s="843"/>
      <c r="CM33" s="841"/>
      <c r="CN33" s="842"/>
      <c r="CO33" s="842"/>
      <c r="CP33" s="842"/>
      <c r="CQ33" s="843"/>
      <c r="CR33" s="841"/>
      <c r="CS33" s="842"/>
      <c r="CT33" s="842"/>
      <c r="CU33" s="842"/>
      <c r="CV33" s="843"/>
      <c r="CW33" s="841"/>
      <c r="CX33" s="842"/>
      <c r="CY33" s="842"/>
      <c r="CZ33" s="842"/>
      <c r="DA33" s="843"/>
      <c r="DB33" s="841"/>
      <c r="DC33" s="842"/>
      <c r="DD33" s="842"/>
      <c r="DE33" s="842"/>
      <c r="DF33" s="843"/>
      <c r="DG33" s="841"/>
      <c r="DH33" s="842"/>
      <c r="DI33" s="842"/>
      <c r="DJ33" s="842"/>
      <c r="DK33" s="843"/>
      <c r="DL33" s="841"/>
      <c r="DM33" s="842"/>
      <c r="DN33" s="842"/>
      <c r="DO33" s="842"/>
      <c r="DP33" s="843"/>
      <c r="DQ33" s="841"/>
      <c r="DR33" s="842"/>
      <c r="DS33" s="842"/>
      <c r="DT33" s="842"/>
      <c r="DU33" s="843"/>
      <c r="DV33" s="844"/>
      <c r="DW33" s="845"/>
      <c r="DX33" s="845"/>
      <c r="DY33" s="845"/>
      <c r="DZ33" s="846"/>
      <c r="EA33" s="226"/>
    </row>
    <row r="34" spans="1:131" s="227" customFormat="1" ht="26.25" customHeight="1">
      <c r="A34" s="246">
        <v>7</v>
      </c>
      <c r="B34" s="815" t="s">
        <v>403</v>
      </c>
      <c r="C34" s="816"/>
      <c r="D34" s="816"/>
      <c r="E34" s="816"/>
      <c r="F34" s="816"/>
      <c r="G34" s="816"/>
      <c r="H34" s="816"/>
      <c r="I34" s="816"/>
      <c r="J34" s="816"/>
      <c r="K34" s="816"/>
      <c r="L34" s="816"/>
      <c r="M34" s="816"/>
      <c r="N34" s="816"/>
      <c r="O34" s="816"/>
      <c r="P34" s="817"/>
      <c r="Q34" s="818">
        <v>506</v>
      </c>
      <c r="R34" s="819"/>
      <c r="S34" s="819"/>
      <c r="T34" s="819"/>
      <c r="U34" s="819"/>
      <c r="V34" s="819">
        <v>506</v>
      </c>
      <c r="W34" s="819"/>
      <c r="X34" s="819"/>
      <c r="Y34" s="819"/>
      <c r="Z34" s="819"/>
      <c r="AA34" s="819">
        <v>0</v>
      </c>
      <c r="AB34" s="819"/>
      <c r="AC34" s="819"/>
      <c r="AD34" s="819"/>
      <c r="AE34" s="820"/>
      <c r="AF34" s="821" t="s">
        <v>383</v>
      </c>
      <c r="AG34" s="822"/>
      <c r="AH34" s="822"/>
      <c r="AI34" s="822"/>
      <c r="AJ34" s="823"/>
      <c r="AK34" s="888">
        <v>1</v>
      </c>
      <c r="AL34" s="889"/>
      <c r="AM34" s="889"/>
      <c r="AN34" s="889"/>
      <c r="AO34" s="889"/>
      <c r="AP34" s="889">
        <v>715</v>
      </c>
      <c r="AQ34" s="889"/>
      <c r="AR34" s="889"/>
      <c r="AS34" s="889"/>
      <c r="AT34" s="889"/>
      <c r="AU34" s="890" t="s">
        <v>593</v>
      </c>
      <c r="AV34" s="891"/>
      <c r="AW34" s="891"/>
      <c r="AX34" s="891"/>
      <c r="AY34" s="888"/>
      <c r="AZ34" s="890" t="s">
        <v>593</v>
      </c>
      <c r="BA34" s="891"/>
      <c r="BB34" s="891"/>
      <c r="BC34" s="891"/>
      <c r="BD34" s="888"/>
      <c r="BE34" s="886" t="s">
        <v>404</v>
      </c>
      <c r="BF34" s="886"/>
      <c r="BG34" s="886"/>
      <c r="BH34" s="886"/>
      <c r="BI34" s="887"/>
      <c r="BJ34" s="232"/>
      <c r="BK34" s="232"/>
      <c r="BL34" s="232"/>
      <c r="BM34" s="232"/>
      <c r="BN34" s="232"/>
      <c r="BO34" s="245"/>
      <c r="BP34" s="245"/>
      <c r="BQ34" s="242">
        <v>28</v>
      </c>
      <c r="BR34" s="243"/>
      <c r="BS34" s="828"/>
      <c r="BT34" s="829"/>
      <c r="BU34" s="829"/>
      <c r="BV34" s="829"/>
      <c r="BW34" s="829"/>
      <c r="BX34" s="829"/>
      <c r="BY34" s="829"/>
      <c r="BZ34" s="829"/>
      <c r="CA34" s="829"/>
      <c r="CB34" s="829"/>
      <c r="CC34" s="829"/>
      <c r="CD34" s="829"/>
      <c r="CE34" s="829"/>
      <c r="CF34" s="829"/>
      <c r="CG34" s="830"/>
      <c r="CH34" s="841"/>
      <c r="CI34" s="842"/>
      <c r="CJ34" s="842"/>
      <c r="CK34" s="842"/>
      <c r="CL34" s="843"/>
      <c r="CM34" s="841"/>
      <c r="CN34" s="842"/>
      <c r="CO34" s="842"/>
      <c r="CP34" s="842"/>
      <c r="CQ34" s="843"/>
      <c r="CR34" s="841"/>
      <c r="CS34" s="842"/>
      <c r="CT34" s="842"/>
      <c r="CU34" s="842"/>
      <c r="CV34" s="843"/>
      <c r="CW34" s="841"/>
      <c r="CX34" s="842"/>
      <c r="CY34" s="842"/>
      <c r="CZ34" s="842"/>
      <c r="DA34" s="843"/>
      <c r="DB34" s="841"/>
      <c r="DC34" s="842"/>
      <c r="DD34" s="842"/>
      <c r="DE34" s="842"/>
      <c r="DF34" s="843"/>
      <c r="DG34" s="841"/>
      <c r="DH34" s="842"/>
      <c r="DI34" s="842"/>
      <c r="DJ34" s="842"/>
      <c r="DK34" s="843"/>
      <c r="DL34" s="841"/>
      <c r="DM34" s="842"/>
      <c r="DN34" s="842"/>
      <c r="DO34" s="842"/>
      <c r="DP34" s="843"/>
      <c r="DQ34" s="841"/>
      <c r="DR34" s="842"/>
      <c r="DS34" s="842"/>
      <c r="DT34" s="842"/>
      <c r="DU34" s="843"/>
      <c r="DV34" s="844"/>
      <c r="DW34" s="845"/>
      <c r="DX34" s="845"/>
      <c r="DY34" s="845"/>
      <c r="DZ34" s="846"/>
      <c r="EA34" s="226"/>
    </row>
    <row r="35" spans="1:131" s="227" customFormat="1" ht="26.25" customHeight="1">
      <c r="A35" s="246">
        <v>8</v>
      </c>
      <c r="B35" s="815"/>
      <c r="C35" s="816"/>
      <c r="D35" s="816"/>
      <c r="E35" s="816"/>
      <c r="F35" s="816"/>
      <c r="G35" s="816"/>
      <c r="H35" s="816"/>
      <c r="I35" s="816"/>
      <c r="J35" s="816"/>
      <c r="K35" s="816"/>
      <c r="L35" s="816"/>
      <c r="M35" s="816"/>
      <c r="N35" s="816"/>
      <c r="O35" s="816"/>
      <c r="P35" s="817"/>
      <c r="Q35" s="818"/>
      <c r="R35" s="819"/>
      <c r="S35" s="819"/>
      <c r="T35" s="819"/>
      <c r="U35" s="819"/>
      <c r="V35" s="819"/>
      <c r="W35" s="819"/>
      <c r="X35" s="819"/>
      <c r="Y35" s="819"/>
      <c r="Z35" s="819"/>
      <c r="AA35" s="819"/>
      <c r="AB35" s="819"/>
      <c r="AC35" s="819"/>
      <c r="AD35" s="819"/>
      <c r="AE35" s="820"/>
      <c r="AF35" s="821"/>
      <c r="AG35" s="822"/>
      <c r="AH35" s="822"/>
      <c r="AI35" s="822"/>
      <c r="AJ35" s="823"/>
      <c r="AK35" s="888"/>
      <c r="AL35" s="889"/>
      <c r="AM35" s="889"/>
      <c r="AN35" s="889"/>
      <c r="AO35" s="889"/>
      <c r="AP35" s="889"/>
      <c r="AQ35" s="889"/>
      <c r="AR35" s="889"/>
      <c r="AS35" s="889"/>
      <c r="AT35" s="889"/>
      <c r="AU35" s="889"/>
      <c r="AV35" s="889"/>
      <c r="AW35" s="889"/>
      <c r="AX35" s="889"/>
      <c r="AY35" s="889"/>
      <c r="AZ35" s="892"/>
      <c r="BA35" s="892"/>
      <c r="BB35" s="892"/>
      <c r="BC35" s="892"/>
      <c r="BD35" s="892"/>
      <c r="BE35" s="886"/>
      <c r="BF35" s="886"/>
      <c r="BG35" s="886"/>
      <c r="BH35" s="886"/>
      <c r="BI35" s="887"/>
      <c r="BJ35" s="232"/>
      <c r="BK35" s="232"/>
      <c r="BL35" s="232"/>
      <c r="BM35" s="232"/>
      <c r="BN35" s="232"/>
      <c r="BO35" s="245"/>
      <c r="BP35" s="245"/>
      <c r="BQ35" s="242">
        <v>29</v>
      </c>
      <c r="BR35" s="243"/>
      <c r="BS35" s="828"/>
      <c r="BT35" s="829"/>
      <c r="BU35" s="829"/>
      <c r="BV35" s="829"/>
      <c r="BW35" s="829"/>
      <c r="BX35" s="829"/>
      <c r="BY35" s="829"/>
      <c r="BZ35" s="829"/>
      <c r="CA35" s="829"/>
      <c r="CB35" s="829"/>
      <c r="CC35" s="829"/>
      <c r="CD35" s="829"/>
      <c r="CE35" s="829"/>
      <c r="CF35" s="829"/>
      <c r="CG35" s="830"/>
      <c r="CH35" s="841"/>
      <c r="CI35" s="842"/>
      <c r="CJ35" s="842"/>
      <c r="CK35" s="842"/>
      <c r="CL35" s="843"/>
      <c r="CM35" s="841"/>
      <c r="CN35" s="842"/>
      <c r="CO35" s="842"/>
      <c r="CP35" s="842"/>
      <c r="CQ35" s="843"/>
      <c r="CR35" s="841"/>
      <c r="CS35" s="842"/>
      <c r="CT35" s="842"/>
      <c r="CU35" s="842"/>
      <c r="CV35" s="843"/>
      <c r="CW35" s="841"/>
      <c r="CX35" s="842"/>
      <c r="CY35" s="842"/>
      <c r="CZ35" s="842"/>
      <c r="DA35" s="843"/>
      <c r="DB35" s="841"/>
      <c r="DC35" s="842"/>
      <c r="DD35" s="842"/>
      <c r="DE35" s="842"/>
      <c r="DF35" s="843"/>
      <c r="DG35" s="841"/>
      <c r="DH35" s="842"/>
      <c r="DI35" s="842"/>
      <c r="DJ35" s="842"/>
      <c r="DK35" s="843"/>
      <c r="DL35" s="841"/>
      <c r="DM35" s="842"/>
      <c r="DN35" s="842"/>
      <c r="DO35" s="842"/>
      <c r="DP35" s="843"/>
      <c r="DQ35" s="841"/>
      <c r="DR35" s="842"/>
      <c r="DS35" s="842"/>
      <c r="DT35" s="842"/>
      <c r="DU35" s="843"/>
      <c r="DV35" s="844"/>
      <c r="DW35" s="845"/>
      <c r="DX35" s="845"/>
      <c r="DY35" s="845"/>
      <c r="DZ35" s="846"/>
      <c r="EA35" s="226"/>
    </row>
    <row r="36" spans="1:131" s="227" customFormat="1" ht="26.25" customHeight="1">
      <c r="A36" s="246">
        <v>9</v>
      </c>
      <c r="B36" s="815"/>
      <c r="C36" s="816"/>
      <c r="D36" s="816"/>
      <c r="E36" s="816"/>
      <c r="F36" s="816"/>
      <c r="G36" s="816"/>
      <c r="H36" s="816"/>
      <c r="I36" s="816"/>
      <c r="J36" s="816"/>
      <c r="K36" s="816"/>
      <c r="L36" s="816"/>
      <c r="M36" s="816"/>
      <c r="N36" s="816"/>
      <c r="O36" s="816"/>
      <c r="P36" s="817"/>
      <c r="Q36" s="818"/>
      <c r="R36" s="819"/>
      <c r="S36" s="819"/>
      <c r="T36" s="819"/>
      <c r="U36" s="819"/>
      <c r="V36" s="819"/>
      <c r="W36" s="819"/>
      <c r="X36" s="819"/>
      <c r="Y36" s="819"/>
      <c r="Z36" s="819"/>
      <c r="AA36" s="819"/>
      <c r="AB36" s="819"/>
      <c r="AC36" s="819"/>
      <c r="AD36" s="819"/>
      <c r="AE36" s="820"/>
      <c r="AF36" s="821"/>
      <c r="AG36" s="822"/>
      <c r="AH36" s="822"/>
      <c r="AI36" s="822"/>
      <c r="AJ36" s="823"/>
      <c r="AK36" s="888"/>
      <c r="AL36" s="889"/>
      <c r="AM36" s="889"/>
      <c r="AN36" s="889"/>
      <c r="AO36" s="889"/>
      <c r="AP36" s="889"/>
      <c r="AQ36" s="889"/>
      <c r="AR36" s="889"/>
      <c r="AS36" s="889"/>
      <c r="AT36" s="889"/>
      <c r="AU36" s="889"/>
      <c r="AV36" s="889"/>
      <c r="AW36" s="889"/>
      <c r="AX36" s="889"/>
      <c r="AY36" s="889"/>
      <c r="AZ36" s="892"/>
      <c r="BA36" s="892"/>
      <c r="BB36" s="892"/>
      <c r="BC36" s="892"/>
      <c r="BD36" s="892"/>
      <c r="BE36" s="886"/>
      <c r="BF36" s="886"/>
      <c r="BG36" s="886"/>
      <c r="BH36" s="886"/>
      <c r="BI36" s="887"/>
      <c r="BJ36" s="232"/>
      <c r="BK36" s="232"/>
      <c r="BL36" s="232"/>
      <c r="BM36" s="232"/>
      <c r="BN36" s="232"/>
      <c r="BO36" s="245"/>
      <c r="BP36" s="245"/>
      <c r="BQ36" s="242">
        <v>30</v>
      </c>
      <c r="BR36" s="243"/>
      <c r="BS36" s="828"/>
      <c r="BT36" s="829"/>
      <c r="BU36" s="829"/>
      <c r="BV36" s="829"/>
      <c r="BW36" s="829"/>
      <c r="BX36" s="829"/>
      <c r="BY36" s="829"/>
      <c r="BZ36" s="829"/>
      <c r="CA36" s="829"/>
      <c r="CB36" s="829"/>
      <c r="CC36" s="829"/>
      <c r="CD36" s="829"/>
      <c r="CE36" s="829"/>
      <c r="CF36" s="829"/>
      <c r="CG36" s="830"/>
      <c r="CH36" s="841"/>
      <c r="CI36" s="842"/>
      <c r="CJ36" s="842"/>
      <c r="CK36" s="842"/>
      <c r="CL36" s="843"/>
      <c r="CM36" s="841"/>
      <c r="CN36" s="842"/>
      <c r="CO36" s="842"/>
      <c r="CP36" s="842"/>
      <c r="CQ36" s="843"/>
      <c r="CR36" s="841"/>
      <c r="CS36" s="842"/>
      <c r="CT36" s="842"/>
      <c r="CU36" s="842"/>
      <c r="CV36" s="843"/>
      <c r="CW36" s="841"/>
      <c r="CX36" s="842"/>
      <c r="CY36" s="842"/>
      <c r="CZ36" s="842"/>
      <c r="DA36" s="843"/>
      <c r="DB36" s="841"/>
      <c r="DC36" s="842"/>
      <c r="DD36" s="842"/>
      <c r="DE36" s="842"/>
      <c r="DF36" s="843"/>
      <c r="DG36" s="841"/>
      <c r="DH36" s="842"/>
      <c r="DI36" s="842"/>
      <c r="DJ36" s="842"/>
      <c r="DK36" s="843"/>
      <c r="DL36" s="841"/>
      <c r="DM36" s="842"/>
      <c r="DN36" s="842"/>
      <c r="DO36" s="842"/>
      <c r="DP36" s="843"/>
      <c r="DQ36" s="841"/>
      <c r="DR36" s="842"/>
      <c r="DS36" s="842"/>
      <c r="DT36" s="842"/>
      <c r="DU36" s="843"/>
      <c r="DV36" s="844"/>
      <c r="DW36" s="845"/>
      <c r="DX36" s="845"/>
      <c r="DY36" s="845"/>
      <c r="DZ36" s="846"/>
      <c r="EA36" s="226"/>
    </row>
    <row r="37" spans="1:131" s="227" customFormat="1" ht="26.25" customHeight="1">
      <c r="A37" s="246">
        <v>10</v>
      </c>
      <c r="B37" s="815"/>
      <c r="C37" s="816"/>
      <c r="D37" s="816"/>
      <c r="E37" s="816"/>
      <c r="F37" s="816"/>
      <c r="G37" s="816"/>
      <c r="H37" s="816"/>
      <c r="I37" s="816"/>
      <c r="J37" s="816"/>
      <c r="K37" s="816"/>
      <c r="L37" s="816"/>
      <c r="M37" s="816"/>
      <c r="N37" s="816"/>
      <c r="O37" s="816"/>
      <c r="P37" s="817"/>
      <c r="Q37" s="818"/>
      <c r="R37" s="819"/>
      <c r="S37" s="819"/>
      <c r="T37" s="819"/>
      <c r="U37" s="819"/>
      <c r="V37" s="819"/>
      <c r="W37" s="819"/>
      <c r="X37" s="819"/>
      <c r="Y37" s="819"/>
      <c r="Z37" s="819"/>
      <c r="AA37" s="819"/>
      <c r="AB37" s="819"/>
      <c r="AC37" s="819"/>
      <c r="AD37" s="819"/>
      <c r="AE37" s="820"/>
      <c r="AF37" s="821"/>
      <c r="AG37" s="822"/>
      <c r="AH37" s="822"/>
      <c r="AI37" s="822"/>
      <c r="AJ37" s="823"/>
      <c r="AK37" s="888"/>
      <c r="AL37" s="889"/>
      <c r="AM37" s="889"/>
      <c r="AN37" s="889"/>
      <c r="AO37" s="889"/>
      <c r="AP37" s="889"/>
      <c r="AQ37" s="889"/>
      <c r="AR37" s="889"/>
      <c r="AS37" s="889"/>
      <c r="AT37" s="889"/>
      <c r="AU37" s="889"/>
      <c r="AV37" s="889"/>
      <c r="AW37" s="889"/>
      <c r="AX37" s="889"/>
      <c r="AY37" s="889"/>
      <c r="AZ37" s="892"/>
      <c r="BA37" s="892"/>
      <c r="BB37" s="892"/>
      <c r="BC37" s="892"/>
      <c r="BD37" s="892"/>
      <c r="BE37" s="886"/>
      <c r="BF37" s="886"/>
      <c r="BG37" s="886"/>
      <c r="BH37" s="886"/>
      <c r="BI37" s="887"/>
      <c r="BJ37" s="232"/>
      <c r="BK37" s="232"/>
      <c r="BL37" s="232"/>
      <c r="BM37" s="232"/>
      <c r="BN37" s="232"/>
      <c r="BO37" s="245"/>
      <c r="BP37" s="245"/>
      <c r="BQ37" s="242">
        <v>31</v>
      </c>
      <c r="BR37" s="243"/>
      <c r="BS37" s="828"/>
      <c r="BT37" s="829"/>
      <c r="BU37" s="829"/>
      <c r="BV37" s="829"/>
      <c r="BW37" s="829"/>
      <c r="BX37" s="829"/>
      <c r="BY37" s="829"/>
      <c r="BZ37" s="829"/>
      <c r="CA37" s="829"/>
      <c r="CB37" s="829"/>
      <c r="CC37" s="829"/>
      <c r="CD37" s="829"/>
      <c r="CE37" s="829"/>
      <c r="CF37" s="829"/>
      <c r="CG37" s="830"/>
      <c r="CH37" s="841"/>
      <c r="CI37" s="842"/>
      <c r="CJ37" s="842"/>
      <c r="CK37" s="842"/>
      <c r="CL37" s="843"/>
      <c r="CM37" s="841"/>
      <c r="CN37" s="842"/>
      <c r="CO37" s="842"/>
      <c r="CP37" s="842"/>
      <c r="CQ37" s="843"/>
      <c r="CR37" s="841"/>
      <c r="CS37" s="842"/>
      <c r="CT37" s="842"/>
      <c r="CU37" s="842"/>
      <c r="CV37" s="843"/>
      <c r="CW37" s="841"/>
      <c r="CX37" s="842"/>
      <c r="CY37" s="842"/>
      <c r="CZ37" s="842"/>
      <c r="DA37" s="843"/>
      <c r="DB37" s="841"/>
      <c r="DC37" s="842"/>
      <c r="DD37" s="842"/>
      <c r="DE37" s="842"/>
      <c r="DF37" s="843"/>
      <c r="DG37" s="841"/>
      <c r="DH37" s="842"/>
      <c r="DI37" s="842"/>
      <c r="DJ37" s="842"/>
      <c r="DK37" s="843"/>
      <c r="DL37" s="841"/>
      <c r="DM37" s="842"/>
      <c r="DN37" s="842"/>
      <c r="DO37" s="842"/>
      <c r="DP37" s="843"/>
      <c r="DQ37" s="841"/>
      <c r="DR37" s="842"/>
      <c r="DS37" s="842"/>
      <c r="DT37" s="842"/>
      <c r="DU37" s="843"/>
      <c r="DV37" s="844"/>
      <c r="DW37" s="845"/>
      <c r="DX37" s="845"/>
      <c r="DY37" s="845"/>
      <c r="DZ37" s="846"/>
      <c r="EA37" s="226"/>
    </row>
    <row r="38" spans="1:131" s="227" customFormat="1" ht="26.25" customHeight="1">
      <c r="A38" s="246">
        <v>11</v>
      </c>
      <c r="B38" s="815"/>
      <c r="C38" s="816"/>
      <c r="D38" s="816"/>
      <c r="E38" s="816"/>
      <c r="F38" s="816"/>
      <c r="G38" s="816"/>
      <c r="H38" s="816"/>
      <c r="I38" s="816"/>
      <c r="J38" s="816"/>
      <c r="K38" s="816"/>
      <c r="L38" s="816"/>
      <c r="M38" s="816"/>
      <c r="N38" s="816"/>
      <c r="O38" s="816"/>
      <c r="P38" s="817"/>
      <c r="Q38" s="818"/>
      <c r="R38" s="819"/>
      <c r="S38" s="819"/>
      <c r="T38" s="819"/>
      <c r="U38" s="819"/>
      <c r="V38" s="819"/>
      <c r="W38" s="819"/>
      <c r="X38" s="819"/>
      <c r="Y38" s="819"/>
      <c r="Z38" s="819"/>
      <c r="AA38" s="819"/>
      <c r="AB38" s="819"/>
      <c r="AC38" s="819"/>
      <c r="AD38" s="819"/>
      <c r="AE38" s="820"/>
      <c r="AF38" s="821"/>
      <c r="AG38" s="822"/>
      <c r="AH38" s="822"/>
      <c r="AI38" s="822"/>
      <c r="AJ38" s="823"/>
      <c r="AK38" s="888"/>
      <c r="AL38" s="889"/>
      <c r="AM38" s="889"/>
      <c r="AN38" s="889"/>
      <c r="AO38" s="889"/>
      <c r="AP38" s="889"/>
      <c r="AQ38" s="889"/>
      <c r="AR38" s="889"/>
      <c r="AS38" s="889"/>
      <c r="AT38" s="889"/>
      <c r="AU38" s="889"/>
      <c r="AV38" s="889"/>
      <c r="AW38" s="889"/>
      <c r="AX38" s="889"/>
      <c r="AY38" s="889"/>
      <c r="AZ38" s="892"/>
      <c r="BA38" s="892"/>
      <c r="BB38" s="892"/>
      <c r="BC38" s="892"/>
      <c r="BD38" s="892"/>
      <c r="BE38" s="886"/>
      <c r="BF38" s="886"/>
      <c r="BG38" s="886"/>
      <c r="BH38" s="886"/>
      <c r="BI38" s="887"/>
      <c r="BJ38" s="232"/>
      <c r="BK38" s="232"/>
      <c r="BL38" s="232"/>
      <c r="BM38" s="232"/>
      <c r="BN38" s="232"/>
      <c r="BO38" s="245"/>
      <c r="BP38" s="245"/>
      <c r="BQ38" s="242">
        <v>32</v>
      </c>
      <c r="BR38" s="243"/>
      <c r="BS38" s="828"/>
      <c r="BT38" s="829"/>
      <c r="BU38" s="829"/>
      <c r="BV38" s="829"/>
      <c r="BW38" s="829"/>
      <c r="BX38" s="829"/>
      <c r="BY38" s="829"/>
      <c r="BZ38" s="829"/>
      <c r="CA38" s="829"/>
      <c r="CB38" s="829"/>
      <c r="CC38" s="829"/>
      <c r="CD38" s="829"/>
      <c r="CE38" s="829"/>
      <c r="CF38" s="829"/>
      <c r="CG38" s="830"/>
      <c r="CH38" s="841"/>
      <c r="CI38" s="842"/>
      <c r="CJ38" s="842"/>
      <c r="CK38" s="842"/>
      <c r="CL38" s="843"/>
      <c r="CM38" s="841"/>
      <c r="CN38" s="842"/>
      <c r="CO38" s="842"/>
      <c r="CP38" s="842"/>
      <c r="CQ38" s="843"/>
      <c r="CR38" s="841"/>
      <c r="CS38" s="842"/>
      <c r="CT38" s="842"/>
      <c r="CU38" s="842"/>
      <c r="CV38" s="843"/>
      <c r="CW38" s="841"/>
      <c r="CX38" s="842"/>
      <c r="CY38" s="842"/>
      <c r="CZ38" s="842"/>
      <c r="DA38" s="843"/>
      <c r="DB38" s="841"/>
      <c r="DC38" s="842"/>
      <c r="DD38" s="842"/>
      <c r="DE38" s="842"/>
      <c r="DF38" s="843"/>
      <c r="DG38" s="841"/>
      <c r="DH38" s="842"/>
      <c r="DI38" s="842"/>
      <c r="DJ38" s="842"/>
      <c r="DK38" s="843"/>
      <c r="DL38" s="841"/>
      <c r="DM38" s="842"/>
      <c r="DN38" s="842"/>
      <c r="DO38" s="842"/>
      <c r="DP38" s="843"/>
      <c r="DQ38" s="841"/>
      <c r="DR38" s="842"/>
      <c r="DS38" s="842"/>
      <c r="DT38" s="842"/>
      <c r="DU38" s="843"/>
      <c r="DV38" s="844"/>
      <c r="DW38" s="845"/>
      <c r="DX38" s="845"/>
      <c r="DY38" s="845"/>
      <c r="DZ38" s="846"/>
      <c r="EA38" s="226"/>
    </row>
    <row r="39" spans="1:131" s="227" customFormat="1" ht="26.25" customHeight="1">
      <c r="A39" s="246">
        <v>12</v>
      </c>
      <c r="B39" s="815"/>
      <c r="C39" s="816"/>
      <c r="D39" s="816"/>
      <c r="E39" s="816"/>
      <c r="F39" s="816"/>
      <c r="G39" s="816"/>
      <c r="H39" s="816"/>
      <c r="I39" s="816"/>
      <c r="J39" s="816"/>
      <c r="K39" s="816"/>
      <c r="L39" s="816"/>
      <c r="M39" s="816"/>
      <c r="N39" s="816"/>
      <c r="O39" s="816"/>
      <c r="P39" s="817"/>
      <c r="Q39" s="818"/>
      <c r="R39" s="819"/>
      <c r="S39" s="819"/>
      <c r="T39" s="819"/>
      <c r="U39" s="819"/>
      <c r="V39" s="819"/>
      <c r="W39" s="819"/>
      <c r="X39" s="819"/>
      <c r="Y39" s="819"/>
      <c r="Z39" s="819"/>
      <c r="AA39" s="819"/>
      <c r="AB39" s="819"/>
      <c r="AC39" s="819"/>
      <c r="AD39" s="819"/>
      <c r="AE39" s="820"/>
      <c r="AF39" s="821"/>
      <c r="AG39" s="822"/>
      <c r="AH39" s="822"/>
      <c r="AI39" s="822"/>
      <c r="AJ39" s="823"/>
      <c r="AK39" s="888"/>
      <c r="AL39" s="889"/>
      <c r="AM39" s="889"/>
      <c r="AN39" s="889"/>
      <c r="AO39" s="889"/>
      <c r="AP39" s="889"/>
      <c r="AQ39" s="889"/>
      <c r="AR39" s="889"/>
      <c r="AS39" s="889"/>
      <c r="AT39" s="889"/>
      <c r="AU39" s="889"/>
      <c r="AV39" s="889"/>
      <c r="AW39" s="889"/>
      <c r="AX39" s="889"/>
      <c r="AY39" s="889"/>
      <c r="AZ39" s="892"/>
      <c r="BA39" s="892"/>
      <c r="BB39" s="892"/>
      <c r="BC39" s="892"/>
      <c r="BD39" s="892"/>
      <c r="BE39" s="886"/>
      <c r="BF39" s="886"/>
      <c r="BG39" s="886"/>
      <c r="BH39" s="886"/>
      <c r="BI39" s="887"/>
      <c r="BJ39" s="232"/>
      <c r="BK39" s="232"/>
      <c r="BL39" s="232"/>
      <c r="BM39" s="232"/>
      <c r="BN39" s="232"/>
      <c r="BO39" s="245"/>
      <c r="BP39" s="245"/>
      <c r="BQ39" s="242">
        <v>33</v>
      </c>
      <c r="BR39" s="243"/>
      <c r="BS39" s="828"/>
      <c r="BT39" s="829"/>
      <c r="BU39" s="829"/>
      <c r="BV39" s="829"/>
      <c r="BW39" s="829"/>
      <c r="BX39" s="829"/>
      <c r="BY39" s="829"/>
      <c r="BZ39" s="829"/>
      <c r="CA39" s="829"/>
      <c r="CB39" s="829"/>
      <c r="CC39" s="829"/>
      <c r="CD39" s="829"/>
      <c r="CE39" s="829"/>
      <c r="CF39" s="829"/>
      <c r="CG39" s="830"/>
      <c r="CH39" s="841"/>
      <c r="CI39" s="842"/>
      <c r="CJ39" s="842"/>
      <c r="CK39" s="842"/>
      <c r="CL39" s="843"/>
      <c r="CM39" s="841"/>
      <c r="CN39" s="842"/>
      <c r="CO39" s="842"/>
      <c r="CP39" s="842"/>
      <c r="CQ39" s="843"/>
      <c r="CR39" s="841"/>
      <c r="CS39" s="842"/>
      <c r="CT39" s="842"/>
      <c r="CU39" s="842"/>
      <c r="CV39" s="843"/>
      <c r="CW39" s="841"/>
      <c r="CX39" s="842"/>
      <c r="CY39" s="842"/>
      <c r="CZ39" s="842"/>
      <c r="DA39" s="843"/>
      <c r="DB39" s="841"/>
      <c r="DC39" s="842"/>
      <c r="DD39" s="842"/>
      <c r="DE39" s="842"/>
      <c r="DF39" s="843"/>
      <c r="DG39" s="841"/>
      <c r="DH39" s="842"/>
      <c r="DI39" s="842"/>
      <c r="DJ39" s="842"/>
      <c r="DK39" s="843"/>
      <c r="DL39" s="841"/>
      <c r="DM39" s="842"/>
      <c r="DN39" s="842"/>
      <c r="DO39" s="842"/>
      <c r="DP39" s="843"/>
      <c r="DQ39" s="841"/>
      <c r="DR39" s="842"/>
      <c r="DS39" s="842"/>
      <c r="DT39" s="842"/>
      <c r="DU39" s="843"/>
      <c r="DV39" s="844"/>
      <c r="DW39" s="845"/>
      <c r="DX39" s="845"/>
      <c r="DY39" s="845"/>
      <c r="DZ39" s="846"/>
      <c r="EA39" s="226"/>
    </row>
    <row r="40" spans="1:131" s="227" customFormat="1" ht="26.25" customHeight="1">
      <c r="A40" s="241">
        <v>13</v>
      </c>
      <c r="B40" s="815"/>
      <c r="C40" s="816"/>
      <c r="D40" s="816"/>
      <c r="E40" s="816"/>
      <c r="F40" s="816"/>
      <c r="G40" s="816"/>
      <c r="H40" s="816"/>
      <c r="I40" s="816"/>
      <c r="J40" s="816"/>
      <c r="K40" s="816"/>
      <c r="L40" s="816"/>
      <c r="M40" s="816"/>
      <c r="N40" s="816"/>
      <c r="O40" s="816"/>
      <c r="P40" s="817"/>
      <c r="Q40" s="818"/>
      <c r="R40" s="819"/>
      <c r="S40" s="819"/>
      <c r="T40" s="819"/>
      <c r="U40" s="819"/>
      <c r="V40" s="819"/>
      <c r="W40" s="819"/>
      <c r="X40" s="819"/>
      <c r="Y40" s="819"/>
      <c r="Z40" s="819"/>
      <c r="AA40" s="819"/>
      <c r="AB40" s="819"/>
      <c r="AC40" s="819"/>
      <c r="AD40" s="819"/>
      <c r="AE40" s="820"/>
      <c r="AF40" s="821"/>
      <c r="AG40" s="822"/>
      <c r="AH40" s="822"/>
      <c r="AI40" s="822"/>
      <c r="AJ40" s="823"/>
      <c r="AK40" s="888"/>
      <c r="AL40" s="889"/>
      <c r="AM40" s="889"/>
      <c r="AN40" s="889"/>
      <c r="AO40" s="889"/>
      <c r="AP40" s="889"/>
      <c r="AQ40" s="889"/>
      <c r="AR40" s="889"/>
      <c r="AS40" s="889"/>
      <c r="AT40" s="889"/>
      <c r="AU40" s="889"/>
      <c r="AV40" s="889"/>
      <c r="AW40" s="889"/>
      <c r="AX40" s="889"/>
      <c r="AY40" s="889"/>
      <c r="AZ40" s="892"/>
      <c r="BA40" s="892"/>
      <c r="BB40" s="892"/>
      <c r="BC40" s="892"/>
      <c r="BD40" s="892"/>
      <c r="BE40" s="886"/>
      <c r="BF40" s="886"/>
      <c r="BG40" s="886"/>
      <c r="BH40" s="886"/>
      <c r="BI40" s="887"/>
      <c r="BJ40" s="232"/>
      <c r="BK40" s="232"/>
      <c r="BL40" s="232"/>
      <c r="BM40" s="232"/>
      <c r="BN40" s="232"/>
      <c r="BO40" s="245"/>
      <c r="BP40" s="245"/>
      <c r="BQ40" s="242">
        <v>34</v>
      </c>
      <c r="BR40" s="243"/>
      <c r="BS40" s="828"/>
      <c r="BT40" s="829"/>
      <c r="BU40" s="829"/>
      <c r="BV40" s="829"/>
      <c r="BW40" s="829"/>
      <c r="BX40" s="829"/>
      <c r="BY40" s="829"/>
      <c r="BZ40" s="829"/>
      <c r="CA40" s="829"/>
      <c r="CB40" s="829"/>
      <c r="CC40" s="829"/>
      <c r="CD40" s="829"/>
      <c r="CE40" s="829"/>
      <c r="CF40" s="829"/>
      <c r="CG40" s="830"/>
      <c r="CH40" s="841"/>
      <c r="CI40" s="842"/>
      <c r="CJ40" s="842"/>
      <c r="CK40" s="842"/>
      <c r="CL40" s="843"/>
      <c r="CM40" s="841"/>
      <c r="CN40" s="842"/>
      <c r="CO40" s="842"/>
      <c r="CP40" s="842"/>
      <c r="CQ40" s="843"/>
      <c r="CR40" s="841"/>
      <c r="CS40" s="842"/>
      <c r="CT40" s="842"/>
      <c r="CU40" s="842"/>
      <c r="CV40" s="843"/>
      <c r="CW40" s="841"/>
      <c r="CX40" s="842"/>
      <c r="CY40" s="842"/>
      <c r="CZ40" s="842"/>
      <c r="DA40" s="843"/>
      <c r="DB40" s="841"/>
      <c r="DC40" s="842"/>
      <c r="DD40" s="842"/>
      <c r="DE40" s="842"/>
      <c r="DF40" s="843"/>
      <c r="DG40" s="841"/>
      <c r="DH40" s="842"/>
      <c r="DI40" s="842"/>
      <c r="DJ40" s="842"/>
      <c r="DK40" s="843"/>
      <c r="DL40" s="841"/>
      <c r="DM40" s="842"/>
      <c r="DN40" s="842"/>
      <c r="DO40" s="842"/>
      <c r="DP40" s="843"/>
      <c r="DQ40" s="841"/>
      <c r="DR40" s="842"/>
      <c r="DS40" s="842"/>
      <c r="DT40" s="842"/>
      <c r="DU40" s="843"/>
      <c r="DV40" s="844"/>
      <c r="DW40" s="845"/>
      <c r="DX40" s="845"/>
      <c r="DY40" s="845"/>
      <c r="DZ40" s="846"/>
      <c r="EA40" s="226"/>
    </row>
    <row r="41" spans="1:131" s="227" customFormat="1" ht="26.25" customHeight="1">
      <c r="A41" s="241">
        <v>14</v>
      </c>
      <c r="B41" s="815"/>
      <c r="C41" s="816"/>
      <c r="D41" s="816"/>
      <c r="E41" s="816"/>
      <c r="F41" s="816"/>
      <c r="G41" s="816"/>
      <c r="H41" s="816"/>
      <c r="I41" s="816"/>
      <c r="J41" s="816"/>
      <c r="K41" s="816"/>
      <c r="L41" s="816"/>
      <c r="M41" s="816"/>
      <c r="N41" s="816"/>
      <c r="O41" s="816"/>
      <c r="P41" s="817"/>
      <c r="Q41" s="818"/>
      <c r="R41" s="819"/>
      <c r="S41" s="819"/>
      <c r="T41" s="819"/>
      <c r="U41" s="819"/>
      <c r="V41" s="819"/>
      <c r="W41" s="819"/>
      <c r="X41" s="819"/>
      <c r="Y41" s="819"/>
      <c r="Z41" s="819"/>
      <c r="AA41" s="819"/>
      <c r="AB41" s="819"/>
      <c r="AC41" s="819"/>
      <c r="AD41" s="819"/>
      <c r="AE41" s="820"/>
      <c r="AF41" s="821"/>
      <c r="AG41" s="822"/>
      <c r="AH41" s="822"/>
      <c r="AI41" s="822"/>
      <c r="AJ41" s="823"/>
      <c r="AK41" s="888"/>
      <c r="AL41" s="889"/>
      <c r="AM41" s="889"/>
      <c r="AN41" s="889"/>
      <c r="AO41" s="889"/>
      <c r="AP41" s="889"/>
      <c r="AQ41" s="889"/>
      <c r="AR41" s="889"/>
      <c r="AS41" s="889"/>
      <c r="AT41" s="889"/>
      <c r="AU41" s="889"/>
      <c r="AV41" s="889"/>
      <c r="AW41" s="889"/>
      <c r="AX41" s="889"/>
      <c r="AY41" s="889"/>
      <c r="AZ41" s="892"/>
      <c r="BA41" s="892"/>
      <c r="BB41" s="892"/>
      <c r="BC41" s="892"/>
      <c r="BD41" s="892"/>
      <c r="BE41" s="886"/>
      <c r="BF41" s="886"/>
      <c r="BG41" s="886"/>
      <c r="BH41" s="886"/>
      <c r="BI41" s="887"/>
      <c r="BJ41" s="232"/>
      <c r="BK41" s="232"/>
      <c r="BL41" s="232"/>
      <c r="BM41" s="232"/>
      <c r="BN41" s="232"/>
      <c r="BO41" s="245"/>
      <c r="BP41" s="245"/>
      <c r="BQ41" s="242">
        <v>35</v>
      </c>
      <c r="BR41" s="243"/>
      <c r="BS41" s="828"/>
      <c r="BT41" s="829"/>
      <c r="BU41" s="829"/>
      <c r="BV41" s="829"/>
      <c r="BW41" s="829"/>
      <c r="BX41" s="829"/>
      <c r="BY41" s="829"/>
      <c r="BZ41" s="829"/>
      <c r="CA41" s="829"/>
      <c r="CB41" s="829"/>
      <c r="CC41" s="829"/>
      <c r="CD41" s="829"/>
      <c r="CE41" s="829"/>
      <c r="CF41" s="829"/>
      <c r="CG41" s="830"/>
      <c r="CH41" s="841"/>
      <c r="CI41" s="842"/>
      <c r="CJ41" s="842"/>
      <c r="CK41" s="842"/>
      <c r="CL41" s="843"/>
      <c r="CM41" s="841"/>
      <c r="CN41" s="842"/>
      <c r="CO41" s="842"/>
      <c r="CP41" s="842"/>
      <c r="CQ41" s="843"/>
      <c r="CR41" s="841"/>
      <c r="CS41" s="842"/>
      <c r="CT41" s="842"/>
      <c r="CU41" s="842"/>
      <c r="CV41" s="843"/>
      <c r="CW41" s="841"/>
      <c r="CX41" s="842"/>
      <c r="CY41" s="842"/>
      <c r="CZ41" s="842"/>
      <c r="DA41" s="843"/>
      <c r="DB41" s="841"/>
      <c r="DC41" s="842"/>
      <c r="DD41" s="842"/>
      <c r="DE41" s="842"/>
      <c r="DF41" s="843"/>
      <c r="DG41" s="841"/>
      <c r="DH41" s="842"/>
      <c r="DI41" s="842"/>
      <c r="DJ41" s="842"/>
      <c r="DK41" s="843"/>
      <c r="DL41" s="841"/>
      <c r="DM41" s="842"/>
      <c r="DN41" s="842"/>
      <c r="DO41" s="842"/>
      <c r="DP41" s="843"/>
      <c r="DQ41" s="841"/>
      <c r="DR41" s="842"/>
      <c r="DS41" s="842"/>
      <c r="DT41" s="842"/>
      <c r="DU41" s="843"/>
      <c r="DV41" s="844"/>
      <c r="DW41" s="845"/>
      <c r="DX41" s="845"/>
      <c r="DY41" s="845"/>
      <c r="DZ41" s="846"/>
      <c r="EA41" s="226"/>
    </row>
    <row r="42" spans="1:131" s="227" customFormat="1" ht="26.25" customHeight="1">
      <c r="A42" s="241">
        <v>15</v>
      </c>
      <c r="B42" s="815"/>
      <c r="C42" s="816"/>
      <c r="D42" s="816"/>
      <c r="E42" s="816"/>
      <c r="F42" s="816"/>
      <c r="G42" s="816"/>
      <c r="H42" s="816"/>
      <c r="I42" s="816"/>
      <c r="J42" s="816"/>
      <c r="K42" s="816"/>
      <c r="L42" s="816"/>
      <c r="M42" s="816"/>
      <c r="N42" s="816"/>
      <c r="O42" s="816"/>
      <c r="P42" s="817"/>
      <c r="Q42" s="818"/>
      <c r="R42" s="819"/>
      <c r="S42" s="819"/>
      <c r="T42" s="819"/>
      <c r="U42" s="819"/>
      <c r="V42" s="819"/>
      <c r="W42" s="819"/>
      <c r="X42" s="819"/>
      <c r="Y42" s="819"/>
      <c r="Z42" s="819"/>
      <c r="AA42" s="819"/>
      <c r="AB42" s="819"/>
      <c r="AC42" s="819"/>
      <c r="AD42" s="819"/>
      <c r="AE42" s="820"/>
      <c r="AF42" s="821"/>
      <c r="AG42" s="822"/>
      <c r="AH42" s="822"/>
      <c r="AI42" s="822"/>
      <c r="AJ42" s="823"/>
      <c r="AK42" s="888"/>
      <c r="AL42" s="889"/>
      <c r="AM42" s="889"/>
      <c r="AN42" s="889"/>
      <c r="AO42" s="889"/>
      <c r="AP42" s="889"/>
      <c r="AQ42" s="889"/>
      <c r="AR42" s="889"/>
      <c r="AS42" s="889"/>
      <c r="AT42" s="889"/>
      <c r="AU42" s="889"/>
      <c r="AV42" s="889"/>
      <c r="AW42" s="889"/>
      <c r="AX42" s="889"/>
      <c r="AY42" s="889"/>
      <c r="AZ42" s="892"/>
      <c r="BA42" s="892"/>
      <c r="BB42" s="892"/>
      <c r="BC42" s="892"/>
      <c r="BD42" s="892"/>
      <c r="BE42" s="886"/>
      <c r="BF42" s="886"/>
      <c r="BG42" s="886"/>
      <c r="BH42" s="886"/>
      <c r="BI42" s="887"/>
      <c r="BJ42" s="232"/>
      <c r="BK42" s="232"/>
      <c r="BL42" s="232"/>
      <c r="BM42" s="232"/>
      <c r="BN42" s="232"/>
      <c r="BO42" s="245"/>
      <c r="BP42" s="245"/>
      <c r="BQ42" s="242">
        <v>36</v>
      </c>
      <c r="BR42" s="243"/>
      <c r="BS42" s="828"/>
      <c r="BT42" s="829"/>
      <c r="BU42" s="829"/>
      <c r="BV42" s="829"/>
      <c r="BW42" s="829"/>
      <c r="BX42" s="829"/>
      <c r="BY42" s="829"/>
      <c r="BZ42" s="829"/>
      <c r="CA42" s="829"/>
      <c r="CB42" s="829"/>
      <c r="CC42" s="829"/>
      <c r="CD42" s="829"/>
      <c r="CE42" s="829"/>
      <c r="CF42" s="829"/>
      <c r="CG42" s="830"/>
      <c r="CH42" s="841"/>
      <c r="CI42" s="842"/>
      <c r="CJ42" s="842"/>
      <c r="CK42" s="842"/>
      <c r="CL42" s="843"/>
      <c r="CM42" s="841"/>
      <c r="CN42" s="842"/>
      <c r="CO42" s="842"/>
      <c r="CP42" s="842"/>
      <c r="CQ42" s="843"/>
      <c r="CR42" s="841"/>
      <c r="CS42" s="842"/>
      <c r="CT42" s="842"/>
      <c r="CU42" s="842"/>
      <c r="CV42" s="843"/>
      <c r="CW42" s="841"/>
      <c r="CX42" s="842"/>
      <c r="CY42" s="842"/>
      <c r="CZ42" s="842"/>
      <c r="DA42" s="843"/>
      <c r="DB42" s="841"/>
      <c r="DC42" s="842"/>
      <c r="DD42" s="842"/>
      <c r="DE42" s="842"/>
      <c r="DF42" s="843"/>
      <c r="DG42" s="841"/>
      <c r="DH42" s="842"/>
      <c r="DI42" s="842"/>
      <c r="DJ42" s="842"/>
      <c r="DK42" s="843"/>
      <c r="DL42" s="841"/>
      <c r="DM42" s="842"/>
      <c r="DN42" s="842"/>
      <c r="DO42" s="842"/>
      <c r="DP42" s="843"/>
      <c r="DQ42" s="841"/>
      <c r="DR42" s="842"/>
      <c r="DS42" s="842"/>
      <c r="DT42" s="842"/>
      <c r="DU42" s="843"/>
      <c r="DV42" s="844"/>
      <c r="DW42" s="845"/>
      <c r="DX42" s="845"/>
      <c r="DY42" s="845"/>
      <c r="DZ42" s="846"/>
      <c r="EA42" s="226"/>
    </row>
    <row r="43" spans="1:131" s="227" customFormat="1" ht="26.25" customHeight="1">
      <c r="A43" s="241">
        <v>16</v>
      </c>
      <c r="B43" s="815"/>
      <c r="C43" s="816"/>
      <c r="D43" s="816"/>
      <c r="E43" s="816"/>
      <c r="F43" s="816"/>
      <c r="G43" s="816"/>
      <c r="H43" s="816"/>
      <c r="I43" s="816"/>
      <c r="J43" s="816"/>
      <c r="K43" s="816"/>
      <c r="L43" s="816"/>
      <c r="M43" s="816"/>
      <c r="N43" s="816"/>
      <c r="O43" s="816"/>
      <c r="P43" s="817"/>
      <c r="Q43" s="818"/>
      <c r="R43" s="819"/>
      <c r="S43" s="819"/>
      <c r="T43" s="819"/>
      <c r="U43" s="819"/>
      <c r="V43" s="819"/>
      <c r="W43" s="819"/>
      <c r="X43" s="819"/>
      <c r="Y43" s="819"/>
      <c r="Z43" s="819"/>
      <c r="AA43" s="819"/>
      <c r="AB43" s="819"/>
      <c r="AC43" s="819"/>
      <c r="AD43" s="819"/>
      <c r="AE43" s="820"/>
      <c r="AF43" s="821"/>
      <c r="AG43" s="822"/>
      <c r="AH43" s="822"/>
      <c r="AI43" s="822"/>
      <c r="AJ43" s="823"/>
      <c r="AK43" s="888"/>
      <c r="AL43" s="889"/>
      <c r="AM43" s="889"/>
      <c r="AN43" s="889"/>
      <c r="AO43" s="889"/>
      <c r="AP43" s="889"/>
      <c r="AQ43" s="889"/>
      <c r="AR43" s="889"/>
      <c r="AS43" s="889"/>
      <c r="AT43" s="889"/>
      <c r="AU43" s="889"/>
      <c r="AV43" s="889"/>
      <c r="AW43" s="889"/>
      <c r="AX43" s="889"/>
      <c r="AY43" s="889"/>
      <c r="AZ43" s="892"/>
      <c r="BA43" s="892"/>
      <c r="BB43" s="892"/>
      <c r="BC43" s="892"/>
      <c r="BD43" s="892"/>
      <c r="BE43" s="886"/>
      <c r="BF43" s="886"/>
      <c r="BG43" s="886"/>
      <c r="BH43" s="886"/>
      <c r="BI43" s="887"/>
      <c r="BJ43" s="232"/>
      <c r="BK43" s="232"/>
      <c r="BL43" s="232"/>
      <c r="BM43" s="232"/>
      <c r="BN43" s="232"/>
      <c r="BO43" s="245"/>
      <c r="BP43" s="245"/>
      <c r="BQ43" s="242">
        <v>37</v>
      </c>
      <c r="BR43" s="243"/>
      <c r="BS43" s="828"/>
      <c r="BT43" s="829"/>
      <c r="BU43" s="829"/>
      <c r="BV43" s="829"/>
      <c r="BW43" s="829"/>
      <c r="BX43" s="829"/>
      <c r="BY43" s="829"/>
      <c r="BZ43" s="829"/>
      <c r="CA43" s="829"/>
      <c r="CB43" s="829"/>
      <c r="CC43" s="829"/>
      <c r="CD43" s="829"/>
      <c r="CE43" s="829"/>
      <c r="CF43" s="829"/>
      <c r="CG43" s="830"/>
      <c r="CH43" s="841"/>
      <c r="CI43" s="842"/>
      <c r="CJ43" s="842"/>
      <c r="CK43" s="842"/>
      <c r="CL43" s="843"/>
      <c r="CM43" s="841"/>
      <c r="CN43" s="842"/>
      <c r="CO43" s="842"/>
      <c r="CP43" s="842"/>
      <c r="CQ43" s="843"/>
      <c r="CR43" s="841"/>
      <c r="CS43" s="842"/>
      <c r="CT43" s="842"/>
      <c r="CU43" s="842"/>
      <c r="CV43" s="843"/>
      <c r="CW43" s="841"/>
      <c r="CX43" s="842"/>
      <c r="CY43" s="842"/>
      <c r="CZ43" s="842"/>
      <c r="DA43" s="843"/>
      <c r="DB43" s="841"/>
      <c r="DC43" s="842"/>
      <c r="DD43" s="842"/>
      <c r="DE43" s="842"/>
      <c r="DF43" s="843"/>
      <c r="DG43" s="841"/>
      <c r="DH43" s="842"/>
      <c r="DI43" s="842"/>
      <c r="DJ43" s="842"/>
      <c r="DK43" s="843"/>
      <c r="DL43" s="841"/>
      <c r="DM43" s="842"/>
      <c r="DN43" s="842"/>
      <c r="DO43" s="842"/>
      <c r="DP43" s="843"/>
      <c r="DQ43" s="841"/>
      <c r="DR43" s="842"/>
      <c r="DS43" s="842"/>
      <c r="DT43" s="842"/>
      <c r="DU43" s="843"/>
      <c r="DV43" s="844"/>
      <c r="DW43" s="845"/>
      <c r="DX43" s="845"/>
      <c r="DY43" s="845"/>
      <c r="DZ43" s="846"/>
      <c r="EA43" s="226"/>
    </row>
    <row r="44" spans="1:131" s="227" customFormat="1" ht="26.25" customHeight="1">
      <c r="A44" s="241">
        <v>17</v>
      </c>
      <c r="B44" s="815"/>
      <c r="C44" s="816"/>
      <c r="D44" s="816"/>
      <c r="E44" s="816"/>
      <c r="F44" s="816"/>
      <c r="G44" s="816"/>
      <c r="H44" s="816"/>
      <c r="I44" s="816"/>
      <c r="J44" s="816"/>
      <c r="K44" s="816"/>
      <c r="L44" s="816"/>
      <c r="M44" s="816"/>
      <c r="N44" s="816"/>
      <c r="O44" s="816"/>
      <c r="P44" s="817"/>
      <c r="Q44" s="818"/>
      <c r="R44" s="819"/>
      <c r="S44" s="819"/>
      <c r="T44" s="819"/>
      <c r="U44" s="819"/>
      <c r="V44" s="819"/>
      <c r="W44" s="819"/>
      <c r="X44" s="819"/>
      <c r="Y44" s="819"/>
      <c r="Z44" s="819"/>
      <c r="AA44" s="819"/>
      <c r="AB44" s="819"/>
      <c r="AC44" s="819"/>
      <c r="AD44" s="819"/>
      <c r="AE44" s="820"/>
      <c r="AF44" s="821"/>
      <c r="AG44" s="822"/>
      <c r="AH44" s="822"/>
      <c r="AI44" s="822"/>
      <c r="AJ44" s="823"/>
      <c r="AK44" s="888"/>
      <c r="AL44" s="889"/>
      <c r="AM44" s="889"/>
      <c r="AN44" s="889"/>
      <c r="AO44" s="889"/>
      <c r="AP44" s="889"/>
      <c r="AQ44" s="889"/>
      <c r="AR44" s="889"/>
      <c r="AS44" s="889"/>
      <c r="AT44" s="889"/>
      <c r="AU44" s="889"/>
      <c r="AV44" s="889"/>
      <c r="AW44" s="889"/>
      <c r="AX44" s="889"/>
      <c r="AY44" s="889"/>
      <c r="AZ44" s="892"/>
      <c r="BA44" s="892"/>
      <c r="BB44" s="892"/>
      <c r="BC44" s="892"/>
      <c r="BD44" s="892"/>
      <c r="BE44" s="886"/>
      <c r="BF44" s="886"/>
      <c r="BG44" s="886"/>
      <c r="BH44" s="886"/>
      <c r="BI44" s="887"/>
      <c r="BJ44" s="232"/>
      <c r="BK44" s="232"/>
      <c r="BL44" s="232"/>
      <c r="BM44" s="232"/>
      <c r="BN44" s="232"/>
      <c r="BO44" s="245"/>
      <c r="BP44" s="245"/>
      <c r="BQ44" s="242">
        <v>38</v>
      </c>
      <c r="BR44" s="243"/>
      <c r="BS44" s="828"/>
      <c r="BT44" s="829"/>
      <c r="BU44" s="829"/>
      <c r="BV44" s="829"/>
      <c r="BW44" s="829"/>
      <c r="BX44" s="829"/>
      <c r="BY44" s="829"/>
      <c r="BZ44" s="829"/>
      <c r="CA44" s="829"/>
      <c r="CB44" s="829"/>
      <c r="CC44" s="829"/>
      <c r="CD44" s="829"/>
      <c r="CE44" s="829"/>
      <c r="CF44" s="829"/>
      <c r="CG44" s="830"/>
      <c r="CH44" s="841"/>
      <c r="CI44" s="842"/>
      <c r="CJ44" s="842"/>
      <c r="CK44" s="842"/>
      <c r="CL44" s="843"/>
      <c r="CM44" s="841"/>
      <c r="CN44" s="842"/>
      <c r="CO44" s="842"/>
      <c r="CP44" s="842"/>
      <c r="CQ44" s="843"/>
      <c r="CR44" s="841"/>
      <c r="CS44" s="842"/>
      <c r="CT44" s="842"/>
      <c r="CU44" s="842"/>
      <c r="CV44" s="843"/>
      <c r="CW44" s="841"/>
      <c r="CX44" s="842"/>
      <c r="CY44" s="842"/>
      <c r="CZ44" s="842"/>
      <c r="DA44" s="843"/>
      <c r="DB44" s="841"/>
      <c r="DC44" s="842"/>
      <c r="DD44" s="842"/>
      <c r="DE44" s="842"/>
      <c r="DF44" s="843"/>
      <c r="DG44" s="841"/>
      <c r="DH44" s="842"/>
      <c r="DI44" s="842"/>
      <c r="DJ44" s="842"/>
      <c r="DK44" s="843"/>
      <c r="DL44" s="841"/>
      <c r="DM44" s="842"/>
      <c r="DN44" s="842"/>
      <c r="DO44" s="842"/>
      <c r="DP44" s="843"/>
      <c r="DQ44" s="841"/>
      <c r="DR44" s="842"/>
      <c r="DS44" s="842"/>
      <c r="DT44" s="842"/>
      <c r="DU44" s="843"/>
      <c r="DV44" s="844"/>
      <c r="DW44" s="845"/>
      <c r="DX44" s="845"/>
      <c r="DY44" s="845"/>
      <c r="DZ44" s="846"/>
      <c r="EA44" s="226"/>
    </row>
    <row r="45" spans="1:131" s="227" customFormat="1" ht="26.25" customHeight="1">
      <c r="A45" s="241">
        <v>18</v>
      </c>
      <c r="B45" s="815"/>
      <c r="C45" s="816"/>
      <c r="D45" s="816"/>
      <c r="E45" s="816"/>
      <c r="F45" s="816"/>
      <c r="G45" s="816"/>
      <c r="H45" s="816"/>
      <c r="I45" s="816"/>
      <c r="J45" s="816"/>
      <c r="K45" s="816"/>
      <c r="L45" s="816"/>
      <c r="M45" s="816"/>
      <c r="N45" s="816"/>
      <c r="O45" s="816"/>
      <c r="P45" s="817"/>
      <c r="Q45" s="818"/>
      <c r="R45" s="819"/>
      <c r="S45" s="819"/>
      <c r="T45" s="819"/>
      <c r="U45" s="819"/>
      <c r="V45" s="819"/>
      <c r="W45" s="819"/>
      <c r="X45" s="819"/>
      <c r="Y45" s="819"/>
      <c r="Z45" s="819"/>
      <c r="AA45" s="819"/>
      <c r="AB45" s="819"/>
      <c r="AC45" s="819"/>
      <c r="AD45" s="819"/>
      <c r="AE45" s="820"/>
      <c r="AF45" s="821"/>
      <c r="AG45" s="822"/>
      <c r="AH45" s="822"/>
      <c r="AI45" s="822"/>
      <c r="AJ45" s="823"/>
      <c r="AK45" s="888"/>
      <c r="AL45" s="889"/>
      <c r="AM45" s="889"/>
      <c r="AN45" s="889"/>
      <c r="AO45" s="889"/>
      <c r="AP45" s="889"/>
      <c r="AQ45" s="889"/>
      <c r="AR45" s="889"/>
      <c r="AS45" s="889"/>
      <c r="AT45" s="889"/>
      <c r="AU45" s="889"/>
      <c r="AV45" s="889"/>
      <c r="AW45" s="889"/>
      <c r="AX45" s="889"/>
      <c r="AY45" s="889"/>
      <c r="AZ45" s="892"/>
      <c r="BA45" s="892"/>
      <c r="BB45" s="892"/>
      <c r="BC45" s="892"/>
      <c r="BD45" s="892"/>
      <c r="BE45" s="886"/>
      <c r="BF45" s="886"/>
      <c r="BG45" s="886"/>
      <c r="BH45" s="886"/>
      <c r="BI45" s="887"/>
      <c r="BJ45" s="232"/>
      <c r="BK45" s="232"/>
      <c r="BL45" s="232"/>
      <c r="BM45" s="232"/>
      <c r="BN45" s="232"/>
      <c r="BO45" s="245"/>
      <c r="BP45" s="245"/>
      <c r="BQ45" s="242">
        <v>39</v>
      </c>
      <c r="BR45" s="243"/>
      <c r="BS45" s="828"/>
      <c r="BT45" s="829"/>
      <c r="BU45" s="829"/>
      <c r="BV45" s="829"/>
      <c r="BW45" s="829"/>
      <c r="BX45" s="829"/>
      <c r="BY45" s="829"/>
      <c r="BZ45" s="829"/>
      <c r="CA45" s="829"/>
      <c r="CB45" s="829"/>
      <c r="CC45" s="829"/>
      <c r="CD45" s="829"/>
      <c r="CE45" s="829"/>
      <c r="CF45" s="829"/>
      <c r="CG45" s="830"/>
      <c r="CH45" s="841"/>
      <c r="CI45" s="842"/>
      <c r="CJ45" s="842"/>
      <c r="CK45" s="842"/>
      <c r="CL45" s="843"/>
      <c r="CM45" s="841"/>
      <c r="CN45" s="842"/>
      <c r="CO45" s="842"/>
      <c r="CP45" s="842"/>
      <c r="CQ45" s="843"/>
      <c r="CR45" s="841"/>
      <c r="CS45" s="842"/>
      <c r="CT45" s="842"/>
      <c r="CU45" s="842"/>
      <c r="CV45" s="843"/>
      <c r="CW45" s="841"/>
      <c r="CX45" s="842"/>
      <c r="CY45" s="842"/>
      <c r="CZ45" s="842"/>
      <c r="DA45" s="843"/>
      <c r="DB45" s="841"/>
      <c r="DC45" s="842"/>
      <c r="DD45" s="842"/>
      <c r="DE45" s="842"/>
      <c r="DF45" s="843"/>
      <c r="DG45" s="841"/>
      <c r="DH45" s="842"/>
      <c r="DI45" s="842"/>
      <c r="DJ45" s="842"/>
      <c r="DK45" s="843"/>
      <c r="DL45" s="841"/>
      <c r="DM45" s="842"/>
      <c r="DN45" s="842"/>
      <c r="DO45" s="842"/>
      <c r="DP45" s="843"/>
      <c r="DQ45" s="841"/>
      <c r="DR45" s="842"/>
      <c r="DS45" s="842"/>
      <c r="DT45" s="842"/>
      <c r="DU45" s="843"/>
      <c r="DV45" s="844"/>
      <c r="DW45" s="845"/>
      <c r="DX45" s="845"/>
      <c r="DY45" s="845"/>
      <c r="DZ45" s="846"/>
      <c r="EA45" s="226"/>
    </row>
    <row r="46" spans="1:131" s="227" customFormat="1" ht="26.25" customHeight="1">
      <c r="A46" s="241">
        <v>19</v>
      </c>
      <c r="B46" s="815"/>
      <c r="C46" s="816"/>
      <c r="D46" s="816"/>
      <c r="E46" s="816"/>
      <c r="F46" s="816"/>
      <c r="G46" s="816"/>
      <c r="H46" s="816"/>
      <c r="I46" s="816"/>
      <c r="J46" s="816"/>
      <c r="K46" s="816"/>
      <c r="L46" s="816"/>
      <c r="M46" s="816"/>
      <c r="N46" s="816"/>
      <c r="O46" s="816"/>
      <c r="P46" s="817"/>
      <c r="Q46" s="818"/>
      <c r="R46" s="819"/>
      <c r="S46" s="819"/>
      <c r="T46" s="819"/>
      <c r="U46" s="819"/>
      <c r="V46" s="819"/>
      <c r="W46" s="819"/>
      <c r="X46" s="819"/>
      <c r="Y46" s="819"/>
      <c r="Z46" s="819"/>
      <c r="AA46" s="819"/>
      <c r="AB46" s="819"/>
      <c r="AC46" s="819"/>
      <c r="AD46" s="819"/>
      <c r="AE46" s="820"/>
      <c r="AF46" s="821"/>
      <c r="AG46" s="822"/>
      <c r="AH46" s="822"/>
      <c r="AI46" s="822"/>
      <c r="AJ46" s="823"/>
      <c r="AK46" s="888"/>
      <c r="AL46" s="889"/>
      <c r="AM46" s="889"/>
      <c r="AN46" s="889"/>
      <c r="AO46" s="889"/>
      <c r="AP46" s="889"/>
      <c r="AQ46" s="889"/>
      <c r="AR46" s="889"/>
      <c r="AS46" s="889"/>
      <c r="AT46" s="889"/>
      <c r="AU46" s="889"/>
      <c r="AV46" s="889"/>
      <c r="AW46" s="889"/>
      <c r="AX46" s="889"/>
      <c r="AY46" s="889"/>
      <c r="AZ46" s="892"/>
      <c r="BA46" s="892"/>
      <c r="BB46" s="892"/>
      <c r="BC46" s="892"/>
      <c r="BD46" s="892"/>
      <c r="BE46" s="886"/>
      <c r="BF46" s="886"/>
      <c r="BG46" s="886"/>
      <c r="BH46" s="886"/>
      <c r="BI46" s="887"/>
      <c r="BJ46" s="232"/>
      <c r="BK46" s="232"/>
      <c r="BL46" s="232"/>
      <c r="BM46" s="232"/>
      <c r="BN46" s="232"/>
      <c r="BO46" s="245"/>
      <c r="BP46" s="245"/>
      <c r="BQ46" s="242">
        <v>40</v>
      </c>
      <c r="BR46" s="243"/>
      <c r="BS46" s="828"/>
      <c r="BT46" s="829"/>
      <c r="BU46" s="829"/>
      <c r="BV46" s="829"/>
      <c r="BW46" s="829"/>
      <c r="BX46" s="829"/>
      <c r="BY46" s="829"/>
      <c r="BZ46" s="829"/>
      <c r="CA46" s="829"/>
      <c r="CB46" s="829"/>
      <c r="CC46" s="829"/>
      <c r="CD46" s="829"/>
      <c r="CE46" s="829"/>
      <c r="CF46" s="829"/>
      <c r="CG46" s="830"/>
      <c r="CH46" s="841"/>
      <c r="CI46" s="842"/>
      <c r="CJ46" s="842"/>
      <c r="CK46" s="842"/>
      <c r="CL46" s="843"/>
      <c r="CM46" s="841"/>
      <c r="CN46" s="842"/>
      <c r="CO46" s="842"/>
      <c r="CP46" s="842"/>
      <c r="CQ46" s="843"/>
      <c r="CR46" s="841"/>
      <c r="CS46" s="842"/>
      <c r="CT46" s="842"/>
      <c r="CU46" s="842"/>
      <c r="CV46" s="843"/>
      <c r="CW46" s="841"/>
      <c r="CX46" s="842"/>
      <c r="CY46" s="842"/>
      <c r="CZ46" s="842"/>
      <c r="DA46" s="843"/>
      <c r="DB46" s="841"/>
      <c r="DC46" s="842"/>
      <c r="DD46" s="842"/>
      <c r="DE46" s="842"/>
      <c r="DF46" s="843"/>
      <c r="DG46" s="841"/>
      <c r="DH46" s="842"/>
      <c r="DI46" s="842"/>
      <c r="DJ46" s="842"/>
      <c r="DK46" s="843"/>
      <c r="DL46" s="841"/>
      <c r="DM46" s="842"/>
      <c r="DN46" s="842"/>
      <c r="DO46" s="842"/>
      <c r="DP46" s="843"/>
      <c r="DQ46" s="841"/>
      <c r="DR46" s="842"/>
      <c r="DS46" s="842"/>
      <c r="DT46" s="842"/>
      <c r="DU46" s="843"/>
      <c r="DV46" s="844"/>
      <c r="DW46" s="845"/>
      <c r="DX46" s="845"/>
      <c r="DY46" s="845"/>
      <c r="DZ46" s="846"/>
      <c r="EA46" s="226"/>
    </row>
    <row r="47" spans="1:131" s="227" customFormat="1" ht="26.25" customHeight="1">
      <c r="A47" s="241">
        <v>20</v>
      </c>
      <c r="B47" s="815"/>
      <c r="C47" s="816"/>
      <c r="D47" s="816"/>
      <c r="E47" s="816"/>
      <c r="F47" s="816"/>
      <c r="G47" s="816"/>
      <c r="H47" s="816"/>
      <c r="I47" s="816"/>
      <c r="J47" s="816"/>
      <c r="K47" s="816"/>
      <c r="L47" s="816"/>
      <c r="M47" s="816"/>
      <c r="N47" s="816"/>
      <c r="O47" s="816"/>
      <c r="P47" s="817"/>
      <c r="Q47" s="818"/>
      <c r="R47" s="819"/>
      <c r="S47" s="819"/>
      <c r="T47" s="819"/>
      <c r="U47" s="819"/>
      <c r="V47" s="819"/>
      <c r="W47" s="819"/>
      <c r="X47" s="819"/>
      <c r="Y47" s="819"/>
      <c r="Z47" s="819"/>
      <c r="AA47" s="819"/>
      <c r="AB47" s="819"/>
      <c r="AC47" s="819"/>
      <c r="AD47" s="819"/>
      <c r="AE47" s="820"/>
      <c r="AF47" s="821"/>
      <c r="AG47" s="822"/>
      <c r="AH47" s="822"/>
      <c r="AI47" s="822"/>
      <c r="AJ47" s="823"/>
      <c r="AK47" s="888"/>
      <c r="AL47" s="889"/>
      <c r="AM47" s="889"/>
      <c r="AN47" s="889"/>
      <c r="AO47" s="889"/>
      <c r="AP47" s="889"/>
      <c r="AQ47" s="889"/>
      <c r="AR47" s="889"/>
      <c r="AS47" s="889"/>
      <c r="AT47" s="889"/>
      <c r="AU47" s="889"/>
      <c r="AV47" s="889"/>
      <c r="AW47" s="889"/>
      <c r="AX47" s="889"/>
      <c r="AY47" s="889"/>
      <c r="AZ47" s="892"/>
      <c r="BA47" s="892"/>
      <c r="BB47" s="892"/>
      <c r="BC47" s="892"/>
      <c r="BD47" s="892"/>
      <c r="BE47" s="886"/>
      <c r="BF47" s="886"/>
      <c r="BG47" s="886"/>
      <c r="BH47" s="886"/>
      <c r="BI47" s="887"/>
      <c r="BJ47" s="232"/>
      <c r="BK47" s="232"/>
      <c r="BL47" s="232"/>
      <c r="BM47" s="232"/>
      <c r="BN47" s="232"/>
      <c r="BO47" s="245"/>
      <c r="BP47" s="245"/>
      <c r="BQ47" s="242">
        <v>41</v>
      </c>
      <c r="BR47" s="243"/>
      <c r="BS47" s="828"/>
      <c r="BT47" s="829"/>
      <c r="BU47" s="829"/>
      <c r="BV47" s="829"/>
      <c r="BW47" s="829"/>
      <c r="BX47" s="829"/>
      <c r="BY47" s="829"/>
      <c r="BZ47" s="829"/>
      <c r="CA47" s="829"/>
      <c r="CB47" s="829"/>
      <c r="CC47" s="829"/>
      <c r="CD47" s="829"/>
      <c r="CE47" s="829"/>
      <c r="CF47" s="829"/>
      <c r="CG47" s="830"/>
      <c r="CH47" s="841"/>
      <c r="CI47" s="842"/>
      <c r="CJ47" s="842"/>
      <c r="CK47" s="842"/>
      <c r="CL47" s="843"/>
      <c r="CM47" s="841"/>
      <c r="CN47" s="842"/>
      <c r="CO47" s="842"/>
      <c r="CP47" s="842"/>
      <c r="CQ47" s="843"/>
      <c r="CR47" s="841"/>
      <c r="CS47" s="842"/>
      <c r="CT47" s="842"/>
      <c r="CU47" s="842"/>
      <c r="CV47" s="843"/>
      <c r="CW47" s="841"/>
      <c r="CX47" s="842"/>
      <c r="CY47" s="842"/>
      <c r="CZ47" s="842"/>
      <c r="DA47" s="843"/>
      <c r="DB47" s="841"/>
      <c r="DC47" s="842"/>
      <c r="DD47" s="842"/>
      <c r="DE47" s="842"/>
      <c r="DF47" s="843"/>
      <c r="DG47" s="841"/>
      <c r="DH47" s="842"/>
      <c r="DI47" s="842"/>
      <c r="DJ47" s="842"/>
      <c r="DK47" s="843"/>
      <c r="DL47" s="841"/>
      <c r="DM47" s="842"/>
      <c r="DN47" s="842"/>
      <c r="DO47" s="842"/>
      <c r="DP47" s="843"/>
      <c r="DQ47" s="841"/>
      <c r="DR47" s="842"/>
      <c r="DS47" s="842"/>
      <c r="DT47" s="842"/>
      <c r="DU47" s="843"/>
      <c r="DV47" s="844"/>
      <c r="DW47" s="845"/>
      <c r="DX47" s="845"/>
      <c r="DY47" s="845"/>
      <c r="DZ47" s="846"/>
      <c r="EA47" s="226"/>
    </row>
    <row r="48" spans="1:131" s="227" customFormat="1" ht="26.25" customHeight="1">
      <c r="A48" s="241">
        <v>21</v>
      </c>
      <c r="B48" s="815"/>
      <c r="C48" s="816"/>
      <c r="D48" s="816"/>
      <c r="E48" s="816"/>
      <c r="F48" s="816"/>
      <c r="G48" s="816"/>
      <c r="H48" s="816"/>
      <c r="I48" s="816"/>
      <c r="J48" s="816"/>
      <c r="K48" s="816"/>
      <c r="L48" s="816"/>
      <c r="M48" s="816"/>
      <c r="N48" s="816"/>
      <c r="O48" s="816"/>
      <c r="P48" s="817"/>
      <c r="Q48" s="818"/>
      <c r="R48" s="819"/>
      <c r="S48" s="819"/>
      <c r="T48" s="819"/>
      <c r="U48" s="819"/>
      <c r="V48" s="819"/>
      <c r="W48" s="819"/>
      <c r="X48" s="819"/>
      <c r="Y48" s="819"/>
      <c r="Z48" s="819"/>
      <c r="AA48" s="819"/>
      <c r="AB48" s="819"/>
      <c r="AC48" s="819"/>
      <c r="AD48" s="819"/>
      <c r="AE48" s="820"/>
      <c r="AF48" s="821"/>
      <c r="AG48" s="822"/>
      <c r="AH48" s="822"/>
      <c r="AI48" s="822"/>
      <c r="AJ48" s="823"/>
      <c r="AK48" s="888"/>
      <c r="AL48" s="889"/>
      <c r="AM48" s="889"/>
      <c r="AN48" s="889"/>
      <c r="AO48" s="889"/>
      <c r="AP48" s="889"/>
      <c r="AQ48" s="889"/>
      <c r="AR48" s="889"/>
      <c r="AS48" s="889"/>
      <c r="AT48" s="889"/>
      <c r="AU48" s="889"/>
      <c r="AV48" s="889"/>
      <c r="AW48" s="889"/>
      <c r="AX48" s="889"/>
      <c r="AY48" s="889"/>
      <c r="AZ48" s="892"/>
      <c r="BA48" s="892"/>
      <c r="BB48" s="892"/>
      <c r="BC48" s="892"/>
      <c r="BD48" s="892"/>
      <c r="BE48" s="886"/>
      <c r="BF48" s="886"/>
      <c r="BG48" s="886"/>
      <c r="BH48" s="886"/>
      <c r="BI48" s="887"/>
      <c r="BJ48" s="232"/>
      <c r="BK48" s="232"/>
      <c r="BL48" s="232"/>
      <c r="BM48" s="232"/>
      <c r="BN48" s="232"/>
      <c r="BO48" s="245"/>
      <c r="BP48" s="245"/>
      <c r="BQ48" s="242">
        <v>42</v>
      </c>
      <c r="BR48" s="243"/>
      <c r="BS48" s="828"/>
      <c r="BT48" s="829"/>
      <c r="BU48" s="829"/>
      <c r="BV48" s="829"/>
      <c r="BW48" s="829"/>
      <c r="BX48" s="829"/>
      <c r="BY48" s="829"/>
      <c r="BZ48" s="829"/>
      <c r="CA48" s="829"/>
      <c r="CB48" s="829"/>
      <c r="CC48" s="829"/>
      <c r="CD48" s="829"/>
      <c r="CE48" s="829"/>
      <c r="CF48" s="829"/>
      <c r="CG48" s="830"/>
      <c r="CH48" s="841"/>
      <c r="CI48" s="842"/>
      <c r="CJ48" s="842"/>
      <c r="CK48" s="842"/>
      <c r="CL48" s="843"/>
      <c r="CM48" s="841"/>
      <c r="CN48" s="842"/>
      <c r="CO48" s="842"/>
      <c r="CP48" s="842"/>
      <c r="CQ48" s="843"/>
      <c r="CR48" s="841"/>
      <c r="CS48" s="842"/>
      <c r="CT48" s="842"/>
      <c r="CU48" s="842"/>
      <c r="CV48" s="843"/>
      <c r="CW48" s="841"/>
      <c r="CX48" s="842"/>
      <c r="CY48" s="842"/>
      <c r="CZ48" s="842"/>
      <c r="DA48" s="843"/>
      <c r="DB48" s="841"/>
      <c r="DC48" s="842"/>
      <c r="DD48" s="842"/>
      <c r="DE48" s="842"/>
      <c r="DF48" s="843"/>
      <c r="DG48" s="841"/>
      <c r="DH48" s="842"/>
      <c r="DI48" s="842"/>
      <c r="DJ48" s="842"/>
      <c r="DK48" s="843"/>
      <c r="DL48" s="841"/>
      <c r="DM48" s="842"/>
      <c r="DN48" s="842"/>
      <c r="DO48" s="842"/>
      <c r="DP48" s="843"/>
      <c r="DQ48" s="841"/>
      <c r="DR48" s="842"/>
      <c r="DS48" s="842"/>
      <c r="DT48" s="842"/>
      <c r="DU48" s="843"/>
      <c r="DV48" s="844"/>
      <c r="DW48" s="845"/>
      <c r="DX48" s="845"/>
      <c r="DY48" s="845"/>
      <c r="DZ48" s="846"/>
      <c r="EA48" s="226"/>
    </row>
    <row r="49" spans="1:131" s="227" customFormat="1" ht="26.25" customHeight="1">
      <c r="A49" s="241">
        <v>22</v>
      </c>
      <c r="B49" s="815"/>
      <c r="C49" s="816"/>
      <c r="D49" s="816"/>
      <c r="E49" s="816"/>
      <c r="F49" s="816"/>
      <c r="G49" s="816"/>
      <c r="H49" s="816"/>
      <c r="I49" s="816"/>
      <c r="J49" s="816"/>
      <c r="K49" s="816"/>
      <c r="L49" s="816"/>
      <c r="M49" s="816"/>
      <c r="N49" s="816"/>
      <c r="O49" s="816"/>
      <c r="P49" s="817"/>
      <c r="Q49" s="818"/>
      <c r="R49" s="819"/>
      <c r="S49" s="819"/>
      <c r="T49" s="819"/>
      <c r="U49" s="819"/>
      <c r="V49" s="819"/>
      <c r="W49" s="819"/>
      <c r="X49" s="819"/>
      <c r="Y49" s="819"/>
      <c r="Z49" s="819"/>
      <c r="AA49" s="819"/>
      <c r="AB49" s="819"/>
      <c r="AC49" s="819"/>
      <c r="AD49" s="819"/>
      <c r="AE49" s="820"/>
      <c r="AF49" s="821"/>
      <c r="AG49" s="822"/>
      <c r="AH49" s="822"/>
      <c r="AI49" s="822"/>
      <c r="AJ49" s="823"/>
      <c r="AK49" s="888"/>
      <c r="AL49" s="889"/>
      <c r="AM49" s="889"/>
      <c r="AN49" s="889"/>
      <c r="AO49" s="889"/>
      <c r="AP49" s="889"/>
      <c r="AQ49" s="889"/>
      <c r="AR49" s="889"/>
      <c r="AS49" s="889"/>
      <c r="AT49" s="889"/>
      <c r="AU49" s="889"/>
      <c r="AV49" s="889"/>
      <c r="AW49" s="889"/>
      <c r="AX49" s="889"/>
      <c r="AY49" s="889"/>
      <c r="AZ49" s="892"/>
      <c r="BA49" s="892"/>
      <c r="BB49" s="892"/>
      <c r="BC49" s="892"/>
      <c r="BD49" s="892"/>
      <c r="BE49" s="886"/>
      <c r="BF49" s="886"/>
      <c r="BG49" s="886"/>
      <c r="BH49" s="886"/>
      <c r="BI49" s="887"/>
      <c r="BJ49" s="232"/>
      <c r="BK49" s="232"/>
      <c r="BL49" s="232"/>
      <c r="BM49" s="232"/>
      <c r="BN49" s="232"/>
      <c r="BO49" s="245"/>
      <c r="BP49" s="245"/>
      <c r="BQ49" s="242">
        <v>43</v>
      </c>
      <c r="BR49" s="243"/>
      <c r="BS49" s="828"/>
      <c r="BT49" s="829"/>
      <c r="BU49" s="829"/>
      <c r="BV49" s="829"/>
      <c r="BW49" s="829"/>
      <c r="BX49" s="829"/>
      <c r="BY49" s="829"/>
      <c r="BZ49" s="829"/>
      <c r="CA49" s="829"/>
      <c r="CB49" s="829"/>
      <c r="CC49" s="829"/>
      <c r="CD49" s="829"/>
      <c r="CE49" s="829"/>
      <c r="CF49" s="829"/>
      <c r="CG49" s="830"/>
      <c r="CH49" s="841"/>
      <c r="CI49" s="842"/>
      <c r="CJ49" s="842"/>
      <c r="CK49" s="842"/>
      <c r="CL49" s="843"/>
      <c r="CM49" s="841"/>
      <c r="CN49" s="842"/>
      <c r="CO49" s="842"/>
      <c r="CP49" s="842"/>
      <c r="CQ49" s="843"/>
      <c r="CR49" s="841"/>
      <c r="CS49" s="842"/>
      <c r="CT49" s="842"/>
      <c r="CU49" s="842"/>
      <c r="CV49" s="843"/>
      <c r="CW49" s="841"/>
      <c r="CX49" s="842"/>
      <c r="CY49" s="842"/>
      <c r="CZ49" s="842"/>
      <c r="DA49" s="843"/>
      <c r="DB49" s="841"/>
      <c r="DC49" s="842"/>
      <c r="DD49" s="842"/>
      <c r="DE49" s="842"/>
      <c r="DF49" s="843"/>
      <c r="DG49" s="841"/>
      <c r="DH49" s="842"/>
      <c r="DI49" s="842"/>
      <c r="DJ49" s="842"/>
      <c r="DK49" s="843"/>
      <c r="DL49" s="841"/>
      <c r="DM49" s="842"/>
      <c r="DN49" s="842"/>
      <c r="DO49" s="842"/>
      <c r="DP49" s="843"/>
      <c r="DQ49" s="841"/>
      <c r="DR49" s="842"/>
      <c r="DS49" s="842"/>
      <c r="DT49" s="842"/>
      <c r="DU49" s="843"/>
      <c r="DV49" s="844"/>
      <c r="DW49" s="845"/>
      <c r="DX49" s="845"/>
      <c r="DY49" s="845"/>
      <c r="DZ49" s="846"/>
      <c r="EA49" s="226"/>
    </row>
    <row r="50" spans="1:131" s="227" customFormat="1" ht="26.25" customHeight="1">
      <c r="A50" s="241">
        <v>23</v>
      </c>
      <c r="B50" s="815"/>
      <c r="C50" s="816"/>
      <c r="D50" s="816"/>
      <c r="E50" s="816"/>
      <c r="F50" s="816"/>
      <c r="G50" s="816"/>
      <c r="H50" s="816"/>
      <c r="I50" s="816"/>
      <c r="J50" s="816"/>
      <c r="K50" s="816"/>
      <c r="L50" s="816"/>
      <c r="M50" s="816"/>
      <c r="N50" s="816"/>
      <c r="O50" s="816"/>
      <c r="P50" s="817"/>
      <c r="Q50" s="893"/>
      <c r="R50" s="894"/>
      <c r="S50" s="894"/>
      <c r="T50" s="894"/>
      <c r="U50" s="894"/>
      <c r="V50" s="894"/>
      <c r="W50" s="894"/>
      <c r="X50" s="894"/>
      <c r="Y50" s="894"/>
      <c r="Z50" s="894"/>
      <c r="AA50" s="894"/>
      <c r="AB50" s="894"/>
      <c r="AC50" s="894"/>
      <c r="AD50" s="894"/>
      <c r="AE50" s="895"/>
      <c r="AF50" s="821"/>
      <c r="AG50" s="822"/>
      <c r="AH50" s="822"/>
      <c r="AI50" s="822"/>
      <c r="AJ50" s="823"/>
      <c r="AK50" s="896"/>
      <c r="AL50" s="894"/>
      <c r="AM50" s="894"/>
      <c r="AN50" s="894"/>
      <c r="AO50" s="894"/>
      <c r="AP50" s="894"/>
      <c r="AQ50" s="894"/>
      <c r="AR50" s="894"/>
      <c r="AS50" s="894"/>
      <c r="AT50" s="894"/>
      <c r="AU50" s="894"/>
      <c r="AV50" s="894"/>
      <c r="AW50" s="894"/>
      <c r="AX50" s="894"/>
      <c r="AY50" s="894"/>
      <c r="AZ50" s="897"/>
      <c r="BA50" s="897"/>
      <c r="BB50" s="897"/>
      <c r="BC50" s="897"/>
      <c r="BD50" s="897"/>
      <c r="BE50" s="886"/>
      <c r="BF50" s="886"/>
      <c r="BG50" s="886"/>
      <c r="BH50" s="886"/>
      <c r="BI50" s="887"/>
      <c r="BJ50" s="232"/>
      <c r="BK50" s="232"/>
      <c r="BL50" s="232"/>
      <c r="BM50" s="232"/>
      <c r="BN50" s="232"/>
      <c r="BO50" s="245"/>
      <c r="BP50" s="245"/>
      <c r="BQ50" s="242">
        <v>44</v>
      </c>
      <c r="BR50" s="243"/>
      <c r="BS50" s="828"/>
      <c r="BT50" s="829"/>
      <c r="BU50" s="829"/>
      <c r="BV50" s="829"/>
      <c r="BW50" s="829"/>
      <c r="BX50" s="829"/>
      <c r="BY50" s="829"/>
      <c r="BZ50" s="829"/>
      <c r="CA50" s="829"/>
      <c r="CB50" s="829"/>
      <c r="CC50" s="829"/>
      <c r="CD50" s="829"/>
      <c r="CE50" s="829"/>
      <c r="CF50" s="829"/>
      <c r="CG50" s="830"/>
      <c r="CH50" s="841"/>
      <c r="CI50" s="842"/>
      <c r="CJ50" s="842"/>
      <c r="CK50" s="842"/>
      <c r="CL50" s="843"/>
      <c r="CM50" s="841"/>
      <c r="CN50" s="842"/>
      <c r="CO50" s="842"/>
      <c r="CP50" s="842"/>
      <c r="CQ50" s="843"/>
      <c r="CR50" s="841"/>
      <c r="CS50" s="842"/>
      <c r="CT50" s="842"/>
      <c r="CU50" s="842"/>
      <c r="CV50" s="843"/>
      <c r="CW50" s="841"/>
      <c r="CX50" s="842"/>
      <c r="CY50" s="842"/>
      <c r="CZ50" s="842"/>
      <c r="DA50" s="843"/>
      <c r="DB50" s="841"/>
      <c r="DC50" s="842"/>
      <c r="DD50" s="842"/>
      <c r="DE50" s="842"/>
      <c r="DF50" s="843"/>
      <c r="DG50" s="841"/>
      <c r="DH50" s="842"/>
      <c r="DI50" s="842"/>
      <c r="DJ50" s="842"/>
      <c r="DK50" s="843"/>
      <c r="DL50" s="841"/>
      <c r="DM50" s="842"/>
      <c r="DN50" s="842"/>
      <c r="DO50" s="842"/>
      <c r="DP50" s="843"/>
      <c r="DQ50" s="841"/>
      <c r="DR50" s="842"/>
      <c r="DS50" s="842"/>
      <c r="DT50" s="842"/>
      <c r="DU50" s="843"/>
      <c r="DV50" s="844"/>
      <c r="DW50" s="845"/>
      <c r="DX50" s="845"/>
      <c r="DY50" s="845"/>
      <c r="DZ50" s="846"/>
      <c r="EA50" s="226"/>
    </row>
    <row r="51" spans="1:131" s="227" customFormat="1" ht="26.25" customHeight="1">
      <c r="A51" s="241">
        <v>24</v>
      </c>
      <c r="B51" s="815"/>
      <c r="C51" s="816"/>
      <c r="D51" s="816"/>
      <c r="E51" s="816"/>
      <c r="F51" s="816"/>
      <c r="G51" s="816"/>
      <c r="H51" s="816"/>
      <c r="I51" s="816"/>
      <c r="J51" s="816"/>
      <c r="K51" s="816"/>
      <c r="L51" s="816"/>
      <c r="M51" s="816"/>
      <c r="N51" s="816"/>
      <c r="O51" s="816"/>
      <c r="P51" s="817"/>
      <c r="Q51" s="893"/>
      <c r="R51" s="894"/>
      <c r="S51" s="894"/>
      <c r="T51" s="894"/>
      <c r="U51" s="894"/>
      <c r="V51" s="894"/>
      <c r="W51" s="894"/>
      <c r="X51" s="894"/>
      <c r="Y51" s="894"/>
      <c r="Z51" s="894"/>
      <c r="AA51" s="894"/>
      <c r="AB51" s="894"/>
      <c r="AC51" s="894"/>
      <c r="AD51" s="894"/>
      <c r="AE51" s="895"/>
      <c r="AF51" s="821"/>
      <c r="AG51" s="822"/>
      <c r="AH51" s="822"/>
      <c r="AI51" s="822"/>
      <c r="AJ51" s="823"/>
      <c r="AK51" s="896"/>
      <c r="AL51" s="894"/>
      <c r="AM51" s="894"/>
      <c r="AN51" s="894"/>
      <c r="AO51" s="894"/>
      <c r="AP51" s="894"/>
      <c r="AQ51" s="894"/>
      <c r="AR51" s="894"/>
      <c r="AS51" s="894"/>
      <c r="AT51" s="894"/>
      <c r="AU51" s="894"/>
      <c r="AV51" s="894"/>
      <c r="AW51" s="894"/>
      <c r="AX51" s="894"/>
      <c r="AY51" s="894"/>
      <c r="AZ51" s="897"/>
      <c r="BA51" s="897"/>
      <c r="BB51" s="897"/>
      <c r="BC51" s="897"/>
      <c r="BD51" s="897"/>
      <c r="BE51" s="886"/>
      <c r="BF51" s="886"/>
      <c r="BG51" s="886"/>
      <c r="BH51" s="886"/>
      <c r="BI51" s="887"/>
      <c r="BJ51" s="232"/>
      <c r="BK51" s="232"/>
      <c r="BL51" s="232"/>
      <c r="BM51" s="232"/>
      <c r="BN51" s="232"/>
      <c r="BO51" s="245"/>
      <c r="BP51" s="245"/>
      <c r="BQ51" s="242">
        <v>45</v>
      </c>
      <c r="BR51" s="243"/>
      <c r="BS51" s="828"/>
      <c r="BT51" s="829"/>
      <c r="BU51" s="829"/>
      <c r="BV51" s="829"/>
      <c r="BW51" s="829"/>
      <c r="BX51" s="829"/>
      <c r="BY51" s="829"/>
      <c r="BZ51" s="829"/>
      <c r="CA51" s="829"/>
      <c r="CB51" s="829"/>
      <c r="CC51" s="829"/>
      <c r="CD51" s="829"/>
      <c r="CE51" s="829"/>
      <c r="CF51" s="829"/>
      <c r="CG51" s="830"/>
      <c r="CH51" s="841"/>
      <c r="CI51" s="842"/>
      <c r="CJ51" s="842"/>
      <c r="CK51" s="842"/>
      <c r="CL51" s="843"/>
      <c r="CM51" s="841"/>
      <c r="CN51" s="842"/>
      <c r="CO51" s="842"/>
      <c r="CP51" s="842"/>
      <c r="CQ51" s="843"/>
      <c r="CR51" s="841"/>
      <c r="CS51" s="842"/>
      <c r="CT51" s="842"/>
      <c r="CU51" s="842"/>
      <c r="CV51" s="843"/>
      <c r="CW51" s="841"/>
      <c r="CX51" s="842"/>
      <c r="CY51" s="842"/>
      <c r="CZ51" s="842"/>
      <c r="DA51" s="843"/>
      <c r="DB51" s="841"/>
      <c r="DC51" s="842"/>
      <c r="DD51" s="842"/>
      <c r="DE51" s="842"/>
      <c r="DF51" s="843"/>
      <c r="DG51" s="841"/>
      <c r="DH51" s="842"/>
      <c r="DI51" s="842"/>
      <c r="DJ51" s="842"/>
      <c r="DK51" s="843"/>
      <c r="DL51" s="841"/>
      <c r="DM51" s="842"/>
      <c r="DN51" s="842"/>
      <c r="DO51" s="842"/>
      <c r="DP51" s="843"/>
      <c r="DQ51" s="841"/>
      <c r="DR51" s="842"/>
      <c r="DS51" s="842"/>
      <c r="DT51" s="842"/>
      <c r="DU51" s="843"/>
      <c r="DV51" s="844"/>
      <c r="DW51" s="845"/>
      <c r="DX51" s="845"/>
      <c r="DY51" s="845"/>
      <c r="DZ51" s="846"/>
      <c r="EA51" s="226"/>
    </row>
    <row r="52" spans="1:131" s="227" customFormat="1" ht="26.25" customHeight="1">
      <c r="A52" s="241">
        <v>25</v>
      </c>
      <c r="B52" s="815"/>
      <c r="C52" s="816"/>
      <c r="D52" s="816"/>
      <c r="E52" s="816"/>
      <c r="F52" s="816"/>
      <c r="G52" s="816"/>
      <c r="H52" s="816"/>
      <c r="I52" s="816"/>
      <c r="J52" s="816"/>
      <c r="K52" s="816"/>
      <c r="L52" s="816"/>
      <c r="M52" s="816"/>
      <c r="N52" s="816"/>
      <c r="O52" s="816"/>
      <c r="P52" s="817"/>
      <c r="Q52" s="893"/>
      <c r="R52" s="894"/>
      <c r="S52" s="894"/>
      <c r="T52" s="894"/>
      <c r="U52" s="894"/>
      <c r="V52" s="894"/>
      <c r="W52" s="894"/>
      <c r="X52" s="894"/>
      <c r="Y52" s="894"/>
      <c r="Z52" s="894"/>
      <c r="AA52" s="894"/>
      <c r="AB52" s="894"/>
      <c r="AC52" s="894"/>
      <c r="AD52" s="894"/>
      <c r="AE52" s="895"/>
      <c r="AF52" s="821"/>
      <c r="AG52" s="822"/>
      <c r="AH52" s="822"/>
      <c r="AI52" s="822"/>
      <c r="AJ52" s="823"/>
      <c r="AK52" s="896"/>
      <c r="AL52" s="894"/>
      <c r="AM52" s="894"/>
      <c r="AN52" s="894"/>
      <c r="AO52" s="894"/>
      <c r="AP52" s="894"/>
      <c r="AQ52" s="894"/>
      <c r="AR52" s="894"/>
      <c r="AS52" s="894"/>
      <c r="AT52" s="894"/>
      <c r="AU52" s="894"/>
      <c r="AV52" s="894"/>
      <c r="AW52" s="894"/>
      <c r="AX52" s="894"/>
      <c r="AY52" s="894"/>
      <c r="AZ52" s="897"/>
      <c r="BA52" s="897"/>
      <c r="BB52" s="897"/>
      <c r="BC52" s="897"/>
      <c r="BD52" s="897"/>
      <c r="BE52" s="886"/>
      <c r="BF52" s="886"/>
      <c r="BG52" s="886"/>
      <c r="BH52" s="886"/>
      <c r="BI52" s="887"/>
      <c r="BJ52" s="232"/>
      <c r="BK52" s="232"/>
      <c r="BL52" s="232"/>
      <c r="BM52" s="232"/>
      <c r="BN52" s="232"/>
      <c r="BO52" s="245"/>
      <c r="BP52" s="245"/>
      <c r="BQ52" s="242">
        <v>46</v>
      </c>
      <c r="BR52" s="243"/>
      <c r="BS52" s="828"/>
      <c r="BT52" s="829"/>
      <c r="BU52" s="829"/>
      <c r="BV52" s="829"/>
      <c r="BW52" s="829"/>
      <c r="BX52" s="829"/>
      <c r="BY52" s="829"/>
      <c r="BZ52" s="829"/>
      <c r="CA52" s="829"/>
      <c r="CB52" s="829"/>
      <c r="CC52" s="829"/>
      <c r="CD52" s="829"/>
      <c r="CE52" s="829"/>
      <c r="CF52" s="829"/>
      <c r="CG52" s="830"/>
      <c r="CH52" s="841"/>
      <c r="CI52" s="842"/>
      <c r="CJ52" s="842"/>
      <c r="CK52" s="842"/>
      <c r="CL52" s="843"/>
      <c r="CM52" s="841"/>
      <c r="CN52" s="842"/>
      <c r="CO52" s="842"/>
      <c r="CP52" s="842"/>
      <c r="CQ52" s="843"/>
      <c r="CR52" s="841"/>
      <c r="CS52" s="842"/>
      <c r="CT52" s="842"/>
      <c r="CU52" s="842"/>
      <c r="CV52" s="843"/>
      <c r="CW52" s="841"/>
      <c r="CX52" s="842"/>
      <c r="CY52" s="842"/>
      <c r="CZ52" s="842"/>
      <c r="DA52" s="843"/>
      <c r="DB52" s="841"/>
      <c r="DC52" s="842"/>
      <c r="DD52" s="842"/>
      <c r="DE52" s="842"/>
      <c r="DF52" s="843"/>
      <c r="DG52" s="841"/>
      <c r="DH52" s="842"/>
      <c r="DI52" s="842"/>
      <c r="DJ52" s="842"/>
      <c r="DK52" s="843"/>
      <c r="DL52" s="841"/>
      <c r="DM52" s="842"/>
      <c r="DN52" s="842"/>
      <c r="DO52" s="842"/>
      <c r="DP52" s="843"/>
      <c r="DQ52" s="841"/>
      <c r="DR52" s="842"/>
      <c r="DS52" s="842"/>
      <c r="DT52" s="842"/>
      <c r="DU52" s="843"/>
      <c r="DV52" s="844"/>
      <c r="DW52" s="845"/>
      <c r="DX52" s="845"/>
      <c r="DY52" s="845"/>
      <c r="DZ52" s="846"/>
      <c r="EA52" s="226"/>
    </row>
    <row r="53" spans="1:131" s="227" customFormat="1" ht="26.25" customHeight="1">
      <c r="A53" s="241">
        <v>26</v>
      </c>
      <c r="B53" s="815"/>
      <c r="C53" s="816"/>
      <c r="D53" s="816"/>
      <c r="E53" s="816"/>
      <c r="F53" s="816"/>
      <c r="G53" s="816"/>
      <c r="H53" s="816"/>
      <c r="I53" s="816"/>
      <c r="J53" s="816"/>
      <c r="K53" s="816"/>
      <c r="L53" s="816"/>
      <c r="M53" s="816"/>
      <c r="N53" s="816"/>
      <c r="O53" s="816"/>
      <c r="P53" s="817"/>
      <c r="Q53" s="893"/>
      <c r="R53" s="894"/>
      <c r="S53" s="894"/>
      <c r="T53" s="894"/>
      <c r="U53" s="894"/>
      <c r="V53" s="894"/>
      <c r="W53" s="894"/>
      <c r="X53" s="894"/>
      <c r="Y53" s="894"/>
      <c r="Z53" s="894"/>
      <c r="AA53" s="894"/>
      <c r="AB53" s="894"/>
      <c r="AC53" s="894"/>
      <c r="AD53" s="894"/>
      <c r="AE53" s="895"/>
      <c r="AF53" s="821"/>
      <c r="AG53" s="822"/>
      <c r="AH53" s="822"/>
      <c r="AI53" s="822"/>
      <c r="AJ53" s="823"/>
      <c r="AK53" s="896"/>
      <c r="AL53" s="894"/>
      <c r="AM53" s="894"/>
      <c r="AN53" s="894"/>
      <c r="AO53" s="894"/>
      <c r="AP53" s="894"/>
      <c r="AQ53" s="894"/>
      <c r="AR53" s="894"/>
      <c r="AS53" s="894"/>
      <c r="AT53" s="894"/>
      <c r="AU53" s="894"/>
      <c r="AV53" s="894"/>
      <c r="AW53" s="894"/>
      <c r="AX53" s="894"/>
      <c r="AY53" s="894"/>
      <c r="AZ53" s="897"/>
      <c r="BA53" s="897"/>
      <c r="BB53" s="897"/>
      <c r="BC53" s="897"/>
      <c r="BD53" s="897"/>
      <c r="BE53" s="886"/>
      <c r="BF53" s="886"/>
      <c r="BG53" s="886"/>
      <c r="BH53" s="886"/>
      <c r="BI53" s="887"/>
      <c r="BJ53" s="232"/>
      <c r="BK53" s="232"/>
      <c r="BL53" s="232"/>
      <c r="BM53" s="232"/>
      <c r="BN53" s="232"/>
      <c r="BO53" s="245"/>
      <c r="BP53" s="245"/>
      <c r="BQ53" s="242">
        <v>47</v>
      </c>
      <c r="BR53" s="243"/>
      <c r="BS53" s="828"/>
      <c r="BT53" s="829"/>
      <c r="BU53" s="829"/>
      <c r="BV53" s="829"/>
      <c r="BW53" s="829"/>
      <c r="BX53" s="829"/>
      <c r="BY53" s="829"/>
      <c r="BZ53" s="829"/>
      <c r="CA53" s="829"/>
      <c r="CB53" s="829"/>
      <c r="CC53" s="829"/>
      <c r="CD53" s="829"/>
      <c r="CE53" s="829"/>
      <c r="CF53" s="829"/>
      <c r="CG53" s="830"/>
      <c r="CH53" s="841"/>
      <c r="CI53" s="842"/>
      <c r="CJ53" s="842"/>
      <c r="CK53" s="842"/>
      <c r="CL53" s="843"/>
      <c r="CM53" s="841"/>
      <c r="CN53" s="842"/>
      <c r="CO53" s="842"/>
      <c r="CP53" s="842"/>
      <c r="CQ53" s="843"/>
      <c r="CR53" s="841"/>
      <c r="CS53" s="842"/>
      <c r="CT53" s="842"/>
      <c r="CU53" s="842"/>
      <c r="CV53" s="843"/>
      <c r="CW53" s="841"/>
      <c r="CX53" s="842"/>
      <c r="CY53" s="842"/>
      <c r="CZ53" s="842"/>
      <c r="DA53" s="843"/>
      <c r="DB53" s="841"/>
      <c r="DC53" s="842"/>
      <c r="DD53" s="842"/>
      <c r="DE53" s="842"/>
      <c r="DF53" s="843"/>
      <c r="DG53" s="841"/>
      <c r="DH53" s="842"/>
      <c r="DI53" s="842"/>
      <c r="DJ53" s="842"/>
      <c r="DK53" s="843"/>
      <c r="DL53" s="841"/>
      <c r="DM53" s="842"/>
      <c r="DN53" s="842"/>
      <c r="DO53" s="842"/>
      <c r="DP53" s="843"/>
      <c r="DQ53" s="841"/>
      <c r="DR53" s="842"/>
      <c r="DS53" s="842"/>
      <c r="DT53" s="842"/>
      <c r="DU53" s="843"/>
      <c r="DV53" s="844"/>
      <c r="DW53" s="845"/>
      <c r="DX53" s="845"/>
      <c r="DY53" s="845"/>
      <c r="DZ53" s="846"/>
      <c r="EA53" s="226"/>
    </row>
    <row r="54" spans="1:131" s="227" customFormat="1" ht="26.25" customHeight="1">
      <c r="A54" s="241">
        <v>27</v>
      </c>
      <c r="B54" s="815"/>
      <c r="C54" s="816"/>
      <c r="D54" s="816"/>
      <c r="E54" s="816"/>
      <c r="F54" s="816"/>
      <c r="G54" s="816"/>
      <c r="H54" s="816"/>
      <c r="I54" s="816"/>
      <c r="J54" s="816"/>
      <c r="K54" s="816"/>
      <c r="L54" s="816"/>
      <c r="M54" s="816"/>
      <c r="N54" s="816"/>
      <c r="O54" s="816"/>
      <c r="P54" s="817"/>
      <c r="Q54" s="893"/>
      <c r="R54" s="894"/>
      <c r="S54" s="894"/>
      <c r="T54" s="894"/>
      <c r="U54" s="894"/>
      <c r="V54" s="894"/>
      <c r="W54" s="894"/>
      <c r="X54" s="894"/>
      <c r="Y54" s="894"/>
      <c r="Z54" s="894"/>
      <c r="AA54" s="894"/>
      <c r="AB54" s="894"/>
      <c r="AC54" s="894"/>
      <c r="AD54" s="894"/>
      <c r="AE54" s="895"/>
      <c r="AF54" s="821"/>
      <c r="AG54" s="822"/>
      <c r="AH54" s="822"/>
      <c r="AI54" s="822"/>
      <c r="AJ54" s="823"/>
      <c r="AK54" s="896"/>
      <c r="AL54" s="894"/>
      <c r="AM54" s="894"/>
      <c r="AN54" s="894"/>
      <c r="AO54" s="894"/>
      <c r="AP54" s="894"/>
      <c r="AQ54" s="894"/>
      <c r="AR54" s="894"/>
      <c r="AS54" s="894"/>
      <c r="AT54" s="894"/>
      <c r="AU54" s="894"/>
      <c r="AV54" s="894"/>
      <c r="AW54" s="894"/>
      <c r="AX54" s="894"/>
      <c r="AY54" s="894"/>
      <c r="AZ54" s="897"/>
      <c r="BA54" s="897"/>
      <c r="BB54" s="897"/>
      <c r="BC54" s="897"/>
      <c r="BD54" s="897"/>
      <c r="BE54" s="886"/>
      <c r="BF54" s="886"/>
      <c r="BG54" s="886"/>
      <c r="BH54" s="886"/>
      <c r="BI54" s="887"/>
      <c r="BJ54" s="232"/>
      <c r="BK54" s="232"/>
      <c r="BL54" s="232"/>
      <c r="BM54" s="232"/>
      <c r="BN54" s="232"/>
      <c r="BO54" s="245"/>
      <c r="BP54" s="245"/>
      <c r="BQ54" s="242">
        <v>48</v>
      </c>
      <c r="BR54" s="243"/>
      <c r="BS54" s="828"/>
      <c r="BT54" s="829"/>
      <c r="BU54" s="829"/>
      <c r="BV54" s="829"/>
      <c r="BW54" s="829"/>
      <c r="BX54" s="829"/>
      <c r="BY54" s="829"/>
      <c r="BZ54" s="829"/>
      <c r="CA54" s="829"/>
      <c r="CB54" s="829"/>
      <c r="CC54" s="829"/>
      <c r="CD54" s="829"/>
      <c r="CE54" s="829"/>
      <c r="CF54" s="829"/>
      <c r="CG54" s="830"/>
      <c r="CH54" s="841"/>
      <c r="CI54" s="842"/>
      <c r="CJ54" s="842"/>
      <c r="CK54" s="842"/>
      <c r="CL54" s="843"/>
      <c r="CM54" s="841"/>
      <c r="CN54" s="842"/>
      <c r="CO54" s="842"/>
      <c r="CP54" s="842"/>
      <c r="CQ54" s="843"/>
      <c r="CR54" s="841"/>
      <c r="CS54" s="842"/>
      <c r="CT54" s="842"/>
      <c r="CU54" s="842"/>
      <c r="CV54" s="843"/>
      <c r="CW54" s="841"/>
      <c r="CX54" s="842"/>
      <c r="CY54" s="842"/>
      <c r="CZ54" s="842"/>
      <c r="DA54" s="843"/>
      <c r="DB54" s="841"/>
      <c r="DC54" s="842"/>
      <c r="DD54" s="842"/>
      <c r="DE54" s="842"/>
      <c r="DF54" s="843"/>
      <c r="DG54" s="841"/>
      <c r="DH54" s="842"/>
      <c r="DI54" s="842"/>
      <c r="DJ54" s="842"/>
      <c r="DK54" s="843"/>
      <c r="DL54" s="841"/>
      <c r="DM54" s="842"/>
      <c r="DN54" s="842"/>
      <c r="DO54" s="842"/>
      <c r="DP54" s="843"/>
      <c r="DQ54" s="841"/>
      <c r="DR54" s="842"/>
      <c r="DS54" s="842"/>
      <c r="DT54" s="842"/>
      <c r="DU54" s="843"/>
      <c r="DV54" s="844"/>
      <c r="DW54" s="845"/>
      <c r="DX54" s="845"/>
      <c r="DY54" s="845"/>
      <c r="DZ54" s="846"/>
      <c r="EA54" s="226"/>
    </row>
    <row r="55" spans="1:131" s="227" customFormat="1" ht="26.25" customHeight="1">
      <c r="A55" s="241">
        <v>28</v>
      </c>
      <c r="B55" s="815"/>
      <c r="C55" s="816"/>
      <c r="D55" s="816"/>
      <c r="E55" s="816"/>
      <c r="F55" s="816"/>
      <c r="G55" s="816"/>
      <c r="H55" s="816"/>
      <c r="I55" s="816"/>
      <c r="J55" s="816"/>
      <c r="K55" s="816"/>
      <c r="L55" s="816"/>
      <c r="M55" s="816"/>
      <c r="N55" s="816"/>
      <c r="O55" s="816"/>
      <c r="P55" s="817"/>
      <c r="Q55" s="893"/>
      <c r="R55" s="894"/>
      <c r="S55" s="894"/>
      <c r="T55" s="894"/>
      <c r="U55" s="894"/>
      <c r="V55" s="894"/>
      <c r="W55" s="894"/>
      <c r="X55" s="894"/>
      <c r="Y55" s="894"/>
      <c r="Z55" s="894"/>
      <c r="AA55" s="894"/>
      <c r="AB55" s="894"/>
      <c r="AC55" s="894"/>
      <c r="AD55" s="894"/>
      <c r="AE55" s="895"/>
      <c r="AF55" s="821"/>
      <c r="AG55" s="822"/>
      <c r="AH55" s="822"/>
      <c r="AI55" s="822"/>
      <c r="AJ55" s="823"/>
      <c r="AK55" s="896"/>
      <c r="AL55" s="894"/>
      <c r="AM55" s="894"/>
      <c r="AN55" s="894"/>
      <c r="AO55" s="894"/>
      <c r="AP55" s="894"/>
      <c r="AQ55" s="894"/>
      <c r="AR55" s="894"/>
      <c r="AS55" s="894"/>
      <c r="AT55" s="894"/>
      <c r="AU55" s="894"/>
      <c r="AV55" s="894"/>
      <c r="AW55" s="894"/>
      <c r="AX55" s="894"/>
      <c r="AY55" s="894"/>
      <c r="AZ55" s="897"/>
      <c r="BA55" s="897"/>
      <c r="BB55" s="897"/>
      <c r="BC55" s="897"/>
      <c r="BD55" s="897"/>
      <c r="BE55" s="886"/>
      <c r="BF55" s="886"/>
      <c r="BG55" s="886"/>
      <c r="BH55" s="886"/>
      <c r="BI55" s="887"/>
      <c r="BJ55" s="232"/>
      <c r="BK55" s="232"/>
      <c r="BL55" s="232"/>
      <c r="BM55" s="232"/>
      <c r="BN55" s="232"/>
      <c r="BO55" s="245"/>
      <c r="BP55" s="245"/>
      <c r="BQ55" s="242">
        <v>49</v>
      </c>
      <c r="BR55" s="243"/>
      <c r="BS55" s="828"/>
      <c r="BT55" s="829"/>
      <c r="BU55" s="829"/>
      <c r="BV55" s="829"/>
      <c r="BW55" s="829"/>
      <c r="BX55" s="829"/>
      <c r="BY55" s="829"/>
      <c r="BZ55" s="829"/>
      <c r="CA55" s="829"/>
      <c r="CB55" s="829"/>
      <c r="CC55" s="829"/>
      <c r="CD55" s="829"/>
      <c r="CE55" s="829"/>
      <c r="CF55" s="829"/>
      <c r="CG55" s="830"/>
      <c r="CH55" s="841"/>
      <c r="CI55" s="842"/>
      <c r="CJ55" s="842"/>
      <c r="CK55" s="842"/>
      <c r="CL55" s="843"/>
      <c r="CM55" s="841"/>
      <c r="CN55" s="842"/>
      <c r="CO55" s="842"/>
      <c r="CP55" s="842"/>
      <c r="CQ55" s="843"/>
      <c r="CR55" s="841"/>
      <c r="CS55" s="842"/>
      <c r="CT55" s="842"/>
      <c r="CU55" s="842"/>
      <c r="CV55" s="843"/>
      <c r="CW55" s="841"/>
      <c r="CX55" s="842"/>
      <c r="CY55" s="842"/>
      <c r="CZ55" s="842"/>
      <c r="DA55" s="843"/>
      <c r="DB55" s="841"/>
      <c r="DC55" s="842"/>
      <c r="DD55" s="842"/>
      <c r="DE55" s="842"/>
      <c r="DF55" s="843"/>
      <c r="DG55" s="841"/>
      <c r="DH55" s="842"/>
      <c r="DI55" s="842"/>
      <c r="DJ55" s="842"/>
      <c r="DK55" s="843"/>
      <c r="DL55" s="841"/>
      <c r="DM55" s="842"/>
      <c r="DN55" s="842"/>
      <c r="DO55" s="842"/>
      <c r="DP55" s="843"/>
      <c r="DQ55" s="841"/>
      <c r="DR55" s="842"/>
      <c r="DS55" s="842"/>
      <c r="DT55" s="842"/>
      <c r="DU55" s="843"/>
      <c r="DV55" s="844"/>
      <c r="DW55" s="845"/>
      <c r="DX55" s="845"/>
      <c r="DY55" s="845"/>
      <c r="DZ55" s="846"/>
      <c r="EA55" s="226"/>
    </row>
    <row r="56" spans="1:131" s="227" customFormat="1" ht="26.25" customHeight="1">
      <c r="A56" s="241">
        <v>29</v>
      </c>
      <c r="B56" s="815"/>
      <c r="C56" s="816"/>
      <c r="D56" s="816"/>
      <c r="E56" s="816"/>
      <c r="F56" s="816"/>
      <c r="G56" s="816"/>
      <c r="H56" s="816"/>
      <c r="I56" s="816"/>
      <c r="J56" s="816"/>
      <c r="K56" s="816"/>
      <c r="L56" s="816"/>
      <c r="M56" s="816"/>
      <c r="N56" s="816"/>
      <c r="O56" s="816"/>
      <c r="P56" s="817"/>
      <c r="Q56" s="893"/>
      <c r="R56" s="894"/>
      <c r="S56" s="894"/>
      <c r="T56" s="894"/>
      <c r="U56" s="894"/>
      <c r="V56" s="894"/>
      <c r="W56" s="894"/>
      <c r="X56" s="894"/>
      <c r="Y56" s="894"/>
      <c r="Z56" s="894"/>
      <c r="AA56" s="894"/>
      <c r="AB56" s="894"/>
      <c r="AC56" s="894"/>
      <c r="AD56" s="894"/>
      <c r="AE56" s="895"/>
      <c r="AF56" s="821"/>
      <c r="AG56" s="822"/>
      <c r="AH56" s="822"/>
      <c r="AI56" s="822"/>
      <c r="AJ56" s="823"/>
      <c r="AK56" s="896"/>
      <c r="AL56" s="894"/>
      <c r="AM56" s="894"/>
      <c r="AN56" s="894"/>
      <c r="AO56" s="894"/>
      <c r="AP56" s="894"/>
      <c r="AQ56" s="894"/>
      <c r="AR56" s="894"/>
      <c r="AS56" s="894"/>
      <c r="AT56" s="894"/>
      <c r="AU56" s="894"/>
      <c r="AV56" s="894"/>
      <c r="AW56" s="894"/>
      <c r="AX56" s="894"/>
      <c r="AY56" s="894"/>
      <c r="AZ56" s="897"/>
      <c r="BA56" s="897"/>
      <c r="BB56" s="897"/>
      <c r="BC56" s="897"/>
      <c r="BD56" s="897"/>
      <c r="BE56" s="886"/>
      <c r="BF56" s="886"/>
      <c r="BG56" s="886"/>
      <c r="BH56" s="886"/>
      <c r="BI56" s="887"/>
      <c r="BJ56" s="232"/>
      <c r="BK56" s="232"/>
      <c r="BL56" s="232"/>
      <c r="BM56" s="232"/>
      <c r="BN56" s="232"/>
      <c r="BO56" s="245"/>
      <c r="BP56" s="245"/>
      <c r="BQ56" s="242">
        <v>50</v>
      </c>
      <c r="BR56" s="243"/>
      <c r="BS56" s="828"/>
      <c r="BT56" s="829"/>
      <c r="BU56" s="829"/>
      <c r="BV56" s="829"/>
      <c r="BW56" s="829"/>
      <c r="BX56" s="829"/>
      <c r="BY56" s="829"/>
      <c r="BZ56" s="829"/>
      <c r="CA56" s="829"/>
      <c r="CB56" s="829"/>
      <c r="CC56" s="829"/>
      <c r="CD56" s="829"/>
      <c r="CE56" s="829"/>
      <c r="CF56" s="829"/>
      <c r="CG56" s="830"/>
      <c r="CH56" s="841"/>
      <c r="CI56" s="842"/>
      <c r="CJ56" s="842"/>
      <c r="CK56" s="842"/>
      <c r="CL56" s="843"/>
      <c r="CM56" s="841"/>
      <c r="CN56" s="842"/>
      <c r="CO56" s="842"/>
      <c r="CP56" s="842"/>
      <c r="CQ56" s="843"/>
      <c r="CR56" s="841"/>
      <c r="CS56" s="842"/>
      <c r="CT56" s="842"/>
      <c r="CU56" s="842"/>
      <c r="CV56" s="843"/>
      <c r="CW56" s="841"/>
      <c r="CX56" s="842"/>
      <c r="CY56" s="842"/>
      <c r="CZ56" s="842"/>
      <c r="DA56" s="843"/>
      <c r="DB56" s="841"/>
      <c r="DC56" s="842"/>
      <c r="DD56" s="842"/>
      <c r="DE56" s="842"/>
      <c r="DF56" s="843"/>
      <c r="DG56" s="841"/>
      <c r="DH56" s="842"/>
      <c r="DI56" s="842"/>
      <c r="DJ56" s="842"/>
      <c r="DK56" s="843"/>
      <c r="DL56" s="841"/>
      <c r="DM56" s="842"/>
      <c r="DN56" s="842"/>
      <c r="DO56" s="842"/>
      <c r="DP56" s="843"/>
      <c r="DQ56" s="841"/>
      <c r="DR56" s="842"/>
      <c r="DS56" s="842"/>
      <c r="DT56" s="842"/>
      <c r="DU56" s="843"/>
      <c r="DV56" s="844"/>
      <c r="DW56" s="845"/>
      <c r="DX56" s="845"/>
      <c r="DY56" s="845"/>
      <c r="DZ56" s="846"/>
      <c r="EA56" s="226"/>
    </row>
    <row r="57" spans="1:131" s="227" customFormat="1" ht="26.25" customHeight="1">
      <c r="A57" s="241">
        <v>30</v>
      </c>
      <c r="B57" s="815"/>
      <c r="C57" s="816"/>
      <c r="D57" s="816"/>
      <c r="E57" s="816"/>
      <c r="F57" s="816"/>
      <c r="G57" s="816"/>
      <c r="H57" s="816"/>
      <c r="I57" s="816"/>
      <c r="J57" s="816"/>
      <c r="K57" s="816"/>
      <c r="L57" s="816"/>
      <c r="M57" s="816"/>
      <c r="N57" s="816"/>
      <c r="O57" s="816"/>
      <c r="P57" s="817"/>
      <c r="Q57" s="893"/>
      <c r="R57" s="894"/>
      <c r="S57" s="894"/>
      <c r="T57" s="894"/>
      <c r="U57" s="894"/>
      <c r="V57" s="894"/>
      <c r="W57" s="894"/>
      <c r="X57" s="894"/>
      <c r="Y57" s="894"/>
      <c r="Z57" s="894"/>
      <c r="AA57" s="894"/>
      <c r="AB57" s="894"/>
      <c r="AC57" s="894"/>
      <c r="AD57" s="894"/>
      <c r="AE57" s="895"/>
      <c r="AF57" s="821"/>
      <c r="AG57" s="822"/>
      <c r="AH57" s="822"/>
      <c r="AI57" s="822"/>
      <c r="AJ57" s="823"/>
      <c r="AK57" s="896"/>
      <c r="AL57" s="894"/>
      <c r="AM57" s="894"/>
      <c r="AN57" s="894"/>
      <c r="AO57" s="894"/>
      <c r="AP57" s="894"/>
      <c r="AQ57" s="894"/>
      <c r="AR57" s="894"/>
      <c r="AS57" s="894"/>
      <c r="AT57" s="894"/>
      <c r="AU57" s="894"/>
      <c r="AV57" s="894"/>
      <c r="AW57" s="894"/>
      <c r="AX57" s="894"/>
      <c r="AY57" s="894"/>
      <c r="AZ57" s="897"/>
      <c r="BA57" s="897"/>
      <c r="BB57" s="897"/>
      <c r="BC57" s="897"/>
      <c r="BD57" s="897"/>
      <c r="BE57" s="886"/>
      <c r="BF57" s="886"/>
      <c r="BG57" s="886"/>
      <c r="BH57" s="886"/>
      <c r="BI57" s="887"/>
      <c r="BJ57" s="232"/>
      <c r="BK57" s="232"/>
      <c r="BL57" s="232"/>
      <c r="BM57" s="232"/>
      <c r="BN57" s="232"/>
      <c r="BO57" s="245"/>
      <c r="BP57" s="245"/>
      <c r="BQ57" s="242">
        <v>51</v>
      </c>
      <c r="BR57" s="243"/>
      <c r="BS57" s="828"/>
      <c r="BT57" s="829"/>
      <c r="BU57" s="829"/>
      <c r="BV57" s="829"/>
      <c r="BW57" s="829"/>
      <c r="BX57" s="829"/>
      <c r="BY57" s="829"/>
      <c r="BZ57" s="829"/>
      <c r="CA57" s="829"/>
      <c r="CB57" s="829"/>
      <c r="CC57" s="829"/>
      <c r="CD57" s="829"/>
      <c r="CE57" s="829"/>
      <c r="CF57" s="829"/>
      <c r="CG57" s="830"/>
      <c r="CH57" s="841"/>
      <c r="CI57" s="842"/>
      <c r="CJ57" s="842"/>
      <c r="CK57" s="842"/>
      <c r="CL57" s="843"/>
      <c r="CM57" s="841"/>
      <c r="CN57" s="842"/>
      <c r="CO57" s="842"/>
      <c r="CP57" s="842"/>
      <c r="CQ57" s="843"/>
      <c r="CR57" s="841"/>
      <c r="CS57" s="842"/>
      <c r="CT57" s="842"/>
      <c r="CU57" s="842"/>
      <c r="CV57" s="843"/>
      <c r="CW57" s="841"/>
      <c r="CX57" s="842"/>
      <c r="CY57" s="842"/>
      <c r="CZ57" s="842"/>
      <c r="DA57" s="843"/>
      <c r="DB57" s="841"/>
      <c r="DC57" s="842"/>
      <c r="DD57" s="842"/>
      <c r="DE57" s="842"/>
      <c r="DF57" s="843"/>
      <c r="DG57" s="841"/>
      <c r="DH57" s="842"/>
      <c r="DI57" s="842"/>
      <c r="DJ57" s="842"/>
      <c r="DK57" s="843"/>
      <c r="DL57" s="841"/>
      <c r="DM57" s="842"/>
      <c r="DN57" s="842"/>
      <c r="DO57" s="842"/>
      <c r="DP57" s="843"/>
      <c r="DQ57" s="841"/>
      <c r="DR57" s="842"/>
      <c r="DS57" s="842"/>
      <c r="DT57" s="842"/>
      <c r="DU57" s="843"/>
      <c r="DV57" s="844"/>
      <c r="DW57" s="845"/>
      <c r="DX57" s="845"/>
      <c r="DY57" s="845"/>
      <c r="DZ57" s="846"/>
      <c r="EA57" s="226"/>
    </row>
    <row r="58" spans="1:131" s="227" customFormat="1" ht="26.25" customHeight="1">
      <c r="A58" s="241">
        <v>31</v>
      </c>
      <c r="B58" s="815"/>
      <c r="C58" s="816"/>
      <c r="D58" s="816"/>
      <c r="E58" s="816"/>
      <c r="F58" s="816"/>
      <c r="G58" s="816"/>
      <c r="H58" s="816"/>
      <c r="I58" s="816"/>
      <c r="J58" s="816"/>
      <c r="K58" s="816"/>
      <c r="L58" s="816"/>
      <c r="M58" s="816"/>
      <c r="N58" s="816"/>
      <c r="O58" s="816"/>
      <c r="P58" s="817"/>
      <c r="Q58" s="893"/>
      <c r="R58" s="894"/>
      <c r="S58" s="894"/>
      <c r="T58" s="894"/>
      <c r="U58" s="894"/>
      <c r="V58" s="894"/>
      <c r="W58" s="894"/>
      <c r="X58" s="894"/>
      <c r="Y58" s="894"/>
      <c r="Z58" s="894"/>
      <c r="AA58" s="894"/>
      <c r="AB58" s="894"/>
      <c r="AC58" s="894"/>
      <c r="AD58" s="894"/>
      <c r="AE58" s="895"/>
      <c r="AF58" s="821"/>
      <c r="AG58" s="822"/>
      <c r="AH58" s="822"/>
      <c r="AI58" s="822"/>
      <c r="AJ58" s="823"/>
      <c r="AK58" s="896"/>
      <c r="AL58" s="894"/>
      <c r="AM58" s="894"/>
      <c r="AN58" s="894"/>
      <c r="AO58" s="894"/>
      <c r="AP58" s="894"/>
      <c r="AQ58" s="894"/>
      <c r="AR58" s="894"/>
      <c r="AS58" s="894"/>
      <c r="AT58" s="894"/>
      <c r="AU58" s="894"/>
      <c r="AV58" s="894"/>
      <c r="AW58" s="894"/>
      <c r="AX58" s="894"/>
      <c r="AY58" s="894"/>
      <c r="AZ58" s="897"/>
      <c r="BA58" s="897"/>
      <c r="BB58" s="897"/>
      <c r="BC58" s="897"/>
      <c r="BD58" s="897"/>
      <c r="BE58" s="886"/>
      <c r="BF58" s="886"/>
      <c r="BG58" s="886"/>
      <c r="BH58" s="886"/>
      <c r="BI58" s="887"/>
      <c r="BJ58" s="232"/>
      <c r="BK58" s="232"/>
      <c r="BL58" s="232"/>
      <c r="BM58" s="232"/>
      <c r="BN58" s="232"/>
      <c r="BO58" s="245"/>
      <c r="BP58" s="245"/>
      <c r="BQ58" s="242">
        <v>52</v>
      </c>
      <c r="BR58" s="243"/>
      <c r="BS58" s="828"/>
      <c r="BT58" s="829"/>
      <c r="BU58" s="829"/>
      <c r="BV58" s="829"/>
      <c r="BW58" s="829"/>
      <c r="BX58" s="829"/>
      <c r="BY58" s="829"/>
      <c r="BZ58" s="829"/>
      <c r="CA58" s="829"/>
      <c r="CB58" s="829"/>
      <c r="CC58" s="829"/>
      <c r="CD58" s="829"/>
      <c r="CE58" s="829"/>
      <c r="CF58" s="829"/>
      <c r="CG58" s="830"/>
      <c r="CH58" s="841"/>
      <c r="CI58" s="842"/>
      <c r="CJ58" s="842"/>
      <c r="CK58" s="842"/>
      <c r="CL58" s="843"/>
      <c r="CM58" s="841"/>
      <c r="CN58" s="842"/>
      <c r="CO58" s="842"/>
      <c r="CP58" s="842"/>
      <c r="CQ58" s="843"/>
      <c r="CR58" s="841"/>
      <c r="CS58" s="842"/>
      <c r="CT58" s="842"/>
      <c r="CU58" s="842"/>
      <c r="CV58" s="843"/>
      <c r="CW58" s="841"/>
      <c r="CX58" s="842"/>
      <c r="CY58" s="842"/>
      <c r="CZ58" s="842"/>
      <c r="DA58" s="843"/>
      <c r="DB58" s="841"/>
      <c r="DC58" s="842"/>
      <c r="DD58" s="842"/>
      <c r="DE58" s="842"/>
      <c r="DF58" s="843"/>
      <c r="DG58" s="841"/>
      <c r="DH58" s="842"/>
      <c r="DI58" s="842"/>
      <c r="DJ58" s="842"/>
      <c r="DK58" s="843"/>
      <c r="DL58" s="841"/>
      <c r="DM58" s="842"/>
      <c r="DN58" s="842"/>
      <c r="DO58" s="842"/>
      <c r="DP58" s="843"/>
      <c r="DQ58" s="841"/>
      <c r="DR58" s="842"/>
      <c r="DS58" s="842"/>
      <c r="DT58" s="842"/>
      <c r="DU58" s="843"/>
      <c r="DV58" s="844"/>
      <c r="DW58" s="845"/>
      <c r="DX58" s="845"/>
      <c r="DY58" s="845"/>
      <c r="DZ58" s="846"/>
      <c r="EA58" s="226"/>
    </row>
    <row r="59" spans="1:131" s="227" customFormat="1" ht="26.25" customHeight="1">
      <c r="A59" s="241">
        <v>32</v>
      </c>
      <c r="B59" s="815"/>
      <c r="C59" s="816"/>
      <c r="D59" s="816"/>
      <c r="E59" s="816"/>
      <c r="F59" s="816"/>
      <c r="G59" s="816"/>
      <c r="H59" s="816"/>
      <c r="I59" s="816"/>
      <c r="J59" s="816"/>
      <c r="K59" s="816"/>
      <c r="L59" s="816"/>
      <c r="M59" s="816"/>
      <c r="N59" s="816"/>
      <c r="O59" s="816"/>
      <c r="P59" s="817"/>
      <c r="Q59" s="893"/>
      <c r="R59" s="894"/>
      <c r="S59" s="894"/>
      <c r="T59" s="894"/>
      <c r="U59" s="894"/>
      <c r="V59" s="894"/>
      <c r="W59" s="894"/>
      <c r="X59" s="894"/>
      <c r="Y59" s="894"/>
      <c r="Z59" s="894"/>
      <c r="AA59" s="894"/>
      <c r="AB59" s="894"/>
      <c r="AC59" s="894"/>
      <c r="AD59" s="894"/>
      <c r="AE59" s="895"/>
      <c r="AF59" s="821"/>
      <c r="AG59" s="822"/>
      <c r="AH59" s="822"/>
      <c r="AI59" s="822"/>
      <c r="AJ59" s="823"/>
      <c r="AK59" s="896"/>
      <c r="AL59" s="894"/>
      <c r="AM59" s="894"/>
      <c r="AN59" s="894"/>
      <c r="AO59" s="894"/>
      <c r="AP59" s="894"/>
      <c r="AQ59" s="894"/>
      <c r="AR59" s="894"/>
      <c r="AS59" s="894"/>
      <c r="AT59" s="894"/>
      <c r="AU59" s="894"/>
      <c r="AV59" s="894"/>
      <c r="AW59" s="894"/>
      <c r="AX59" s="894"/>
      <c r="AY59" s="894"/>
      <c r="AZ59" s="897"/>
      <c r="BA59" s="897"/>
      <c r="BB59" s="897"/>
      <c r="BC59" s="897"/>
      <c r="BD59" s="897"/>
      <c r="BE59" s="886"/>
      <c r="BF59" s="886"/>
      <c r="BG59" s="886"/>
      <c r="BH59" s="886"/>
      <c r="BI59" s="887"/>
      <c r="BJ59" s="232"/>
      <c r="BK59" s="232"/>
      <c r="BL59" s="232"/>
      <c r="BM59" s="232"/>
      <c r="BN59" s="232"/>
      <c r="BO59" s="245"/>
      <c r="BP59" s="245"/>
      <c r="BQ59" s="242">
        <v>53</v>
      </c>
      <c r="BR59" s="243"/>
      <c r="BS59" s="828"/>
      <c r="BT59" s="829"/>
      <c r="BU59" s="829"/>
      <c r="BV59" s="829"/>
      <c r="BW59" s="829"/>
      <c r="BX59" s="829"/>
      <c r="BY59" s="829"/>
      <c r="BZ59" s="829"/>
      <c r="CA59" s="829"/>
      <c r="CB59" s="829"/>
      <c r="CC59" s="829"/>
      <c r="CD59" s="829"/>
      <c r="CE59" s="829"/>
      <c r="CF59" s="829"/>
      <c r="CG59" s="830"/>
      <c r="CH59" s="841"/>
      <c r="CI59" s="842"/>
      <c r="CJ59" s="842"/>
      <c r="CK59" s="842"/>
      <c r="CL59" s="843"/>
      <c r="CM59" s="841"/>
      <c r="CN59" s="842"/>
      <c r="CO59" s="842"/>
      <c r="CP59" s="842"/>
      <c r="CQ59" s="843"/>
      <c r="CR59" s="841"/>
      <c r="CS59" s="842"/>
      <c r="CT59" s="842"/>
      <c r="CU59" s="842"/>
      <c r="CV59" s="843"/>
      <c r="CW59" s="841"/>
      <c r="CX59" s="842"/>
      <c r="CY59" s="842"/>
      <c r="CZ59" s="842"/>
      <c r="DA59" s="843"/>
      <c r="DB59" s="841"/>
      <c r="DC59" s="842"/>
      <c r="DD59" s="842"/>
      <c r="DE59" s="842"/>
      <c r="DF59" s="843"/>
      <c r="DG59" s="841"/>
      <c r="DH59" s="842"/>
      <c r="DI59" s="842"/>
      <c r="DJ59" s="842"/>
      <c r="DK59" s="843"/>
      <c r="DL59" s="841"/>
      <c r="DM59" s="842"/>
      <c r="DN59" s="842"/>
      <c r="DO59" s="842"/>
      <c r="DP59" s="843"/>
      <c r="DQ59" s="841"/>
      <c r="DR59" s="842"/>
      <c r="DS59" s="842"/>
      <c r="DT59" s="842"/>
      <c r="DU59" s="843"/>
      <c r="DV59" s="844"/>
      <c r="DW59" s="845"/>
      <c r="DX59" s="845"/>
      <c r="DY59" s="845"/>
      <c r="DZ59" s="846"/>
      <c r="EA59" s="226"/>
    </row>
    <row r="60" spans="1:131" s="227" customFormat="1" ht="26.25" customHeight="1">
      <c r="A60" s="241">
        <v>33</v>
      </c>
      <c r="B60" s="815"/>
      <c r="C60" s="816"/>
      <c r="D60" s="816"/>
      <c r="E60" s="816"/>
      <c r="F60" s="816"/>
      <c r="G60" s="816"/>
      <c r="H60" s="816"/>
      <c r="I60" s="816"/>
      <c r="J60" s="816"/>
      <c r="K60" s="816"/>
      <c r="L60" s="816"/>
      <c r="M60" s="816"/>
      <c r="N60" s="816"/>
      <c r="O60" s="816"/>
      <c r="P60" s="817"/>
      <c r="Q60" s="893"/>
      <c r="R60" s="894"/>
      <c r="S60" s="894"/>
      <c r="T60" s="894"/>
      <c r="U60" s="894"/>
      <c r="V60" s="894"/>
      <c r="W60" s="894"/>
      <c r="X60" s="894"/>
      <c r="Y60" s="894"/>
      <c r="Z60" s="894"/>
      <c r="AA60" s="894"/>
      <c r="AB60" s="894"/>
      <c r="AC60" s="894"/>
      <c r="AD60" s="894"/>
      <c r="AE60" s="895"/>
      <c r="AF60" s="821"/>
      <c r="AG60" s="822"/>
      <c r="AH60" s="822"/>
      <c r="AI60" s="822"/>
      <c r="AJ60" s="823"/>
      <c r="AK60" s="896"/>
      <c r="AL60" s="894"/>
      <c r="AM60" s="894"/>
      <c r="AN60" s="894"/>
      <c r="AO60" s="894"/>
      <c r="AP60" s="894"/>
      <c r="AQ60" s="894"/>
      <c r="AR60" s="894"/>
      <c r="AS60" s="894"/>
      <c r="AT60" s="894"/>
      <c r="AU60" s="894"/>
      <c r="AV60" s="894"/>
      <c r="AW60" s="894"/>
      <c r="AX60" s="894"/>
      <c r="AY60" s="894"/>
      <c r="AZ60" s="897"/>
      <c r="BA60" s="897"/>
      <c r="BB60" s="897"/>
      <c r="BC60" s="897"/>
      <c r="BD60" s="897"/>
      <c r="BE60" s="886"/>
      <c r="BF60" s="886"/>
      <c r="BG60" s="886"/>
      <c r="BH60" s="886"/>
      <c r="BI60" s="887"/>
      <c r="BJ60" s="232"/>
      <c r="BK60" s="232"/>
      <c r="BL60" s="232"/>
      <c r="BM60" s="232"/>
      <c r="BN60" s="232"/>
      <c r="BO60" s="245"/>
      <c r="BP60" s="245"/>
      <c r="BQ60" s="242">
        <v>54</v>
      </c>
      <c r="BR60" s="243"/>
      <c r="BS60" s="828"/>
      <c r="BT60" s="829"/>
      <c r="BU60" s="829"/>
      <c r="BV60" s="829"/>
      <c r="BW60" s="829"/>
      <c r="BX60" s="829"/>
      <c r="BY60" s="829"/>
      <c r="BZ60" s="829"/>
      <c r="CA60" s="829"/>
      <c r="CB60" s="829"/>
      <c r="CC60" s="829"/>
      <c r="CD60" s="829"/>
      <c r="CE60" s="829"/>
      <c r="CF60" s="829"/>
      <c r="CG60" s="830"/>
      <c r="CH60" s="841"/>
      <c r="CI60" s="842"/>
      <c r="CJ60" s="842"/>
      <c r="CK60" s="842"/>
      <c r="CL60" s="843"/>
      <c r="CM60" s="841"/>
      <c r="CN60" s="842"/>
      <c r="CO60" s="842"/>
      <c r="CP60" s="842"/>
      <c r="CQ60" s="843"/>
      <c r="CR60" s="841"/>
      <c r="CS60" s="842"/>
      <c r="CT60" s="842"/>
      <c r="CU60" s="842"/>
      <c r="CV60" s="843"/>
      <c r="CW60" s="841"/>
      <c r="CX60" s="842"/>
      <c r="CY60" s="842"/>
      <c r="CZ60" s="842"/>
      <c r="DA60" s="843"/>
      <c r="DB60" s="841"/>
      <c r="DC60" s="842"/>
      <c r="DD60" s="842"/>
      <c r="DE60" s="842"/>
      <c r="DF60" s="843"/>
      <c r="DG60" s="841"/>
      <c r="DH60" s="842"/>
      <c r="DI60" s="842"/>
      <c r="DJ60" s="842"/>
      <c r="DK60" s="843"/>
      <c r="DL60" s="841"/>
      <c r="DM60" s="842"/>
      <c r="DN60" s="842"/>
      <c r="DO60" s="842"/>
      <c r="DP60" s="843"/>
      <c r="DQ60" s="841"/>
      <c r="DR60" s="842"/>
      <c r="DS60" s="842"/>
      <c r="DT60" s="842"/>
      <c r="DU60" s="843"/>
      <c r="DV60" s="844"/>
      <c r="DW60" s="845"/>
      <c r="DX60" s="845"/>
      <c r="DY60" s="845"/>
      <c r="DZ60" s="846"/>
      <c r="EA60" s="226"/>
    </row>
    <row r="61" spans="1:131" s="227" customFormat="1" ht="26.25" customHeight="1" thickBot="1">
      <c r="A61" s="241">
        <v>34</v>
      </c>
      <c r="B61" s="815"/>
      <c r="C61" s="816"/>
      <c r="D61" s="816"/>
      <c r="E61" s="816"/>
      <c r="F61" s="816"/>
      <c r="G61" s="816"/>
      <c r="H61" s="816"/>
      <c r="I61" s="816"/>
      <c r="J61" s="816"/>
      <c r="K61" s="816"/>
      <c r="L61" s="816"/>
      <c r="M61" s="816"/>
      <c r="N61" s="816"/>
      <c r="O61" s="816"/>
      <c r="P61" s="817"/>
      <c r="Q61" s="893"/>
      <c r="R61" s="894"/>
      <c r="S61" s="894"/>
      <c r="T61" s="894"/>
      <c r="U61" s="894"/>
      <c r="V61" s="894"/>
      <c r="W61" s="894"/>
      <c r="X61" s="894"/>
      <c r="Y61" s="894"/>
      <c r="Z61" s="894"/>
      <c r="AA61" s="894"/>
      <c r="AB61" s="894"/>
      <c r="AC61" s="894"/>
      <c r="AD61" s="894"/>
      <c r="AE61" s="895"/>
      <c r="AF61" s="821"/>
      <c r="AG61" s="822"/>
      <c r="AH61" s="822"/>
      <c r="AI61" s="822"/>
      <c r="AJ61" s="823"/>
      <c r="AK61" s="896"/>
      <c r="AL61" s="894"/>
      <c r="AM61" s="894"/>
      <c r="AN61" s="894"/>
      <c r="AO61" s="894"/>
      <c r="AP61" s="894"/>
      <c r="AQ61" s="894"/>
      <c r="AR61" s="894"/>
      <c r="AS61" s="894"/>
      <c r="AT61" s="894"/>
      <c r="AU61" s="894"/>
      <c r="AV61" s="894"/>
      <c r="AW61" s="894"/>
      <c r="AX61" s="894"/>
      <c r="AY61" s="894"/>
      <c r="AZ61" s="897"/>
      <c r="BA61" s="897"/>
      <c r="BB61" s="897"/>
      <c r="BC61" s="897"/>
      <c r="BD61" s="897"/>
      <c r="BE61" s="886"/>
      <c r="BF61" s="886"/>
      <c r="BG61" s="886"/>
      <c r="BH61" s="886"/>
      <c r="BI61" s="887"/>
      <c r="BJ61" s="232"/>
      <c r="BK61" s="232"/>
      <c r="BL61" s="232"/>
      <c r="BM61" s="232"/>
      <c r="BN61" s="232"/>
      <c r="BO61" s="245"/>
      <c r="BP61" s="245"/>
      <c r="BQ61" s="242">
        <v>55</v>
      </c>
      <c r="BR61" s="243"/>
      <c r="BS61" s="828"/>
      <c r="BT61" s="829"/>
      <c r="BU61" s="829"/>
      <c r="BV61" s="829"/>
      <c r="BW61" s="829"/>
      <c r="BX61" s="829"/>
      <c r="BY61" s="829"/>
      <c r="BZ61" s="829"/>
      <c r="CA61" s="829"/>
      <c r="CB61" s="829"/>
      <c r="CC61" s="829"/>
      <c r="CD61" s="829"/>
      <c r="CE61" s="829"/>
      <c r="CF61" s="829"/>
      <c r="CG61" s="830"/>
      <c r="CH61" s="841"/>
      <c r="CI61" s="842"/>
      <c r="CJ61" s="842"/>
      <c r="CK61" s="842"/>
      <c r="CL61" s="843"/>
      <c r="CM61" s="841"/>
      <c r="CN61" s="842"/>
      <c r="CO61" s="842"/>
      <c r="CP61" s="842"/>
      <c r="CQ61" s="843"/>
      <c r="CR61" s="841"/>
      <c r="CS61" s="842"/>
      <c r="CT61" s="842"/>
      <c r="CU61" s="842"/>
      <c r="CV61" s="843"/>
      <c r="CW61" s="841"/>
      <c r="CX61" s="842"/>
      <c r="CY61" s="842"/>
      <c r="CZ61" s="842"/>
      <c r="DA61" s="843"/>
      <c r="DB61" s="841"/>
      <c r="DC61" s="842"/>
      <c r="DD61" s="842"/>
      <c r="DE61" s="842"/>
      <c r="DF61" s="843"/>
      <c r="DG61" s="841"/>
      <c r="DH61" s="842"/>
      <c r="DI61" s="842"/>
      <c r="DJ61" s="842"/>
      <c r="DK61" s="843"/>
      <c r="DL61" s="841"/>
      <c r="DM61" s="842"/>
      <c r="DN61" s="842"/>
      <c r="DO61" s="842"/>
      <c r="DP61" s="843"/>
      <c r="DQ61" s="841"/>
      <c r="DR61" s="842"/>
      <c r="DS61" s="842"/>
      <c r="DT61" s="842"/>
      <c r="DU61" s="843"/>
      <c r="DV61" s="844"/>
      <c r="DW61" s="845"/>
      <c r="DX61" s="845"/>
      <c r="DY61" s="845"/>
      <c r="DZ61" s="846"/>
      <c r="EA61" s="226"/>
    </row>
    <row r="62" spans="1:131" s="227" customFormat="1" ht="26.25" customHeight="1">
      <c r="A62" s="241">
        <v>35</v>
      </c>
      <c r="B62" s="815"/>
      <c r="C62" s="816"/>
      <c r="D62" s="816"/>
      <c r="E62" s="816"/>
      <c r="F62" s="816"/>
      <c r="G62" s="816"/>
      <c r="H62" s="816"/>
      <c r="I62" s="816"/>
      <c r="J62" s="816"/>
      <c r="K62" s="816"/>
      <c r="L62" s="816"/>
      <c r="M62" s="816"/>
      <c r="N62" s="816"/>
      <c r="O62" s="816"/>
      <c r="P62" s="817"/>
      <c r="Q62" s="893"/>
      <c r="R62" s="894"/>
      <c r="S62" s="894"/>
      <c r="T62" s="894"/>
      <c r="U62" s="894"/>
      <c r="V62" s="894"/>
      <c r="W62" s="894"/>
      <c r="X62" s="894"/>
      <c r="Y62" s="894"/>
      <c r="Z62" s="894"/>
      <c r="AA62" s="894"/>
      <c r="AB62" s="894"/>
      <c r="AC62" s="894"/>
      <c r="AD62" s="894"/>
      <c r="AE62" s="895"/>
      <c r="AF62" s="821"/>
      <c r="AG62" s="822"/>
      <c r="AH62" s="822"/>
      <c r="AI62" s="822"/>
      <c r="AJ62" s="823"/>
      <c r="AK62" s="896"/>
      <c r="AL62" s="894"/>
      <c r="AM62" s="894"/>
      <c r="AN62" s="894"/>
      <c r="AO62" s="894"/>
      <c r="AP62" s="894"/>
      <c r="AQ62" s="894"/>
      <c r="AR62" s="894"/>
      <c r="AS62" s="894"/>
      <c r="AT62" s="894"/>
      <c r="AU62" s="894"/>
      <c r="AV62" s="894"/>
      <c r="AW62" s="894"/>
      <c r="AX62" s="894"/>
      <c r="AY62" s="894"/>
      <c r="AZ62" s="897"/>
      <c r="BA62" s="897"/>
      <c r="BB62" s="897"/>
      <c r="BC62" s="897"/>
      <c r="BD62" s="897"/>
      <c r="BE62" s="886"/>
      <c r="BF62" s="886"/>
      <c r="BG62" s="886"/>
      <c r="BH62" s="886"/>
      <c r="BI62" s="887"/>
      <c r="BJ62" s="905" t="s">
        <v>405</v>
      </c>
      <c r="BK62" s="865"/>
      <c r="BL62" s="865"/>
      <c r="BM62" s="865"/>
      <c r="BN62" s="866"/>
      <c r="BO62" s="245"/>
      <c r="BP62" s="245"/>
      <c r="BQ62" s="242">
        <v>56</v>
      </c>
      <c r="BR62" s="243"/>
      <c r="BS62" s="828"/>
      <c r="BT62" s="829"/>
      <c r="BU62" s="829"/>
      <c r="BV62" s="829"/>
      <c r="BW62" s="829"/>
      <c r="BX62" s="829"/>
      <c r="BY62" s="829"/>
      <c r="BZ62" s="829"/>
      <c r="CA62" s="829"/>
      <c r="CB62" s="829"/>
      <c r="CC62" s="829"/>
      <c r="CD62" s="829"/>
      <c r="CE62" s="829"/>
      <c r="CF62" s="829"/>
      <c r="CG62" s="830"/>
      <c r="CH62" s="841"/>
      <c r="CI62" s="842"/>
      <c r="CJ62" s="842"/>
      <c r="CK62" s="842"/>
      <c r="CL62" s="843"/>
      <c r="CM62" s="841"/>
      <c r="CN62" s="842"/>
      <c r="CO62" s="842"/>
      <c r="CP62" s="842"/>
      <c r="CQ62" s="843"/>
      <c r="CR62" s="841"/>
      <c r="CS62" s="842"/>
      <c r="CT62" s="842"/>
      <c r="CU62" s="842"/>
      <c r="CV62" s="843"/>
      <c r="CW62" s="841"/>
      <c r="CX62" s="842"/>
      <c r="CY62" s="842"/>
      <c r="CZ62" s="842"/>
      <c r="DA62" s="843"/>
      <c r="DB62" s="841"/>
      <c r="DC62" s="842"/>
      <c r="DD62" s="842"/>
      <c r="DE62" s="842"/>
      <c r="DF62" s="843"/>
      <c r="DG62" s="841"/>
      <c r="DH62" s="842"/>
      <c r="DI62" s="842"/>
      <c r="DJ62" s="842"/>
      <c r="DK62" s="843"/>
      <c r="DL62" s="841"/>
      <c r="DM62" s="842"/>
      <c r="DN62" s="842"/>
      <c r="DO62" s="842"/>
      <c r="DP62" s="843"/>
      <c r="DQ62" s="841"/>
      <c r="DR62" s="842"/>
      <c r="DS62" s="842"/>
      <c r="DT62" s="842"/>
      <c r="DU62" s="843"/>
      <c r="DV62" s="844"/>
      <c r="DW62" s="845"/>
      <c r="DX62" s="845"/>
      <c r="DY62" s="845"/>
      <c r="DZ62" s="846"/>
      <c r="EA62" s="226"/>
    </row>
    <row r="63" spans="1:131" s="227" customFormat="1" ht="26.25" customHeight="1" thickBot="1">
      <c r="A63" s="244" t="s">
        <v>381</v>
      </c>
      <c r="B63" s="850" t="s">
        <v>406</v>
      </c>
      <c r="C63" s="851"/>
      <c r="D63" s="851"/>
      <c r="E63" s="851"/>
      <c r="F63" s="851"/>
      <c r="G63" s="851"/>
      <c r="H63" s="851"/>
      <c r="I63" s="851"/>
      <c r="J63" s="851"/>
      <c r="K63" s="851"/>
      <c r="L63" s="851"/>
      <c r="M63" s="851"/>
      <c r="N63" s="851"/>
      <c r="O63" s="851"/>
      <c r="P63" s="852"/>
      <c r="Q63" s="898"/>
      <c r="R63" s="899"/>
      <c r="S63" s="899"/>
      <c r="T63" s="899"/>
      <c r="U63" s="899"/>
      <c r="V63" s="899"/>
      <c r="W63" s="899"/>
      <c r="X63" s="899"/>
      <c r="Y63" s="899"/>
      <c r="Z63" s="899"/>
      <c r="AA63" s="899"/>
      <c r="AB63" s="899"/>
      <c r="AC63" s="899"/>
      <c r="AD63" s="899"/>
      <c r="AE63" s="900"/>
      <c r="AF63" s="901">
        <v>1042</v>
      </c>
      <c r="AG63" s="902"/>
      <c r="AH63" s="902"/>
      <c r="AI63" s="902"/>
      <c r="AJ63" s="903"/>
      <c r="AK63" s="904"/>
      <c r="AL63" s="899"/>
      <c r="AM63" s="899"/>
      <c r="AN63" s="899"/>
      <c r="AO63" s="899"/>
      <c r="AP63" s="902">
        <f>SUM(AP28:AT62)</f>
        <v>9352</v>
      </c>
      <c r="AQ63" s="902"/>
      <c r="AR63" s="902"/>
      <c r="AS63" s="902"/>
      <c r="AT63" s="902"/>
      <c r="AU63" s="902">
        <f>SUM(AU28:AY62)</f>
        <v>3296</v>
      </c>
      <c r="AV63" s="902"/>
      <c r="AW63" s="902"/>
      <c r="AX63" s="902"/>
      <c r="AY63" s="902"/>
      <c r="AZ63" s="906"/>
      <c r="BA63" s="906"/>
      <c r="BB63" s="906"/>
      <c r="BC63" s="906"/>
      <c r="BD63" s="906"/>
      <c r="BE63" s="907"/>
      <c r="BF63" s="907"/>
      <c r="BG63" s="907"/>
      <c r="BH63" s="907"/>
      <c r="BI63" s="908"/>
      <c r="BJ63" s="909" t="s">
        <v>121</v>
      </c>
      <c r="BK63" s="910"/>
      <c r="BL63" s="910"/>
      <c r="BM63" s="910"/>
      <c r="BN63" s="911"/>
      <c r="BO63" s="245"/>
      <c r="BP63" s="245"/>
      <c r="BQ63" s="242">
        <v>57</v>
      </c>
      <c r="BR63" s="243"/>
      <c r="BS63" s="828"/>
      <c r="BT63" s="829"/>
      <c r="BU63" s="829"/>
      <c r="BV63" s="829"/>
      <c r="BW63" s="829"/>
      <c r="BX63" s="829"/>
      <c r="BY63" s="829"/>
      <c r="BZ63" s="829"/>
      <c r="CA63" s="829"/>
      <c r="CB63" s="829"/>
      <c r="CC63" s="829"/>
      <c r="CD63" s="829"/>
      <c r="CE63" s="829"/>
      <c r="CF63" s="829"/>
      <c r="CG63" s="830"/>
      <c r="CH63" s="841"/>
      <c r="CI63" s="842"/>
      <c r="CJ63" s="842"/>
      <c r="CK63" s="842"/>
      <c r="CL63" s="843"/>
      <c r="CM63" s="841"/>
      <c r="CN63" s="842"/>
      <c r="CO63" s="842"/>
      <c r="CP63" s="842"/>
      <c r="CQ63" s="843"/>
      <c r="CR63" s="841"/>
      <c r="CS63" s="842"/>
      <c r="CT63" s="842"/>
      <c r="CU63" s="842"/>
      <c r="CV63" s="843"/>
      <c r="CW63" s="841"/>
      <c r="CX63" s="842"/>
      <c r="CY63" s="842"/>
      <c r="CZ63" s="842"/>
      <c r="DA63" s="843"/>
      <c r="DB63" s="841"/>
      <c r="DC63" s="842"/>
      <c r="DD63" s="842"/>
      <c r="DE63" s="842"/>
      <c r="DF63" s="843"/>
      <c r="DG63" s="841"/>
      <c r="DH63" s="842"/>
      <c r="DI63" s="842"/>
      <c r="DJ63" s="842"/>
      <c r="DK63" s="843"/>
      <c r="DL63" s="841"/>
      <c r="DM63" s="842"/>
      <c r="DN63" s="842"/>
      <c r="DO63" s="842"/>
      <c r="DP63" s="843"/>
      <c r="DQ63" s="841"/>
      <c r="DR63" s="842"/>
      <c r="DS63" s="842"/>
      <c r="DT63" s="842"/>
      <c r="DU63" s="843"/>
      <c r="DV63" s="844"/>
      <c r="DW63" s="845"/>
      <c r="DX63" s="845"/>
      <c r="DY63" s="845"/>
      <c r="DZ63" s="846"/>
      <c r="EA63" s="226"/>
    </row>
    <row r="64" spans="1:131" s="227" customFormat="1" ht="26.25" customHeight="1">
      <c r="A64" s="245"/>
      <c r="B64" s="245"/>
      <c r="C64" s="245"/>
      <c r="D64" s="245"/>
      <c r="E64" s="245"/>
      <c r="F64" s="245"/>
      <c r="G64" s="245"/>
      <c r="H64" s="245"/>
      <c r="I64" s="245"/>
      <c r="J64" s="245"/>
      <c r="K64" s="245"/>
      <c r="L64" s="245"/>
      <c r="M64" s="245"/>
      <c r="N64" s="245"/>
      <c r="O64" s="245"/>
      <c r="P64" s="245"/>
      <c r="Q64" s="245"/>
      <c r="R64" s="245"/>
      <c r="S64" s="245"/>
      <c r="T64" s="245"/>
      <c r="U64" s="245"/>
      <c r="V64" s="245"/>
      <c r="W64" s="245"/>
      <c r="X64" s="245"/>
      <c r="Y64" s="245"/>
      <c r="Z64" s="245"/>
      <c r="AA64" s="245"/>
      <c r="AB64" s="245"/>
      <c r="AC64" s="245"/>
      <c r="AD64" s="245"/>
      <c r="AE64" s="245"/>
      <c r="AF64" s="245"/>
      <c r="AG64" s="245"/>
      <c r="AH64" s="245"/>
      <c r="AI64" s="245"/>
      <c r="AJ64" s="245"/>
      <c r="AK64" s="245"/>
      <c r="AL64" s="245"/>
      <c r="AM64" s="245"/>
      <c r="AN64" s="245"/>
      <c r="AO64" s="245"/>
      <c r="AP64" s="245"/>
      <c r="AQ64" s="245"/>
      <c r="AR64" s="245"/>
      <c r="AS64" s="245"/>
      <c r="AT64" s="245"/>
      <c r="AU64" s="245"/>
      <c r="AV64" s="245"/>
      <c r="AW64" s="245"/>
      <c r="AX64" s="245"/>
      <c r="AY64" s="245"/>
      <c r="AZ64" s="245"/>
      <c r="BA64" s="245"/>
      <c r="BB64" s="245"/>
      <c r="BC64" s="245"/>
      <c r="BD64" s="245"/>
      <c r="BE64" s="245"/>
      <c r="BF64" s="245"/>
      <c r="BG64" s="245"/>
      <c r="BH64" s="245"/>
      <c r="BI64" s="245"/>
      <c r="BJ64" s="245"/>
      <c r="BK64" s="245"/>
      <c r="BL64" s="245"/>
      <c r="BM64" s="245"/>
      <c r="BN64" s="245"/>
      <c r="BO64" s="245"/>
      <c r="BP64" s="245"/>
      <c r="BQ64" s="242">
        <v>58</v>
      </c>
      <c r="BR64" s="243"/>
      <c r="BS64" s="828"/>
      <c r="BT64" s="829"/>
      <c r="BU64" s="829"/>
      <c r="BV64" s="829"/>
      <c r="BW64" s="829"/>
      <c r="BX64" s="829"/>
      <c r="BY64" s="829"/>
      <c r="BZ64" s="829"/>
      <c r="CA64" s="829"/>
      <c r="CB64" s="829"/>
      <c r="CC64" s="829"/>
      <c r="CD64" s="829"/>
      <c r="CE64" s="829"/>
      <c r="CF64" s="829"/>
      <c r="CG64" s="830"/>
      <c r="CH64" s="841"/>
      <c r="CI64" s="842"/>
      <c r="CJ64" s="842"/>
      <c r="CK64" s="842"/>
      <c r="CL64" s="843"/>
      <c r="CM64" s="841"/>
      <c r="CN64" s="842"/>
      <c r="CO64" s="842"/>
      <c r="CP64" s="842"/>
      <c r="CQ64" s="843"/>
      <c r="CR64" s="841"/>
      <c r="CS64" s="842"/>
      <c r="CT64" s="842"/>
      <c r="CU64" s="842"/>
      <c r="CV64" s="843"/>
      <c r="CW64" s="841"/>
      <c r="CX64" s="842"/>
      <c r="CY64" s="842"/>
      <c r="CZ64" s="842"/>
      <c r="DA64" s="843"/>
      <c r="DB64" s="841"/>
      <c r="DC64" s="842"/>
      <c r="DD64" s="842"/>
      <c r="DE64" s="842"/>
      <c r="DF64" s="843"/>
      <c r="DG64" s="841"/>
      <c r="DH64" s="842"/>
      <c r="DI64" s="842"/>
      <c r="DJ64" s="842"/>
      <c r="DK64" s="843"/>
      <c r="DL64" s="841"/>
      <c r="DM64" s="842"/>
      <c r="DN64" s="842"/>
      <c r="DO64" s="842"/>
      <c r="DP64" s="843"/>
      <c r="DQ64" s="841"/>
      <c r="DR64" s="842"/>
      <c r="DS64" s="842"/>
      <c r="DT64" s="842"/>
      <c r="DU64" s="843"/>
      <c r="DV64" s="844"/>
      <c r="DW64" s="845"/>
      <c r="DX64" s="845"/>
      <c r="DY64" s="845"/>
      <c r="DZ64" s="846"/>
      <c r="EA64" s="226"/>
    </row>
    <row r="65" spans="1:131" s="227" customFormat="1" ht="26.25" customHeight="1" thickBot="1">
      <c r="A65" s="232" t="s">
        <v>407</v>
      </c>
      <c r="B65" s="232"/>
      <c r="C65" s="232"/>
      <c r="D65" s="232"/>
      <c r="E65" s="232"/>
      <c r="F65" s="232"/>
      <c r="G65" s="232"/>
      <c r="H65" s="232"/>
      <c r="I65" s="232"/>
      <c r="J65" s="232"/>
      <c r="K65" s="232"/>
      <c r="L65" s="232"/>
      <c r="M65" s="232"/>
      <c r="N65" s="232"/>
      <c r="O65" s="232"/>
      <c r="P65" s="232"/>
      <c r="Q65" s="232"/>
      <c r="R65" s="232"/>
      <c r="S65" s="232"/>
      <c r="T65" s="232"/>
      <c r="U65" s="232"/>
      <c r="V65" s="232"/>
      <c r="W65" s="232"/>
      <c r="X65" s="232"/>
      <c r="Y65" s="232"/>
      <c r="Z65" s="232"/>
      <c r="AA65" s="232"/>
      <c r="AB65" s="232"/>
      <c r="AC65" s="232"/>
      <c r="AD65" s="232"/>
      <c r="AE65" s="232"/>
      <c r="AF65" s="232"/>
      <c r="AG65" s="232"/>
      <c r="AH65" s="232"/>
      <c r="AI65" s="232"/>
      <c r="AJ65" s="232"/>
      <c r="AK65" s="232"/>
      <c r="AL65" s="232"/>
      <c r="AM65" s="232"/>
      <c r="AN65" s="232"/>
      <c r="AO65" s="232"/>
      <c r="AP65" s="232"/>
      <c r="AQ65" s="232"/>
      <c r="AR65" s="232"/>
      <c r="AS65" s="232"/>
      <c r="AT65" s="232"/>
      <c r="AU65" s="232"/>
      <c r="AV65" s="232"/>
      <c r="AW65" s="232"/>
      <c r="AX65" s="232"/>
      <c r="AY65" s="232"/>
      <c r="AZ65" s="232"/>
      <c r="BA65" s="232"/>
      <c r="BB65" s="232"/>
      <c r="BC65" s="232"/>
      <c r="BD65" s="232"/>
      <c r="BE65" s="245"/>
      <c r="BF65" s="245"/>
      <c r="BG65" s="245"/>
      <c r="BH65" s="245"/>
      <c r="BI65" s="245"/>
      <c r="BJ65" s="245"/>
      <c r="BK65" s="245"/>
      <c r="BL65" s="245"/>
      <c r="BM65" s="245"/>
      <c r="BN65" s="245"/>
      <c r="BO65" s="245"/>
      <c r="BP65" s="245"/>
      <c r="BQ65" s="242">
        <v>59</v>
      </c>
      <c r="BR65" s="243"/>
      <c r="BS65" s="828"/>
      <c r="BT65" s="829"/>
      <c r="BU65" s="829"/>
      <c r="BV65" s="829"/>
      <c r="BW65" s="829"/>
      <c r="BX65" s="829"/>
      <c r="BY65" s="829"/>
      <c r="BZ65" s="829"/>
      <c r="CA65" s="829"/>
      <c r="CB65" s="829"/>
      <c r="CC65" s="829"/>
      <c r="CD65" s="829"/>
      <c r="CE65" s="829"/>
      <c r="CF65" s="829"/>
      <c r="CG65" s="830"/>
      <c r="CH65" s="841"/>
      <c r="CI65" s="842"/>
      <c r="CJ65" s="842"/>
      <c r="CK65" s="842"/>
      <c r="CL65" s="843"/>
      <c r="CM65" s="841"/>
      <c r="CN65" s="842"/>
      <c r="CO65" s="842"/>
      <c r="CP65" s="842"/>
      <c r="CQ65" s="843"/>
      <c r="CR65" s="841"/>
      <c r="CS65" s="842"/>
      <c r="CT65" s="842"/>
      <c r="CU65" s="842"/>
      <c r="CV65" s="843"/>
      <c r="CW65" s="841"/>
      <c r="CX65" s="842"/>
      <c r="CY65" s="842"/>
      <c r="CZ65" s="842"/>
      <c r="DA65" s="843"/>
      <c r="DB65" s="841"/>
      <c r="DC65" s="842"/>
      <c r="DD65" s="842"/>
      <c r="DE65" s="842"/>
      <c r="DF65" s="843"/>
      <c r="DG65" s="841"/>
      <c r="DH65" s="842"/>
      <c r="DI65" s="842"/>
      <c r="DJ65" s="842"/>
      <c r="DK65" s="843"/>
      <c r="DL65" s="841"/>
      <c r="DM65" s="842"/>
      <c r="DN65" s="842"/>
      <c r="DO65" s="842"/>
      <c r="DP65" s="843"/>
      <c r="DQ65" s="841"/>
      <c r="DR65" s="842"/>
      <c r="DS65" s="842"/>
      <c r="DT65" s="842"/>
      <c r="DU65" s="843"/>
      <c r="DV65" s="844"/>
      <c r="DW65" s="845"/>
      <c r="DX65" s="845"/>
      <c r="DY65" s="845"/>
      <c r="DZ65" s="846"/>
      <c r="EA65" s="226"/>
    </row>
    <row r="66" spans="1:131" s="227" customFormat="1" ht="26.25" customHeight="1">
      <c r="A66" s="800" t="s">
        <v>408</v>
      </c>
      <c r="B66" s="801"/>
      <c r="C66" s="801"/>
      <c r="D66" s="801"/>
      <c r="E66" s="801"/>
      <c r="F66" s="801"/>
      <c r="G66" s="801"/>
      <c r="H66" s="801"/>
      <c r="I66" s="801"/>
      <c r="J66" s="801"/>
      <c r="K66" s="801"/>
      <c r="L66" s="801"/>
      <c r="M66" s="801"/>
      <c r="N66" s="801"/>
      <c r="O66" s="801"/>
      <c r="P66" s="802"/>
      <c r="Q66" s="777" t="s">
        <v>409</v>
      </c>
      <c r="R66" s="778"/>
      <c r="S66" s="778"/>
      <c r="T66" s="778"/>
      <c r="U66" s="779"/>
      <c r="V66" s="777" t="s">
        <v>410</v>
      </c>
      <c r="W66" s="778"/>
      <c r="X66" s="778"/>
      <c r="Y66" s="778"/>
      <c r="Z66" s="779"/>
      <c r="AA66" s="777" t="s">
        <v>411</v>
      </c>
      <c r="AB66" s="778"/>
      <c r="AC66" s="778"/>
      <c r="AD66" s="778"/>
      <c r="AE66" s="779"/>
      <c r="AF66" s="912" t="s">
        <v>389</v>
      </c>
      <c r="AG66" s="872"/>
      <c r="AH66" s="872"/>
      <c r="AI66" s="872"/>
      <c r="AJ66" s="913"/>
      <c r="AK66" s="777" t="s">
        <v>390</v>
      </c>
      <c r="AL66" s="801"/>
      <c r="AM66" s="801"/>
      <c r="AN66" s="801"/>
      <c r="AO66" s="802"/>
      <c r="AP66" s="777" t="s">
        <v>391</v>
      </c>
      <c r="AQ66" s="778"/>
      <c r="AR66" s="778"/>
      <c r="AS66" s="778"/>
      <c r="AT66" s="779"/>
      <c r="AU66" s="777" t="s">
        <v>412</v>
      </c>
      <c r="AV66" s="778"/>
      <c r="AW66" s="778"/>
      <c r="AX66" s="778"/>
      <c r="AY66" s="779"/>
      <c r="AZ66" s="777" t="s">
        <v>367</v>
      </c>
      <c r="BA66" s="778"/>
      <c r="BB66" s="778"/>
      <c r="BC66" s="778"/>
      <c r="BD66" s="789"/>
      <c r="BE66" s="245"/>
      <c r="BF66" s="245"/>
      <c r="BG66" s="245"/>
      <c r="BH66" s="245"/>
      <c r="BI66" s="245"/>
      <c r="BJ66" s="245"/>
      <c r="BK66" s="245"/>
      <c r="BL66" s="245"/>
      <c r="BM66" s="245"/>
      <c r="BN66" s="245"/>
      <c r="BO66" s="245"/>
      <c r="BP66" s="245"/>
      <c r="BQ66" s="242">
        <v>60</v>
      </c>
      <c r="BR66" s="247"/>
      <c r="BS66" s="923"/>
      <c r="BT66" s="924"/>
      <c r="BU66" s="924"/>
      <c r="BV66" s="924"/>
      <c r="BW66" s="924"/>
      <c r="BX66" s="924"/>
      <c r="BY66" s="924"/>
      <c r="BZ66" s="924"/>
      <c r="CA66" s="924"/>
      <c r="CB66" s="924"/>
      <c r="CC66" s="924"/>
      <c r="CD66" s="924"/>
      <c r="CE66" s="924"/>
      <c r="CF66" s="924"/>
      <c r="CG66" s="925"/>
      <c r="CH66" s="920"/>
      <c r="CI66" s="921"/>
      <c r="CJ66" s="921"/>
      <c r="CK66" s="921"/>
      <c r="CL66" s="922"/>
      <c r="CM66" s="920"/>
      <c r="CN66" s="921"/>
      <c r="CO66" s="921"/>
      <c r="CP66" s="921"/>
      <c r="CQ66" s="922"/>
      <c r="CR66" s="920"/>
      <c r="CS66" s="921"/>
      <c r="CT66" s="921"/>
      <c r="CU66" s="921"/>
      <c r="CV66" s="922"/>
      <c r="CW66" s="920"/>
      <c r="CX66" s="921"/>
      <c r="CY66" s="921"/>
      <c r="CZ66" s="921"/>
      <c r="DA66" s="922"/>
      <c r="DB66" s="920"/>
      <c r="DC66" s="921"/>
      <c r="DD66" s="921"/>
      <c r="DE66" s="921"/>
      <c r="DF66" s="922"/>
      <c r="DG66" s="920"/>
      <c r="DH66" s="921"/>
      <c r="DI66" s="921"/>
      <c r="DJ66" s="921"/>
      <c r="DK66" s="922"/>
      <c r="DL66" s="920"/>
      <c r="DM66" s="921"/>
      <c r="DN66" s="921"/>
      <c r="DO66" s="921"/>
      <c r="DP66" s="922"/>
      <c r="DQ66" s="920"/>
      <c r="DR66" s="921"/>
      <c r="DS66" s="921"/>
      <c r="DT66" s="921"/>
      <c r="DU66" s="922"/>
      <c r="DV66" s="917"/>
      <c r="DW66" s="918"/>
      <c r="DX66" s="918"/>
      <c r="DY66" s="918"/>
      <c r="DZ66" s="919"/>
      <c r="EA66" s="226"/>
    </row>
    <row r="67" spans="1:131" s="227" customFormat="1" ht="26.25" customHeight="1" thickBot="1">
      <c r="A67" s="803"/>
      <c r="B67" s="804"/>
      <c r="C67" s="804"/>
      <c r="D67" s="804"/>
      <c r="E67" s="804"/>
      <c r="F67" s="804"/>
      <c r="G67" s="804"/>
      <c r="H67" s="804"/>
      <c r="I67" s="804"/>
      <c r="J67" s="804"/>
      <c r="K67" s="804"/>
      <c r="L67" s="804"/>
      <c r="M67" s="804"/>
      <c r="N67" s="804"/>
      <c r="O67" s="804"/>
      <c r="P67" s="805"/>
      <c r="Q67" s="780"/>
      <c r="R67" s="781"/>
      <c r="S67" s="781"/>
      <c r="T67" s="781"/>
      <c r="U67" s="782"/>
      <c r="V67" s="780"/>
      <c r="W67" s="781"/>
      <c r="X67" s="781"/>
      <c r="Y67" s="781"/>
      <c r="Z67" s="782"/>
      <c r="AA67" s="780"/>
      <c r="AB67" s="781"/>
      <c r="AC67" s="781"/>
      <c r="AD67" s="781"/>
      <c r="AE67" s="782"/>
      <c r="AF67" s="914"/>
      <c r="AG67" s="875"/>
      <c r="AH67" s="875"/>
      <c r="AI67" s="875"/>
      <c r="AJ67" s="915"/>
      <c r="AK67" s="916"/>
      <c r="AL67" s="804"/>
      <c r="AM67" s="804"/>
      <c r="AN67" s="804"/>
      <c r="AO67" s="805"/>
      <c r="AP67" s="780"/>
      <c r="AQ67" s="781"/>
      <c r="AR67" s="781"/>
      <c r="AS67" s="781"/>
      <c r="AT67" s="782"/>
      <c r="AU67" s="780"/>
      <c r="AV67" s="781"/>
      <c r="AW67" s="781"/>
      <c r="AX67" s="781"/>
      <c r="AY67" s="782"/>
      <c r="AZ67" s="780"/>
      <c r="BA67" s="781"/>
      <c r="BB67" s="781"/>
      <c r="BC67" s="781"/>
      <c r="BD67" s="790"/>
      <c r="BE67" s="245"/>
      <c r="BF67" s="245"/>
      <c r="BG67" s="245"/>
      <c r="BH67" s="245"/>
      <c r="BI67" s="245"/>
      <c r="BJ67" s="245"/>
      <c r="BK67" s="245"/>
      <c r="BL67" s="245"/>
      <c r="BM67" s="245"/>
      <c r="BN67" s="245"/>
      <c r="BO67" s="245"/>
      <c r="BP67" s="245"/>
      <c r="BQ67" s="242">
        <v>61</v>
      </c>
      <c r="BR67" s="247"/>
      <c r="BS67" s="923"/>
      <c r="BT67" s="924"/>
      <c r="BU67" s="924"/>
      <c r="BV67" s="924"/>
      <c r="BW67" s="924"/>
      <c r="BX67" s="924"/>
      <c r="BY67" s="924"/>
      <c r="BZ67" s="924"/>
      <c r="CA67" s="924"/>
      <c r="CB67" s="924"/>
      <c r="CC67" s="924"/>
      <c r="CD67" s="924"/>
      <c r="CE67" s="924"/>
      <c r="CF67" s="924"/>
      <c r="CG67" s="925"/>
      <c r="CH67" s="920"/>
      <c r="CI67" s="921"/>
      <c r="CJ67" s="921"/>
      <c r="CK67" s="921"/>
      <c r="CL67" s="922"/>
      <c r="CM67" s="920"/>
      <c r="CN67" s="921"/>
      <c r="CO67" s="921"/>
      <c r="CP67" s="921"/>
      <c r="CQ67" s="922"/>
      <c r="CR67" s="920"/>
      <c r="CS67" s="921"/>
      <c r="CT67" s="921"/>
      <c r="CU67" s="921"/>
      <c r="CV67" s="922"/>
      <c r="CW67" s="920"/>
      <c r="CX67" s="921"/>
      <c r="CY67" s="921"/>
      <c r="CZ67" s="921"/>
      <c r="DA67" s="922"/>
      <c r="DB67" s="920"/>
      <c r="DC67" s="921"/>
      <c r="DD67" s="921"/>
      <c r="DE67" s="921"/>
      <c r="DF67" s="922"/>
      <c r="DG67" s="920"/>
      <c r="DH67" s="921"/>
      <c r="DI67" s="921"/>
      <c r="DJ67" s="921"/>
      <c r="DK67" s="922"/>
      <c r="DL67" s="920"/>
      <c r="DM67" s="921"/>
      <c r="DN67" s="921"/>
      <c r="DO67" s="921"/>
      <c r="DP67" s="922"/>
      <c r="DQ67" s="920"/>
      <c r="DR67" s="921"/>
      <c r="DS67" s="921"/>
      <c r="DT67" s="921"/>
      <c r="DU67" s="922"/>
      <c r="DV67" s="917"/>
      <c r="DW67" s="918"/>
      <c r="DX67" s="918"/>
      <c r="DY67" s="918"/>
      <c r="DZ67" s="919"/>
      <c r="EA67" s="226"/>
    </row>
    <row r="68" spans="1:131" s="227" customFormat="1" ht="26.25" customHeight="1" thickTop="1">
      <c r="A68" s="238">
        <v>1</v>
      </c>
      <c r="B68" s="929" t="s">
        <v>578</v>
      </c>
      <c r="C68" s="930"/>
      <c r="D68" s="930"/>
      <c r="E68" s="930"/>
      <c r="F68" s="930"/>
      <c r="G68" s="930"/>
      <c r="H68" s="930"/>
      <c r="I68" s="930"/>
      <c r="J68" s="930"/>
      <c r="K68" s="930"/>
      <c r="L68" s="930"/>
      <c r="M68" s="930"/>
      <c r="N68" s="930"/>
      <c r="O68" s="930"/>
      <c r="P68" s="931"/>
      <c r="Q68" s="932">
        <v>1</v>
      </c>
      <c r="R68" s="926"/>
      <c r="S68" s="926"/>
      <c r="T68" s="926"/>
      <c r="U68" s="926"/>
      <c r="V68" s="926">
        <v>0</v>
      </c>
      <c r="W68" s="926"/>
      <c r="X68" s="926"/>
      <c r="Y68" s="926"/>
      <c r="Z68" s="926"/>
      <c r="AA68" s="926">
        <v>1</v>
      </c>
      <c r="AB68" s="926"/>
      <c r="AC68" s="926"/>
      <c r="AD68" s="926"/>
      <c r="AE68" s="926"/>
      <c r="AF68" s="926">
        <v>1</v>
      </c>
      <c r="AG68" s="926"/>
      <c r="AH68" s="926"/>
      <c r="AI68" s="926"/>
      <c r="AJ68" s="926"/>
      <c r="AK68" s="926" t="s">
        <v>593</v>
      </c>
      <c r="AL68" s="926"/>
      <c r="AM68" s="926"/>
      <c r="AN68" s="926"/>
      <c r="AO68" s="926"/>
      <c r="AP68" s="926" t="s">
        <v>593</v>
      </c>
      <c r="AQ68" s="926"/>
      <c r="AR68" s="926"/>
      <c r="AS68" s="926"/>
      <c r="AT68" s="926"/>
      <c r="AU68" s="926" t="s">
        <v>593</v>
      </c>
      <c r="AV68" s="926"/>
      <c r="AW68" s="926"/>
      <c r="AX68" s="926"/>
      <c r="AY68" s="926"/>
      <c r="AZ68" s="927"/>
      <c r="BA68" s="927"/>
      <c r="BB68" s="927"/>
      <c r="BC68" s="927"/>
      <c r="BD68" s="928"/>
      <c r="BE68" s="245"/>
      <c r="BF68" s="245"/>
      <c r="BG68" s="245"/>
      <c r="BH68" s="245"/>
      <c r="BI68" s="245"/>
      <c r="BJ68" s="245"/>
      <c r="BK68" s="245"/>
      <c r="BL68" s="245"/>
      <c r="BM68" s="245"/>
      <c r="BN68" s="245"/>
      <c r="BO68" s="245"/>
      <c r="BP68" s="245"/>
      <c r="BQ68" s="242">
        <v>62</v>
      </c>
      <c r="BR68" s="247"/>
      <c r="BS68" s="923"/>
      <c r="BT68" s="924"/>
      <c r="BU68" s="924"/>
      <c r="BV68" s="924"/>
      <c r="BW68" s="924"/>
      <c r="BX68" s="924"/>
      <c r="BY68" s="924"/>
      <c r="BZ68" s="924"/>
      <c r="CA68" s="924"/>
      <c r="CB68" s="924"/>
      <c r="CC68" s="924"/>
      <c r="CD68" s="924"/>
      <c r="CE68" s="924"/>
      <c r="CF68" s="924"/>
      <c r="CG68" s="925"/>
      <c r="CH68" s="920"/>
      <c r="CI68" s="921"/>
      <c r="CJ68" s="921"/>
      <c r="CK68" s="921"/>
      <c r="CL68" s="922"/>
      <c r="CM68" s="920"/>
      <c r="CN68" s="921"/>
      <c r="CO68" s="921"/>
      <c r="CP68" s="921"/>
      <c r="CQ68" s="922"/>
      <c r="CR68" s="920"/>
      <c r="CS68" s="921"/>
      <c r="CT68" s="921"/>
      <c r="CU68" s="921"/>
      <c r="CV68" s="922"/>
      <c r="CW68" s="920"/>
      <c r="CX68" s="921"/>
      <c r="CY68" s="921"/>
      <c r="CZ68" s="921"/>
      <c r="DA68" s="922"/>
      <c r="DB68" s="920"/>
      <c r="DC68" s="921"/>
      <c r="DD68" s="921"/>
      <c r="DE68" s="921"/>
      <c r="DF68" s="922"/>
      <c r="DG68" s="920"/>
      <c r="DH68" s="921"/>
      <c r="DI68" s="921"/>
      <c r="DJ68" s="921"/>
      <c r="DK68" s="922"/>
      <c r="DL68" s="920"/>
      <c r="DM68" s="921"/>
      <c r="DN68" s="921"/>
      <c r="DO68" s="921"/>
      <c r="DP68" s="922"/>
      <c r="DQ68" s="920"/>
      <c r="DR68" s="921"/>
      <c r="DS68" s="921"/>
      <c r="DT68" s="921"/>
      <c r="DU68" s="922"/>
      <c r="DV68" s="917"/>
      <c r="DW68" s="918"/>
      <c r="DX68" s="918"/>
      <c r="DY68" s="918"/>
      <c r="DZ68" s="919"/>
      <c r="EA68" s="226"/>
    </row>
    <row r="69" spans="1:131" s="227" customFormat="1" ht="26.25" customHeight="1">
      <c r="A69" s="241">
        <v>2</v>
      </c>
      <c r="B69" s="933" t="s">
        <v>579</v>
      </c>
      <c r="C69" s="934"/>
      <c r="D69" s="934"/>
      <c r="E69" s="934"/>
      <c r="F69" s="934"/>
      <c r="G69" s="934"/>
      <c r="H69" s="934"/>
      <c r="I69" s="934"/>
      <c r="J69" s="934"/>
      <c r="K69" s="934"/>
      <c r="L69" s="934"/>
      <c r="M69" s="934"/>
      <c r="N69" s="934"/>
      <c r="O69" s="934"/>
      <c r="P69" s="935"/>
      <c r="Q69" s="936">
        <v>129</v>
      </c>
      <c r="R69" s="889"/>
      <c r="S69" s="889"/>
      <c r="T69" s="889"/>
      <c r="U69" s="889"/>
      <c r="V69" s="889">
        <v>124</v>
      </c>
      <c r="W69" s="889"/>
      <c r="X69" s="889"/>
      <c r="Y69" s="889"/>
      <c r="Z69" s="889"/>
      <c r="AA69" s="889">
        <v>5</v>
      </c>
      <c r="AB69" s="889"/>
      <c r="AC69" s="889"/>
      <c r="AD69" s="889"/>
      <c r="AE69" s="889"/>
      <c r="AF69" s="889">
        <v>5</v>
      </c>
      <c r="AG69" s="889"/>
      <c r="AH69" s="889"/>
      <c r="AI69" s="889"/>
      <c r="AJ69" s="889"/>
      <c r="AK69" s="889" t="s">
        <v>595</v>
      </c>
      <c r="AL69" s="889"/>
      <c r="AM69" s="889"/>
      <c r="AN69" s="889"/>
      <c r="AO69" s="889"/>
      <c r="AP69" s="889"/>
      <c r="AQ69" s="889"/>
      <c r="AR69" s="889"/>
      <c r="AS69" s="889"/>
      <c r="AT69" s="889"/>
      <c r="AU69" s="889" t="s">
        <v>595</v>
      </c>
      <c r="AV69" s="889"/>
      <c r="AW69" s="889"/>
      <c r="AX69" s="889"/>
      <c r="AY69" s="889"/>
      <c r="AZ69" s="937"/>
      <c r="BA69" s="937"/>
      <c r="BB69" s="937"/>
      <c r="BC69" s="937"/>
      <c r="BD69" s="938"/>
      <c r="BE69" s="245"/>
      <c r="BF69" s="245"/>
      <c r="BG69" s="245"/>
      <c r="BH69" s="245"/>
      <c r="BI69" s="245"/>
      <c r="BJ69" s="245"/>
      <c r="BK69" s="245"/>
      <c r="BL69" s="245"/>
      <c r="BM69" s="245"/>
      <c r="BN69" s="245"/>
      <c r="BO69" s="245"/>
      <c r="BP69" s="245"/>
      <c r="BQ69" s="242">
        <v>63</v>
      </c>
      <c r="BR69" s="247"/>
      <c r="BS69" s="923"/>
      <c r="BT69" s="924"/>
      <c r="BU69" s="924"/>
      <c r="BV69" s="924"/>
      <c r="BW69" s="924"/>
      <c r="BX69" s="924"/>
      <c r="BY69" s="924"/>
      <c r="BZ69" s="924"/>
      <c r="CA69" s="924"/>
      <c r="CB69" s="924"/>
      <c r="CC69" s="924"/>
      <c r="CD69" s="924"/>
      <c r="CE69" s="924"/>
      <c r="CF69" s="924"/>
      <c r="CG69" s="925"/>
      <c r="CH69" s="920"/>
      <c r="CI69" s="921"/>
      <c r="CJ69" s="921"/>
      <c r="CK69" s="921"/>
      <c r="CL69" s="922"/>
      <c r="CM69" s="920"/>
      <c r="CN69" s="921"/>
      <c r="CO69" s="921"/>
      <c r="CP69" s="921"/>
      <c r="CQ69" s="922"/>
      <c r="CR69" s="920"/>
      <c r="CS69" s="921"/>
      <c r="CT69" s="921"/>
      <c r="CU69" s="921"/>
      <c r="CV69" s="922"/>
      <c r="CW69" s="920"/>
      <c r="CX69" s="921"/>
      <c r="CY69" s="921"/>
      <c r="CZ69" s="921"/>
      <c r="DA69" s="922"/>
      <c r="DB69" s="920"/>
      <c r="DC69" s="921"/>
      <c r="DD69" s="921"/>
      <c r="DE69" s="921"/>
      <c r="DF69" s="922"/>
      <c r="DG69" s="920"/>
      <c r="DH69" s="921"/>
      <c r="DI69" s="921"/>
      <c r="DJ69" s="921"/>
      <c r="DK69" s="922"/>
      <c r="DL69" s="920"/>
      <c r="DM69" s="921"/>
      <c r="DN69" s="921"/>
      <c r="DO69" s="921"/>
      <c r="DP69" s="922"/>
      <c r="DQ69" s="920"/>
      <c r="DR69" s="921"/>
      <c r="DS69" s="921"/>
      <c r="DT69" s="921"/>
      <c r="DU69" s="922"/>
      <c r="DV69" s="917"/>
      <c r="DW69" s="918"/>
      <c r="DX69" s="918"/>
      <c r="DY69" s="918"/>
      <c r="DZ69" s="919"/>
      <c r="EA69" s="226"/>
    </row>
    <row r="70" spans="1:131" s="227" customFormat="1" ht="26.25" customHeight="1">
      <c r="A70" s="241">
        <v>3</v>
      </c>
      <c r="B70" s="933" t="s">
        <v>580</v>
      </c>
      <c r="C70" s="934"/>
      <c r="D70" s="934"/>
      <c r="E70" s="934"/>
      <c r="F70" s="934"/>
      <c r="G70" s="934"/>
      <c r="H70" s="934"/>
      <c r="I70" s="934"/>
      <c r="J70" s="934"/>
      <c r="K70" s="934"/>
      <c r="L70" s="934"/>
      <c r="M70" s="934"/>
      <c r="N70" s="934"/>
      <c r="O70" s="934"/>
      <c r="P70" s="935"/>
      <c r="Q70" s="936">
        <v>682</v>
      </c>
      <c r="R70" s="889"/>
      <c r="S70" s="889"/>
      <c r="T70" s="889"/>
      <c r="U70" s="889"/>
      <c r="V70" s="889">
        <v>640</v>
      </c>
      <c r="W70" s="889"/>
      <c r="X70" s="889"/>
      <c r="Y70" s="889"/>
      <c r="Z70" s="889"/>
      <c r="AA70" s="889">
        <v>42</v>
      </c>
      <c r="AB70" s="889"/>
      <c r="AC70" s="889"/>
      <c r="AD70" s="889"/>
      <c r="AE70" s="889"/>
      <c r="AF70" s="889">
        <v>42</v>
      </c>
      <c r="AG70" s="889"/>
      <c r="AH70" s="889"/>
      <c r="AI70" s="889"/>
      <c r="AJ70" s="889"/>
      <c r="AK70" s="889" t="s">
        <v>595</v>
      </c>
      <c r="AL70" s="889"/>
      <c r="AM70" s="889"/>
      <c r="AN70" s="889"/>
      <c r="AO70" s="889"/>
      <c r="AP70" s="889">
        <v>5126</v>
      </c>
      <c r="AQ70" s="889"/>
      <c r="AR70" s="889"/>
      <c r="AS70" s="889"/>
      <c r="AT70" s="889"/>
      <c r="AU70" s="889" t="s">
        <v>595</v>
      </c>
      <c r="AV70" s="889"/>
      <c r="AW70" s="889"/>
      <c r="AX70" s="889"/>
      <c r="AY70" s="889"/>
      <c r="AZ70" s="937"/>
      <c r="BA70" s="937"/>
      <c r="BB70" s="937"/>
      <c r="BC70" s="937"/>
      <c r="BD70" s="938"/>
      <c r="BE70" s="245"/>
      <c r="BF70" s="245"/>
      <c r="BG70" s="245"/>
      <c r="BH70" s="245"/>
      <c r="BI70" s="245"/>
      <c r="BJ70" s="245"/>
      <c r="BK70" s="245"/>
      <c r="BL70" s="245"/>
      <c r="BM70" s="245"/>
      <c r="BN70" s="245"/>
      <c r="BO70" s="245"/>
      <c r="BP70" s="245"/>
      <c r="BQ70" s="242">
        <v>64</v>
      </c>
      <c r="BR70" s="247"/>
      <c r="BS70" s="923"/>
      <c r="BT70" s="924"/>
      <c r="BU70" s="924"/>
      <c r="BV70" s="924"/>
      <c r="BW70" s="924"/>
      <c r="BX70" s="924"/>
      <c r="BY70" s="924"/>
      <c r="BZ70" s="924"/>
      <c r="CA70" s="924"/>
      <c r="CB70" s="924"/>
      <c r="CC70" s="924"/>
      <c r="CD70" s="924"/>
      <c r="CE70" s="924"/>
      <c r="CF70" s="924"/>
      <c r="CG70" s="925"/>
      <c r="CH70" s="920"/>
      <c r="CI70" s="921"/>
      <c r="CJ70" s="921"/>
      <c r="CK70" s="921"/>
      <c r="CL70" s="922"/>
      <c r="CM70" s="920"/>
      <c r="CN70" s="921"/>
      <c r="CO70" s="921"/>
      <c r="CP70" s="921"/>
      <c r="CQ70" s="922"/>
      <c r="CR70" s="920"/>
      <c r="CS70" s="921"/>
      <c r="CT70" s="921"/>
      <c r="CU70" s="921"/>
      <c r="CV70" s="922"/>
      <c r="CW70" s="920"/>
      <c r="CX70" s="921"/>
      <c r="CY70" s="921"/>
      <c r="CZ70" s="921"/>
      <c r="DA70" s="922"/>
      <c r="DB70" s="920"/>
      <c r="DC70" s="921"/>
      <c r="DD70" s="921"/>
      <c r="DE70" s="921"/>
      <c r="DF70" s="922"/>
      <c r="DG70" s="920"/>
      <c r="DH70" s="921"/>
      <c r="DI70" s="921"/>
      <c r="DJ70" s="921"/>
      <c r="DK70" s="922"/>
      <c r="DL70" s="920"/>
      <c r="DM70" s="921"/>
      <c r="DN70" s="921"/>
      <c r="DO70" s="921"/>
      <c r="DP70" s="922"/>
      <c r="DQ70" s="920"/>
      <c r="DR70" s="921"/>
      <c r="DS70" s="921"/>
      <c r="DT70" s="921"/>
      <c r="DU70" s="922"/>
      <c r="DV70" s="917"/>
      <c r="DW70" s="918"/>
      <c r="DX70" s="918"/>
      <c r="DY70" s="918"/>
      <c r="DZ70" s="919"/>
      <c r="EA70" s="226"/>
    </row>
    <row r="71" spans="1:131" s="227" customFormat="1" ht="26.25" customHeight="1">
      <c r="A71" s="241">
        <v>4</v>
      </c>
      <c r="B71" s="933" t="s">
        <v>581</v>
      </c>
      <c r="C71" s="934"/>
      <c r="D71" s="934"/>
      <c r="E71" s="934"/>
      <c r="F71" s="934"/>
      <c r="G71" s="934"/>
      <c r="H71" s="934"/>
      <c r="I71" s="934"/>
      <c r="J71" s="934"/>
      <c r="K71" s="934"/>
      <c r="L71" s="934"/>
      <c r="M71" s="934"/>
      <c r="N71" s="934"/>
      <c r="O71" s="934"/>
      <c r="P71" s="935"/>
      <c r="Q71" s="936">
        <v>33</v>
      </c>
      <c r="R71" s="889"/>
      <c r="S71" s="889"/>
      <c r="T71" s="889"/>
      <c r="U71" s="889"/>
      <c r="V71" s="889">
        <v>31</v>
      </c>
      <c r="W71" s="889"/>
      <c r="X71" s="889"/>
      <c r="Y71" s="889"/>
      <c r="Z71" s="889"/>
      <c r="AA71" s="889">
        <v>2</v>
      </c>
      <c r="AB71" s="889"/>
      <c r="AC71" s="889"/>
      <c r="AD71" s="889"/>
      <c r="AE71" s="889"/>
      <c r="AF71" s="889">
        <v>2</v>
      </c>
      <c r="AG71" s="889"/>
      <c r="AH71" s="889"/>
      <c r="AI71" s="889"/>
      <c r="AJ71" s="889"/>
      <c r="AK71" s="889" t="s">
        <v>595</v>
      </c>
      <c r="AL71" s="889"/>
      <c r="AM71" s="889"/>
      <c r="AN71" s="889"/>
      <c r="AO71" s="889"/>
      <c r="AP71" s="889" t="s">
        <v>595</v>
      </c>
      <c r="AQ71" s="889"/>
      <c r="AR71" s="889"/>
      <c r="AS71" s="889"/>
      <c r="AT71" s="889"/>
      <c r="AU71" s="889" t="s">
        <v>595</v>
      </c>
      <c r="AV71" s="889"/>
      <c r="AW71" s="889"/>
      <c r="AX71" s="889"/>
      <c r="AY71" s="889"/>
      <c r="AZ71" s="937"/>
      <c r="BA71" s="937"/>
      <c r="BB71" s="937"/>
      <c r="BC71" s="937"/>
      <c r="BD71" s="938"/>
      <c r="BE71" s="245"/>
      <c r="BF71" s="245"/>
      <c r="BG71" s="245"/>
      <c r="BH71" s="245"/>
      <c r="BI71" s="245"/>
      <c r="BJ71" s="245"/>
      <c r="BK71" s="245"/>
      <c r="BL71" s="245"/>
      <c r="BM71" s="245"/>
      <c r="BN71" s="245"/>
      <c r="BO71" s="245"/>
      <c r="BP71" s="245"/>
      <c r="BQ71" s="242">
        <v>65</v>
      </c>
      <c r="BR71" s="247"/>
      <c r="BS71" s="923"/>
      <c r="BT71" s="924"/>
      <c r="BU71" s="924"/>
      <c r="BV71" s="924"/>
      <c r="BW71" s="924"/>
      <c r="BX71" s="924"/>
      <c r="BY71" s="924"/>
      <c r="BZ71" s="924"/>
      <c r="CA71" s="924"/>
      <c r="CB71" s="924"/>
      <c r="CC71" s="924"/>
      <c r="CD71" s="924"/>
      <c r="CE71" s="924"/>
      <c r="CF71" s="924"/>
      <c r="CG71" s="925"/>
      <c r="CH71" s="920"/>
      <c r="CI71" s="921"/>
      <c r="CJ71" s="921"/>
      <c r="CK71" s="921"/>
      <c r="CL71" s="922"/>
      <c r="CM71" s="920"/>
      <c r="CN71" s="921"/>
      <c r="CO71" s="921"/>
      <c r="CP71" s="921"/>
      <c r="CQ71" s="922"/>
      <c r="CR71" s="920"/>
      <c r="CS71" s="921"/>
      <c r="CT71" s="921"/>
      <c r="CU71" s="921"/>
      <c r="CV71" s="922"/>
      <c r="CW71" s="920"/>
      <c r="CX71" s="921"/>
      <c r="CY71" s="921"/>
      <c r="CZ71" s="921"/>
      <c r="DA71" s="922"/>
      <c r="DB71" s="920"/>
      <c r="DC71" s="921"/>
      <c r="DD71" s="921"/>
      <c r="DE71" s="921"/>
      <c r="DF71" s="922"/>
      <c r="DG71" s="920"/>
      <c r="DH71" s="921"/>
      <c r="DI71" s="921"/>
      <c r="DJ71" s="921"/>
      <c r="DK71" s="922"/>
      <c r="DL71" s="920"/>
      <c r="DM71" s="921"/>
      <c r="DN71" s="921"/>
      <c r="DO71" s="921"/>
      <c r="DP71" s="922"/>
      <c r="DQ71" s="920"/>
      <c r="DR71" s="921"/>
      <c r="DS71" s="921"/>
      <c r="DT71" s="921"/>
      <c r="DU71" s="922"/>
      <c r="DV71" s="917"/>
      <c r="DW71" s="918"/>
      <c r="DX71" s="918"/>
      <c r="DY71" s="918"/>
      <c r="DZ71" s="919"/>
      <c r="EA71" s="226"/>
    </row>
    <row r="72" spans="1:131" s="227" customFormat="1" ht="26.25" customHeight="1">
      <c r="A72" s="241">
        <v>5</v>
      </c>
      <c r="B72" s="933" t="s">
        <v>582</v>
      </c>
      <c r="C72" s="934"/>
      <c r="D72" s="934"/>
      <c r="E72" s="934"/>
      <c r="F72" s="934"/>
      <c r="G72" s="934"/>
      <c r="H72" s="934"/>
      <c r="I72" s="934"/>
      <c r="J72" s="934"/>
      <c r="K72" s="934"/>
      <c r="L72" s="934"/>
      <c r="M72" s="934"/>
      <c r="N72" s="934"/>
      <c r="O72" s="934"/>
      <c r="P72" s="935"/>
      <c r="Q72" s="936">
        <v>149</v>
      </c>
      <c r="R72" s="889"/>
      <c r="S72" s="889"/>
      <c r="T72" s="889"/>
      <c r="U72" s="889"/>
      <c r="V72" s="889">
        <v>140</v>
      </c>
      <c r="W72" s="889"/>
      <c r="X72" s="889"/>
      <c r="Y72" s="889"/>
      <c r="Z72" s="889"/>
      <c r="AA72" s="889">
        <v>9</v>
      </c>
      <c r="AB72" s="889"/>
      <c r="AC72" s="889"/>
      <c r="AD72" s="889"/>
      <c r="AE72" s="889"/>
      <c r="AF72" s="889">
        <v>9</v>
      </c>
      <c r="AG72" s="889"/>
      <c r="AH72" s="889"/>
      <c r="AI72" s="889"/>
      <c r="AJ72" s="889"/>
      <c r="AK72" s="889" t="s">
        <v>595</v>
      </c>
      <c r="AL72" s="889"/>
      <c r="AM72" s="889"/>
      <c r="AN72" s="889"/>
      <c r="AO72" s="889"/>
      <c r="AP72" s="889" t="s">
        <v>595</v>
      </c>
      <c r="AQ72" s="889"/>
      <c r="AR72" s="889"/>
      <c r="AS72" s="889"/>
      <c r="AT72" s="889"/>
      <c r="AU72" s="889" t="s">
        <v>595</v>
      </c>
      <c r="AV72" s="889"/>
      <c r="AW72" s="889"/>
      <c r="AX72" s="889"/>
      <c r="AY72" s="889"/>
      <c r="AZ72" s="937"/>
      <c r="BA72" s="937"/>
      <c r="BB72" s="937"/>
      <c r="BC72" s="937"/>
      <c r="BD72" s="938"/>
      <c r="BE72" s="245"/>
      <c r="BF72" s="245"/>
      <c r="BG72" s="245"/>
      <c r="BH72" s="245"/>
      <c r="BI72" s="245"/>
      <c r="BJ72" s="245"/>
      <c r="BK72" s="245"/>
      <c r="BL72" s="245"/>
      <c r="BM72" s="245"/>
      <c r="BN72" s="245"/>
      <c r="BO72" s="245"/>
      <c r="BP72" s="245"/>
      <c r="BQ72" s="242">
        <v>66</v>
      </c>
      <c r="BR72" s="247"/>
      <c r="BS72" s="923"/>
      <c r="BT72" s="924"/>
      <c r="BU72" s="924"/>
      <c r="BV72" s="924"/>
      <c r="BW72" s="924"/>
      <c r="BX72" s="924"/>
      <c r="BY72" s="924"/>
      <c r="BZ72" s="924"/>
      <c r="CA72" s="924"/>
      <c r="CB72" s="924"/>
      <c r="CC72" s="924"/>
      <c r="CD72" s="924"/>
      <c r="CE72" s="924"/>
      <c r="CF72" s="924"/>
      <c r="CG72" s="925"/>
      <c r="CH72" s="920"/>
      <c r="CI72" s="921"/>
      <c r="CJ72" s="921"/>
      <c r="CK72" s="921"/>
      <c r="CL72" s="922"/>
      <c r="CM72" s="920"/>
      <c r="CN72" s="921"/>
      <c r="CO72" s="921"/>
      <c r="CP72" s="921"/>
      <c r="CQ72" s="922"/>
      <c r="CR72" s="920"/>
      <c r="CS72" s="921"/>
      <c r="CT72" s="921"/>
      <c r="CU72" s="921"/>
      <c r="CV72" s="922"/>
      <c r="CW72" s="920"/>
      <c r="CX72" s="921"/>
      <c r="CY72" s="921"/>
      <c r="CZ72" s="921"/>
      <c r="DA72" s="922"/>
      <c r="DB72" s="920"/>
      <c r="DC72" s="921"/>
      <c r="DD72" s="921"/>
      <c r="DE72" s="921"/>
      <c r="DF72" s="922"/>
      <c r="DG72" s="920"/>
      <c r="DH72" s="921"/>
      <c r="DI72" s="921"/>
      <c r="DJ72" s="921"/>
      <c r="DK72" s="922"/>
      <c r="DL72" s="920"/>
      <c r="DM72" s="921"/>
      <c r="DN72" s="921"/>
      <c r="DO72" s="921"/>
      <c r="DP72" s="922"/>
      <c r="DQ72" s="920"/>
      <c r="DR72" s="921"/>
      <c r="DS72" s="921"/>
      <c r="DT72" s="921"/>
      <c r="DU72" s="922"/>
      <c r="DV72" s="917"/>
      <c r="DW72" s="918"/>
      <c r="DX72" s="918"/>
      <c r="DY72" s="918"/>
      <c r="DZ72" s="919"/>
      <c r="EA72" s="226"/>
    </row>
    <row r="73" spans="1:131" s="227" customFormat="1" ht="26.25" customHeight="1">
      <c r="A73" s="241">
        <v>6</v>
      </c>
      <c r="B73" s="933" t="s">
        <v>583</v>
      </c>
      <c r="C73" s="934"/>
      <c r="D73" s="934"/>
      <c r="E73" s="934"/>
      <c r="F73" s="934"/>
      <c r="G73" s="934"/>
      <c r="H73" s="934"/>
      <c r="I73" s="934"/>
      <c r="J73" s="934"/>
      <c r="K73" s="934"/>
      <c r="L73" s="934"/>
      <c r="M73" s="934"/>
      <c r="N73" s="934"/>
      <c r="O73" s="934"/>
      <c r="P73" s="935"/>
      <c r="Q73" s="936">
        <v>4961</v>
      </c>
      <c r="R73" s="889"/>
      <c r="S73" s="889"/>
      <c r="T73" s="889"/>
      <c r="U73" s="889"/>
      <c r="V73" s="889">
        <v>4165</v>
      </c>
      <c r="W73" s="889"/>
      <c r="X73" s="889"/>
      <c r="Y73" s="889"/>
      <c r="Z73" s="889"/>
      <c r="AA73" s="889">
        <v>796</v>
      </c>
      <c r="AB73" s="889"/>
      <c r="AC73" s="889"/>
      <c r="AD73" s="889"/>
      <c r="AE73" s="889"/>
      <c r="AF73" s="889">
        <v>796</v>
      </c>
      <c r="AG73" s="889"/>
      <c r="AH73" s="889"/>
      <c r="AI73" s="889"/>
      <c r="AJ73" s="889"/>
      <c r="AK73" s="889">
        <v>51</v>
      </c>
      <c r="AL73" s="889"/>
      <c r="AM73" s="889"/>
      <c r="AN73" s="889"/>
      <c r="AO73" s="889"/>
      <c r="AP73" s="889" t="s">
        <v>595</v>
      </c>
      <c r="AQ73" s="889"/>
      <c r="AR73" s="889"/>
      <c r="AS73" s="889"/>
      <c r="AT73" s="889"/>
      <c r="AU73" s="889" t="s">
        <v>595</v>
      </c>
      <c r="AV73" s="889"/>
      <c r="AW73" s="889"/>
      <c r="AX73" s="889"/>
      <c r="AY73" s="889"/>
      <c r="AZ73" s="937"/>
      <c r="BA73" s="937"/>
      <c r="BB73" s="937"/>
      <c r="BC73" s="937"/>
      <c r="BD73" s="938"/>
      <c r="BE73" s="245"/>
      <c r="BF73" s="245"/>
      <c r="BG73" s="245"/>
      <c r="BH73" s="245"/>
      <c r="BI73" s="245"/>
      <c r="BJ73" s="245"/>
      <c r="BK73" s="245"/>
      <c r="BL73" s="245"/>
      <c r="BM73" s="245"/>
      <c r="BN73" s="245"/>
      <c r="BO73" s="245"/>
      <c r="BP73" s="245"/>
      <c r="BQ73" s="242">
        <v>67</v>
      </c>
      <c r="BR73" s="247"/>
      <c r="BS73" s="923"/>
      <c r="BT73" s="924"/>
      <c r="BU73" s="924"/>
      <c r="BV73" s="924"/>
      <c r="BW73" s="924"/>
      <c r="BX73" s="924"/>
      <c r="BY73" s="924"/>
      <c r="BZ73" s="924"/>
      <c r="CA73" s="924"/>
      <c r="CB73" s="924"/>
      <c r="CC73" s="924"/>
      <c r="CD73" s="924"/>
      <c r="CE73" s="924"/>
      <c r="CF73" s="924"/>
      <c r="CG73" s="925"/>
      <c r="CH73" s="920"/>
      <c r="CI73" s="921"/>
      <c r="CJ73" s="921"/>
      <c r="CK73" s="921"/>
      <c r="CL73" s="922"/>
      <c r="CM73" s="920"/>
      <c r="CN73" s="921"/>
      <c r="CO73" s="921"/>
      <c r="CP73" s="921"/>
      <c r="CQ73" s="922"/>
      <c r="CR73" s="920"/>
      <c r="CS73" s="921"/>
      <c r="CT73" s="921"/>
      <c r="CU73" s="921"/>
      <c r="CV73" s="922"/>
      <c r="CW73" s="920"/>
      <c r="CX73" s="921"/>
      <c r="CY73" s="921"/>
      <c r="CZ73" s="921"/>
      <c r="DA73" s="922"/>
      <c r="DB73" s="920"/>
      <c r="DC73" s="921"/>
      <c r="DD73" s="921"/>
      <c r="DE73" s="921"/>
      <c r="DF73" s="922"/>
      <c r="DG73" s="920"/>
      <c r="DH73" s="921"/>
      <c r="DI73" s="921"/>
      <c r="DJ73" s="921"/>
      <c r="DK73" s="922"/>
      <c r="DL73" s="920"/>
      <c r="DM73" s="921"/>
      <c r="DN73" s="921"/>
      <c r="DO73" s="921"/>
      <c r="DP73" s="922"/>
      <c r="DQ73" s="920"/>
      <c r="DR73" s="921"/>
      <c r="DS73" s="921"/>
      <c r="DT73" s="921"/>
      <c r="DU73" s="922"/>
      <c r="DV73" s="917"/>
      <c r="DW73" s="918"/>
      <c r="DX73" s="918"/>
      <c r="DY73" s="918"/>
      <c r="DZ73" s="919"/>
      <c r="EA73" s="226"/>
    </row>
    <row r="74" spans="1:131" s="227" customFormat="1" ht="26.25" customHeight="1">
      <c r="A74" s="241">
        <v>7</v>
      </c>
      <c r="B74" s="933" t="s">
        <v>584</v>
      </c>
      <c r="C74" s="934"/>
      <c r="D74" s="934"/>
      <c r="E74" s="934"/>
      <c r="F74" s="934"/>
      <c r="G74" s="934"/>
      <c r="H74" s="934"/>
      <c r="I74" s="934"/>
      <c r="J74" s="934"/>
      <c r="K74" s="934"/>
      <c r="L74" s="934"/>
      <c r="M74" s="934"/>
      <c r="N74" s="934"/>
      <c r="O74" s="934"/>
      <c r="P74" s="935"/>
      <c r="Q74" s="936">
        <v>12</v>
      </c>
      <c r="R74" s="889"/>
      <c r="S74" s="889"/>
      <c r="T74" s="889"/>
      <c r="U74" s="889"/>
      <c r="V74" s="889">
        <v>12</v>
      </c>
      <c r="W74" s="889"/>
      <c r="X74" s="889"/>
      <c r="Y74" s="889"/>
      <c r="Z74" s="889"/>
      <c r="AA74" s="889">
        <v>0</v>
      </c>
      <c r="AB74" s="889"/>
      <c r="AC74" s="889"/>
      <c r="AD74" s="889"/>
      <c r="AE74" s="889"/>
      <c r="AF74" s="889">
        <v>0</v>
      </c>
      <c r="AG74" s="889"/>
      <c r="AH74" s="889"/>
      <c r="AI74" s="889"/>
      <c r="AJ74" s="889"/>
      <c r="AK74" s="889" t="s">
        <v>595</v>
      </c>
      <c r="AL74" s="889"/>
      <c r="AM74" s="889"/>
      <c r="AN74" s="889"/>
      <c r="AO74" s="889"/>
      <c r="AP74" s="889" t="s">
        <v>595</v>
      </c>
      <c r="AQ74" s="889"/>
      <c r="AR74" s="889"/>
      <c r="AS74" s="889"/>
      <c r="AT74" s="889"/>
      <c r="AU74" s="889" t="s">
        <v>595</v>
      </c>
      <c r="AV74" s="889"/>
      <c r="AW74" s="889"/>
      <c r="AX74" s="889"/>
      <c r="AY74" s="889"/>
      <c r="AZ74" s="937"/>
      <c r="BA74" s="937"/>
      <c r="BB74" s="937"/>
      <c r="BC74" s="937"/>
      <c r="BD74" s="938"/>
      <c r="BE74" s="245"/>
      <c r="BF74" s="245"/>
      <c r="BG74" s="245"/>
      <c r="BH74" s="245"/>
      <c r="BI74" s="245"/>
      <c r="BJ74" s="245"/>
      <c r="BK74" s="245"/>
      <c r="BL74" s="245"/>
      <c r="BM74" s="245"/>
      <c r="BN74" s="245"/>
      <c r="BO74" s="245"/>
      <c r="BP74" s="245"/>
      <c r="BQ74" s="242">
        <v>68</v>
      </c>
      <c r="BR74" s="247"/>
      <c r="BS74" s="923"/>
      <c r="BT74" s="924"/>
      <c r="BU74" s="924"/>
      <c r="BV74" s="924"/>
      <c r="BW74" s="924"/>
      <c r="BX74" s="924"/>
      <c r="BY74" s="924"/>
      <c r="BZ74" s="924"/>
      <c r="CA74" s="924"/>
      <c r="CB74" s="924"/>
      <c r="CC74" s="924"/>
      <c r="CD74" s="924"/>
      <c r="CE74" s="924"/>
      <c r="CF74" s="924"/>
      <c r="CG74" s="925"/>
      <c r="CH74" s="920"/>
      <c r="CI74" s="921"/>
      <c r="CJ74" s="921"/>
      <c r="CK74" s="921"/>
      <c r="CL74" s="922"/>
      <c r="CM74" s="920"/>
      <c r="CN74" s="921"/>
      <c r="CO74" s="921"/>
      <c r="CP74" s="921"/>
      <c r="CQ74" s="922"/>
      <c r="CR74" s="920"/>
      <c r="CS74" s="921"/>
      <c r="CT74" s="921"/>
      <c r="CU74" s="921"/>
      <c r="CV74" s="922"/>
      <c r="CW74" s="920"/>
      <c r="CX74" s="921"/>
      <c r="CY74" s="921"/>
      <c r="CZ74" s="921"/>
      <c r="DA74" s="922"/>
      <c r="DB74" s="920"/>
      <c r="DC74" s="921"/>
      <c r="DD74" s="921"/>
      <c r="DE74" s="921"/>
      <c r="DF74" s="922"/>
      <c r="DG74" s="920"/>
      <c r="DH74" s="921"/>
      <c r="DI74" s="921"/>
      <c r="DJ74" s="921"/>
      <c r="DK74" s="922"/>
      <c r="DL74" s="920"/>
      <c r="DM74" s="921"/>
      <c r="DN74" s="921"/>
      <c r="DO74" s="921"/>
      <c r="DP74" s="922"/>
      <c r="DQ74" s="920"/>
      <c r="DR74" s="921"/>
      <c r="DS74" s="921"/>
      <c r="DT74" s="921"/>
      <c r="DU74" s="922"/>
      <c r="DV74" s="917"/>
      <c r="DW74" s="918"/>
      <c r="DX74" s="918"/>
      <c r="DY74" s="918"/>
      <c r="DZ74" s="919"/>
      <c r="EA74" s="226"/>
    </row>
    <row r="75" spans="1:131" s="227" customFormat="1" ht="26.25" customHeight="1">
      <c r="A75" s="241">
        <v>8</v>
      </c>
      <c r="B75" s="933" t="s">
        <v>585</v>
      </c>
      <c r="C75" s="934"/>
      <c r="D75" s="934"/>
      <c r="E75" s="934"/>
      <c r="F75" s="934"/>
      <c r="G75" s="934"/>
      <c r="H75" s="934"/>
      <c r="I75" s="934"/>
      <c r="J75" s="934"/>
      <c r="K75" s="934"/>
      <c r="L75" s="934"/>
      <c r="M75" s="934"/>
      <c r="N75" s="934"/>
      <c r="O75" s="934"/>
      <c r="P75" s="935"/>
      <c r="Q75" s="939">
        <v>57</v>
      </c>
      <c r="R75" s="891"/>
      <c r="S75" s="891"/>
      <c r="T75" s="891"/>
      <c r="U75" s="888"/>
      <c r="V75" s="890">
        <v>52</v>
      </c>
      <c r="W75" s="891"/>
      <c r="X75" s="891"/>
      <c r="Y75" s="891"/>
      <c r="Z75" s="888"/>
      <c r="AA75" s="890">
        <v>5</v>
      </c>
      <c r="AB75" s="891"/>
      <c r="AC75" s="891"/>
      <c r="AD75" s="891"/>
      <c r="AE75" s="888"/>
      <c r="AF75" s="890">
        <v>5</v>
      </c>
      <c r="AG75" s="891"/>
      <c r="AH75" s="891"/>
      <c r="AI75" s="891"/>
      <c r="AJ75" s="888"/>
      <c r="AK75" s="889" t="s">
        <v>595</v>
      </c>
      <c r="AL75" s="889"/>
      <c r="AM75" s="889"/>
      <c r="AN75" s="889"/>
      <c r="AO75" s="889"/>
      <c r="AP75" s="889" t="s">
        <v>595</v>
      </c>
      <c r="AQ75" s="889"/>
      <c r="AR75" s="889"/>
      <c r="AS75" s="889"/>
      <c r="AT75" s="889"/>
      <c r="AU75" s="889" t="s">
        <v>595</v>
      </c>
      <c r="AV75" s="889"/>
      <c r="AW75" s="889"/>
      <c r="AX75" s="889"/>
      <c r="AY75" s="889"/>
      <c r="AZ75" s="937"/>
      <c r="BA75" s="937"/>
      <c r="BB75" s="937"/>
      <c r="BC75" s="937"/>
      <c r="BD75" s="938"/>
      <c r="BE75" s="245"/>
      <c r="BF75" s="245"/>
      <c r="BG75" s="245"/>
      <c r="BH75" s="245"/>
      <c r="BI75" s="245"/>
      <c r="BJ75" s="245"/>
      <c r="BK75" s="245"/>
      <c r="BL75" s="245"/>
      <c r="BM75" s="245"/>
      <c r="BN75" s="245"/>
      <c r="BO75" s="245"/>
      <c r="BP75" s="245"/>
      <c r="BQ75" s="242">
        <v>69</v>
      </c>
      <c r="BR75" s="247"/>
      <c r="BS75" s="923"/>
      <c r="BT75" s="924"/>
      <c r="BU75" s="924"/>
      <c r="BV75" s="924"/>
      <c r="BW75" s="924"/>
      <c r="BX75" s="924"/>
      <c r="BY75" s="924"/>
      <c r="BZ75" s="924"/>
      <c r="CA75" s="924"/>
      <c r="CB75" s="924"/>
      <c r="CC75" s="924"/>
      <c r="CD75" s="924"/>
      <c r="CE75" s="924"/>
      <c r="CF75" s="924"/>
      <c r="CG75" s="925"/>
      <c r="CH75" s="920"/>
      <c r="CI75" s="921"/>
      <c r="CJ75" s="921"/>
      <c r="CK75" s="921"/>
      <c r="CL75" s="922"/>
      <c r="CM75" s="920"/>
      <c r="CN75" s="921"/>
      <c r="CO75" s="921"/>
      <c r="CP75" s="921"/>
      <c r="CQ75" s="922"/>
      <c r="CR75" s="920"/>
      <c r="CS75" s="921"/>
      <c r="CT75" s="921"/>
      <c r="CU75" s="921"/>
      <c r="CV75" s="922"/>
      <c r="CW75" s="920"/>
      <c r="CX75" s="921"/>
      <c r="CY75" s="921"/>
      <c r="CZ75" s="921"/>
      <c r="DA75" s="922"/>
      <c r="DB75" s="920"/>
      <c r="DC75" s="921"/>
      <c r="DD75" s="921"/>
      <c r="DE75" s="921"/>
      <c r="DF75" s="922"/>
      <c r="DG75" s="920"/>
      <c r="DH75" s="921"/>
      <c r="DI75" s="921"/>
      <c r="DJ75" s="921"/>
      <c r="DK75" s="922"/>
      <c r="DL75" s="920"/>
      <c r="DM75" s="921"/>
      <c r="DN75" s="921"/>
      <c r="DO75" s="921"/>
      <c r="DP75" s="922"/>
      <c r="DQ75" s="920"/>
      <c r="DR75" s="921"/>
      <c r="DS75" s="921"/>
      <c r="DT75" s="921"/>
      <c r="DU75" s="922"/>
      <c r="DV75" s="917"/>
      <c r="DW75" s="918"/>
      <c r="DX75" s="918"/>
      <c r="DY75" s="918"/>
      <c r="DZ75" s="919"/>
      <c r="EA75" s="226"/>
    </row>
    <row r="76" spans="1:131" s="227" customFormat="1" ht="26.25" customHeight="1">
      <c r="A76" s="241">
        <v>9</v>
      </c>
      <c r="B76" s="933" t="s">
        <v>586</v>
      </c>
      <c r="C76" s="934"/>
      <c r="D76" s="934"/>
      <c r="E76" s="934"/>
      <c r="F76" s="934"/>
      <c r="G76" s="934"/>
      <c r="H76" s="934"/>
      <c r="I76" s="934"/>
      <c r="J76" s="934"/>
      <c r="K76" s="934"/>
      <c r="L76" s="934"/>
      <c r="M76" s="934"/>
      <c r="N76" s="934"/>
      <c r="O76" s="934"/>
      <c r="P76" s="935"/>
      <c r="Q76" s="939">
        <v>146275</v>
      </c>
      <c r="R76" s="891"/>
      <c r="S76" s="891"/>
      <c r="T76" s="891"/>
      <c r="U76" s="888"/>
      <c r="V76" s="890">
        <v>142795</v>
      </c>
      <c r="W76" s="891"/>
      <c r="X76" s="891"/>
      <c r="Y76" s="891"/>
      <c r="Z76" s="888"/>
      <c r="AA76" s="890">
        <v>3480</v>
      </c>
      <c r="AB76" s="891"/>
      <c r="AC76" s="891"/>
      <c r="AD76" s="891"/>
      <c r="AE76" s="888"/>
      <c r="AF76" s="890">
        <v>3480</v>
      </c>
      <c r="AG76" s="891"/>
      <c r="AH76" s="891"/>
      <c r="AI76" s="891"/>
      <c r="AJ76" s="888"/>
      <c r="AK76" s="889" t="s">
        <v>595</v>
      </c>
      <c r="AL76" s="889"/>
      <c r="AM76" s="889"/>
      <c r="AN76" s="889"/>
      <c r="AO76" s="889"/>
      <c r="AP76" s="889" t="s">
        <v>595</v>
      </c>
      <c r="AQ76" s="889"/>
      <c r="AR76" s="889"/>
      <c r="AS76" s="889"/>
      <c r="AT76" s="889"/>
      <c r="AU76" s="889" t="s">
        <v>595</v>
      </c>
      <c r="AV76" s="889"/>
      <c r="AW76" s="889"/>
      <c r="AX76" s="889"/>
      <c r="AY76" s="889"/>
      <c r="AZ76" s="937"/>
      <c r="BA76" s="937"/>
      <c r="BB76" s="937"/>
      <c r="BC76" s="937"/>
      <c r="BD76" s="938"/>
      <c r="BE76" s="245"/>
      <c r="BF76" s="245"/>
      <c r="BG76" s="245"/>
      <c r="BH76" s="245"/>
      <c r="BI76" s="245"/>
      <c r="BJ76" s="245"/>
      <c r="BK76" s="245"/>
      <c r="BL76" s="245"/>
      <c r="BM76" s="245"/>
      <c r="BN76" s="245"/>
      <c r="BO76" s="245"/>
      <c r="BP76" s="245"/>
      <c r="BQ76" s="242">
        <v>70</v>
      </c>
      <c r="BR76" s="247"/>
      <c r="BS76" s="923"/>
      <c r="BT76" s="924"/>
      <c r="BU76" s="924"/>
      <c r="BV76" s="924"/>
      <c r="BW76" s="924"/>
      <c r="BX76" s="924"/>
      <c r="BY76" s="924"/>
      <c r="BZ76" s="924"/>
      <c r="CA76" s="924"/>
      <c r="CB76" s="924"/>
      <c r="CC76" s="924"/>
      <c r="CD76" s="924"/>
      <c r="CE76" s="924"/>
      <c r="CF76" s="924"/>
      <c r="CG76" s="925"/>
      <c r="CH76" s="920"/>
      <c r="CI76" s="921"/>
      <c r="CJ76" s="921"/>
      <c r="CK76" s="921"/>
      <c r="CL76" s="922"/>
      <c r="CM76" s="920"/>
      <c r="CN76" s="921"/>
      <c r="CO76" s="921"/>
      <c r="CP76" s="921"/>
      <c r="CQ76" s="922"/>
      <c r="CR76" s="920"/>
      <c r="CS76" s="921"/>
      <c r="CT76" s="921"/>
      <c r="CU76" s="921"/>
      <c r="CV76" s="922"/>
      <c r="CW76" s="920"/>
      <c r="CX76" s="921"/>
      <c r="CY76" s="921"/>
      <c r="CZ76" s="921"/>
      <c r="DA76" s="922"/>
      <c r="DB76" s="920"/>
      <c r="DC76" s="921"/>
      <c r="DD76" s="921"/>
      <c r="DE76" s="921"/>
      <c r="DF76" s="922"/>
      <c r="DG76" s="920"/>
      <c r="DH76" s="921"/>
      <c r="DI76" s="921"/>
      <c r="DJ76" s="921"/>
      <c r="DK76" s="922"/>
      <c r="DL76" s="920"/>
      <c r="DM76" s="921"/>
      <c r="DN76" s="921"/>
      <c r="DO76" s="921"/>
      <c r="DP76" s="922"/>
      <c r="DQ76" s="920"/>
      <c r="DR76" s="921"/>
      <c r="DS76" s="921"/>
      <c r="DT76" s="921"/>
      <c r="DU76" s="922"/>
      <c r="DV76" s="917"/>
      <c r="DW76" s="918"/>
      <c r="DX76" s="918"/>
      <c r="DY76" s="918"/>
      <c r="DZ76" s="919"/>
      <c r="EA76" s="226"/>
    </row>
    <row r="77" spans="1:131" s="227" customFormat="1" ht="26.25" customHeight="1">
      <c r="A77" s="241">
        <v>10</v>
      </c>
      <c r="B77" s="933" t="s">
        <v>587</v>
      </c>
      <c r="C77" s="934"/>
      <c r="D77" s="934"/>
      <c r="E77" s="934"/>
      <c r="F77" s="934"/>
      <c r="G77" s="934"/>
      <c r="H77" s="934"/>
      <c r="I77" s="934"/>
      <c r="J77" s="934"/>
      <c r="K77" s="934"/>
      <c r="L77" s="934"/>
      <c r="M77" s="934"/>
      <c r="N77" s="934"/>
      <c r="O77" s="934"/>
      <c r="P77" s="935"/>
      <c r="Q77" s="939">
        <v>51</v>
      </c>
      <c r="R77" s="891"/>
      <c r="S77" s="891"/>
      <c r="T77" s="891"/>
      <c r="U77" s="888"/>
      <c r="V77" s="890">
        <v>51</v>
      </c>
      <c r="W77" s="891"/>
      <c r="X77" s="891"/>
      <c r="Y77" s="891"/>
      <c r="Z77" s="888"/>
      <c r="AA77" s="890">
        <v>0</v>
      </c>
      <c r="AB77" s="891"/>
      <c r="AC77" s="891"/>
      <c r="AD77" s="891"/>
      <c r="AE77" s="888"/>
      <c r="AF77" s="890">
        <v>0</v>
      </c>
      <c r="AG77" s="891"/>
      <c r="AH77" s="891"/>
      <c r="AI77" s="891"/>
      <c r="AJ77" s="888"/>
      <c r="AK77" s="889" t="s">
        <v>595</v>
      </c>
      <c r="AL77" s="889"/>
      <c r="AM77" s="889"/>
      <c r="AN77" s="889"/>
      <c r="AO77" s="889"/>
      <c r="AP77" s="889" t="s">
        <v>595</v>
      </c>
      <c r="AQ77" s="889"/>
      <c r="AR77" s="889"/>
      <c r="AS77" s="889"/>
      <c r="AT77" s="889"/>
      <c r="AU77" s="889" t="s">
        <v>595</v>
      </c>
      <c r="AV77" s="889"/>
      <c r="AW77" s="889"/>
      <c r="AX77" s="889"/>
      <c r="AY77" s="889"/>
      <c r="AZ77" s="937"/>
      <c r="BA77" s="937"/>
      <c r="BB77" s="937"/>
      <c r="BC77" s="937"/>
      <c r="BD77" s="938"/>
      <c r="BE77" s="245"/>
      <c r="BF77" s="245"/>
      <c r="BG77" s="245"/>
      <c r="BH77" s="245"/>
      <c r="BI77" s="245"/>
      <c r="BJ77" s="245"/>
      <c r="BK77" s="245"/>
      <c r="BL77" s="245"/>
      <c r="BM77" s="245"/>
      <c r="BN77" s="245"/>
      <c r="BO77" s="245"/>
      <c r="BP77" s="245"/>
      <c r="BQ77" s="242">
        <v>71</v>
      </c>
      <c r="BR77" s="247"/>
      <c r="BS77" s="923"/>
      <c r="BT77" s="924"/>
      <c r="BU77" s="924"/>
      <c r="BV77" s="924"/>
      <c r="BW77" s="924"/>
      <c r="BX77" s="924"/>
      <c r="BY77" s="924"/>
      <c r="BZ77" s="924"/>
      <c r="CA77" s="924"/>
      <c r="CB77" s="924"/>
      <c r="CC77" s="924"/>
      <c r="CD77" s="924"/>
      <c r="CE77" s="924"/>
      <c r="CF77" s="924"/>
      <c r="CG77" s="925"/>
      <c r="CH77" s="920"/>
      <c r="CI77" s="921"/>
      <c r="CJ77" s="921"/>
      <c r="CK77" s="921"/>
      <c r="CL77" s="922"/>
      <c r="CM77" s="920"/>
      <c r="CN77" s="921"/>
      <c r="CO77" s="921"/>
      <c r="CP77" s="921"/>
      <c r="CQ77" s="922"/>
      <c r="CR77" s="920"/>
      <c r="CS77" s="921"/>
      <c r="CT77" s="921"/>
      <c r="CU77" s="921"/>
      <c r="CV77" s="922"/>
      <c r="CW77" s="920"/>
      <c r="CX77" s="921"/>
      <c r="CY77" s="921"/>
      <c r="CZ77" s="921"/>
      <c r="DA77" s="922"/>
      <c r="DB77" s="920"/>
      <c r="DC77" s="921"/>
      <c r="DD77" s="921"/>
      <c r="DE77" s="921"/>
      <c r="DF77" s="922"/>
      <c r="DG77" s="920"/>
      <c r="DH77" s="921"/>
      <c r="DI77" s="921"/>
      <c r="DJ77" s="921"/>
      <c r="DK77" s="922"/>
      <c r="DL77" s="920"/>
      <c r="DM77" s="921"/>
      <c r="DN77" s="921"/>
      <c r="DO77" s="921"/>
      <c r="DP77" s="922"/>
      <c r="DQ77" s="920"/>
      <c r="DR77" s="921"/>
      <c r="DS77" s="921"/>
      <c r="DT77" s="921"/>
      <c r="DU77" s="922"/>
      <c r="DV77" s="917"/>
      <c r="DW77" s="918"/>
      <c r="DX77" s="918"/>
      <c r="DY77" s="918"/>
      <c r="DZ77" s="919"/>
      <c r="EA77" s="226"/>
    </row>
    <row r="78" spans="1:131" s="227" customFormat="1" ht="26.25" customHeight="1">
      <c r="A78" s="241">
        <v>11</v>
      </c>
      <c r="B78" s="933"/>
      <c r="C78" s="934"/>
      <c r="D78" s="934"/>
      <c r="E78" s="934"/>
      <c r="F78" s="934"/>
      <c r="G78" s="934"/>
      <c r="H78" s="934"/>
      <c r="I78" s="934"/>
      <c r="J78" s="934"/>
      <c r="K78" s="934"/>
      <c r="L78" s="934"/>
      <c r="M78" s="934"/>
      <c r="N78" s="934"/>
      <c r="O78" s="934"/>
      <c r="P78" s="935"/>
      <c r="Q78" s="936"/>
      <c r="R78" s="889"/>
      <c r="S78" s="889"/>
      <c r="T78" s="889"/>
      <c r="U78" s="889"/>
      <c r="V78" s="889"/>
      <c r="W78" s="889"/>
      <c r="X78" s="889"/>
      <c r="Y78" s="889"/>
      <c r="Z78" s="889"/>
      <c r="AA78" s="889"/>
      <c r="AB78" s="889"/>
      <c r="AC78" s="889"/>
      <c r="AD78" s="889"/>
      <c r="AE78" s="889"/>
      <c r="AF78" s="889"/>
      <c r="AG78" s="889"/>
      <c r="AH78" s="889"/>
      <c r="AI78" s="889"/>
      <c r="AJ78" s="889"/>
      <c r="AK78" s="889"/>
      <c r="AL78" s="889"/>
      <c r="AM78" s="889"/>
      <c r="AN78" s="889"/>
      <c r="AO78" s="889"/>
      <c r="AP78" s="889"/>
      <c r="AQ78" s="889"/>
      <c r="AR78" s="889"/>
      <c r="AS78" s="889"/>
      <c r="AT78" s="889"/>
      <c r="AU78" s="889"/>
      <c r="AV78" s="889"/>
      <c r="AW78" s="889"/>
      <c r="AX78" s="889"/>
      <c r="AY78" s="889"/>
      <c r="AZ78" s="937"/>
      <c r="BA78" s="937"/>
      <c r="BB78" s="937"/>
      <c r="BC78" s="937"/>
      <c r="BD78" s="938"/>
      <c r="BE78" s="245"/>
      <c r="BF78" s="245"/>
      <c r="BG78" s="245"/>
      <c r="BH78" s="245"/>
      <c r="BI78" s="245"/>
      <c r="BJ78" s="248"/>
      <c r="BK78" s="248"/>
      <c r="BL78" s="248"/>
      <c r="BM78" s="248"/>
      <c r="BN78" s="248"/>
      <c r="BO78" s="245"/>
      <c r="BP78" s="245"/>
      <c r="BQ78" s="242">
        <v>72</v>
      </c>
      <c r="BR78" s="247"/>
      <c r="BS78" s="923"/>
      <c r="BT78" s="924"/>
      <c r="BU78" s="924"/>
      <c r="BV78" s="924"/>
      <c r="BW78" s="924"/>
      <c r="BX78" s="924"/>
      <c r="BY78" s="924"/>
      <c r="BZ78" s="924"/>
      <c r="CA78" s="924"/>
      <c r="CB78" s="924"/>
      <c r="CC78" s="924"/>
      <c r="CD78" s="924"/>
      <c r="CE78" s="924"/>
      <c r="CF78" s="924"/>
      <c r="CG78" s="925"/>
      <c r="CH78" s="920"/>
      <c r="CI78" s="921"/>
      <c r="CJ78" s="921"/>
      <c r="CK78" s="921"/>
      <c r="CL78" s="922"/>
      <c r="CM78" s="920"/>
      <c r="CN78" s="921"/>
      <c r="CO78" s="921"/>
      <c r="CP78" s="921"/>
      <c r="CQ78" s="922"/>
      <c r="CR78" s="920"/>
      <c r="CS78" s="921"/>
      <c r="CT78" s="921"/>
      <c r="CU78" s="921"/>
      <c r="CV78" s="922"/>
      <c r="CW78" s="920"/>
      <c r="CX78" s="921"/>
      <c r="CY78" s="921"/>
      <c r="CZ78" s="921"/>
      <c r="DA78" s="922"/>
      <c r="DB78" s="920"/>
      <c r="DC78" s="921"/>
      <c r="DD78" s="921"/>
      <c r="DE78" s="921"/>
      <c r="DF78" s="922"/>
      <c r="DG78" s="920"/>
      <c r="DH78" s="921"/>
      <c r="DI78" s="921"/>
      <c r="DJ78" s="921"/>
      <c r="DK78" s="922"/>
      <c r="DL78" s="920"/>
      <c r="DM78" s="921"/>
      <c r="DN78" s="921"/>
      <c r="DO78" s="921"/>
      <c r="DP78" s="922"/>
      <c r="DQ78" s="920"/>
      <c r="DR78" s="921"/>
      <c r="DS78" s="921"/>
      <c r="DT78" s="921"/>
      <c r="DU78" s="922"/>
      <c r="DV78" s="917"/>
      <c r="DW78" s="918"/>
      <c r="DX78" s="918"/>
      <c r="DY78" s="918"/>
      <c r="DZ78" s="919"/>
      <c r="EA78" s="226"/>
    </row>
    <row r="79" spans="1:131" s="227" customFormat="1" ht="26.25" customHeight="1">
      <c r="A79" s="241">
        <v>12</v>
      </c>
      <c r="B79" s="933"/>
      <c r="C79" s="934"/>
      <c r="D79" s="934"/>
      <c r="E79" s="934"/>
      <c r="F79" s="934"/>
      <c r="G79" s="934"/>
      <c r="H79" s="934"/>
      <c r="I79" s="934"/>
      <c r="J79" s="934"/>
      <c r="K79" s="934"/>
      <c r="L79" s="934"/>
      <c r="M79" s="934"/>
      <c r="N79" s="934"/>
      <c r="O79" s="934"/>
      <c r="P79" s="935"/>
      <c r="Q79" s="936"/>
      <c r="R79" s="889"/>
      <c r="S79" s="889"/>
      <c r="T79" s="889"/>
      <c r="U79" s="889"/>
      <c r="V79" s="889"/>
      <c r="W79" s="889"/>
      <c r="X79" s="889"/>
      <c r="Y79" s="889"/>
      <c r="Z79" s="889"/>
      <c r="AA79" s="889"/>
      <c r="AB79" s="889"/>
      <c r="AC79" s="889"/>
      <c r="AD79" s="889"/>
      <c r="AE79" s="889"/>
      <c r="AF79" s="889"/>
      <c r="AG79" s="889"/>
      <c r="AH79" s="889"/>
      <c r="AI79" s="889"/>
      <c r="AJ79" s="889"/>
      <c r="AK79" s="889"/>
      <c r="AL79" s="889"/>
      <c r="AM79" s="889"/>
      <c r="AN79" s="889"/>
      <c r="AO79" s="889"/>
      <c r="AP79" s="889"/>
      <c r="AQ79" s="889"/>
      <c r="AR79" s="889"/>
      <c r="AS79" s="889"/>
      <c r="AT79" s="889"/>
      <c r="AU79" s="889"/>
      <c r="AV79" s="889"/>
      <c r="AW79" s="889"/>
      <c r="AX79" s="889"/>
      <c r="AY79" s="889"/>
      <c r="AZ79" s="937"/>
      <c r="BA79" s="937"/>
      <c r="BB79" s="937"/>
      <c r="BC79" s="937"/>
      <c r="BD79" s="938"/>
      <c r="BE79" s="245"/>
      <c r="BF79" s="245"/>
      <c r="BG79" s="245"/>
      <c r="BH79" s="245"/>
      <c r="BI79" s="245"/>
      <c r="BJ79" s="248"/>
      <c r="BK79" s="248"/>
      <c r="BL79" s="248"/>
      <c r="BM79" s="248"/>
      <c r="BN79" s="248"/>
      <c r="BO79" s="245"/>
      <c r="BP79" s="245"/>
      <c r="BQ79" s="242">
        <v>73</v>
      </c>
      <c r="BR79" s="247"/>
      <c r="BS79" s="923"/>
      <c r="BT79" s="924"/>
      <c r="BU79" s="924"/>
      <c r="BV79" s="924"/>
      <c r="BW79" s="924"/>
      <c r="BX79" s="924"/>
      <c r="BY79" s="924"/>
      <c r="BZ79" s="924"/>
      <c r="CA79" s="924"/>
      <c r="CB79" s="924"/>
      <c r="CC79" s="924"/>
      <c r="CD79" s="924"/>
      <c r="CE79" s="924"/>
      <c r="CF79" s="924"/>
      <c r="CG79" s="925"/>
      <c r="CH79" s="920"/>
      <c r="CI79" s="921"/>
      <c r="CJ79" s="921"/>
      <c r="CK79" s="921"/>
      <c r="CL79" s="922"/>
      <c r="CM79" s="920"/>
      <c r="CN79" s="921"/>
      <c r="CO79" s="921"/>
      <c r="CP79" s="921"/>
      <c r="CQ79" s="922"/>
      <c r="CR79" s="920"/>
      <c r="CS79" s="921"/>
      <c r="CT79" s="921"/>
      <c r="CU79" s="921"/>
      <c r="CV79" s="922"/>
      <c r="CW79" s="920"/>
      <c r="CX79" s="921"/>
      <c r="CY79" s="921"/>
      <c r="CZ79" s="921"/>
      <c r="DA79" s="922"/>
      <c r="DB79" s="920"/>
      <c r="DC79" s="921"/>
      <c r="DD79" s="921"/>
      <c r="DE79" s="921"/>
      <c r="DF79" s="922"/>
      <c r="DG79" s="920"/>
      <c r="DH79" s="921"/>
      <c r="DI79" s="921"/>
      <c r="DJ79" s="921"/>
      <c r="DK79" s="922"/>
      <c r="DL79" s="920"/>
      <c r="DM79" s="921"/>
      <c r="DN79" s="921"/>
      <c r="DO79" s="921"/>
      <c r="DP79" s="922"/>
      <c r="DQ79" s="920"/>
      <c r="DR79" s="921"/>
      <c r="DS79" s="921"/>
      <c r="DT79" s="921"/>
      <c r="DU79" s="922"/>
      <c r="DV79" s="917"/>
      <c r="DW79" s="918"/>
      <c r="DX79" s="918"/>
      <c r="DY79" s="918"/>
      <c r="DZ79" s="919"/>
      <c r="EA79" s="226"/>
    </row>
    <row r="80" spans="1:131" s="227" customFormat="1" ht="26.25" customHeight="1">
      <c r="A80" s="241">
        <v>13</v>
      </c>
      <c r="B80" s="933"/>
      <c r="C80" s="934"/>
      <c r="D80" s="934"/>
      <c r="E80" s="934"/>
      <c r="F80" s="934"/>
      <c r="G80" s="934"/>
      <c r="H80" s="934"/>
      <c r="I80" s="934"/>
      <c r="J80" s="934"/>
      <c r="K80" s="934"/>
      <c r="L80" s="934"/>
      <c r="M80" s="934"/>
      <c r="N80" s="934"/>
      <c r="O80" s="934"/>
      <c r="P80" s="935"/>
      <c r="Q80" s="936"/>
      <c r="R80" s="889"/>
      <c r="S80" s="889"/>
      <c r="T80" s="889"/>
      <c r="U80" s="889"/>
      <c r="V80" s="889"/>
      <c r="W80" s="889"/>
      <c r="X80" s="889"/>
      <c r="Y80" s="889"/>
      <c r="Z80" s="889"/>
      <c r="AA80" s="889"/>
      <c r="AB80" s="889"/>
      <c r="AC80" s="889"/>
      <c r="AD80" s="889"/>
      <c r="AE80" s="889"/>
      <c r="AF80" s="889"/>
      <c r="AG80" s="889"/>
      <c r="AH80" s="889"/>
      <c r="AI80" s="889"/>
      <c r="AJ80" s="889"/>
      <c r="AK80" s="889"/>
      <c r="AL80" s="889"/>
      <c r="AM80" s="889"/>
      <c r="AN80" s="889"/>
      <c r="AO80" s="889"/>
      <c r="AP80" s="889"/>
      <c r="AQ80" s="889"/>
      <c r="AR80" s="889"/>
      <c r="AS80" s="889"/>
      <c r="AT80" s="889"/>
      <c r="AU80" s="889"/>
      <c r="AV80" s="889"/>
      <c r="AW80" s="889"/>
      <c r="AX80" s="889"/>
      <c r="AY80" s="889"/>
      <c r="AZ80" s="937"/>
      <c r="BA80" s="937"/>
      <c r="BB80" s="937"/>
      <c r="BC80" s="937"/>
      <c r="BD80" s="938"/>
      <c r="BE80" s="245"/>
      <c r="BF80" s="245"/>
      <c r="BG80" s="245"/>
      <c r="BH80" s="245"/>
      <c r="BI80" s="245"/>
      <c r="BJ80" s="245"/>
      <c r="BK80" s="245"/>
      <c r="BL80" s="245"/>
      <c r="BM80" s="245"/>
      <c r="BN80" s="245"/>
      <c r="BO80" s="245"/>
      <c r="BP80" s="245"/>
      <c r="BQ80" s="242">
        <v>74</v>
      </c>
      <c r="BR80" s="247"/>
      <c r="BS80" s="923"/>
      <c r="BT80" s="924"/>
      <c r="BU80" s="924"/>
      <c r="BV80" s="924"/>
      <c r="BW80" s="924"/>
      <c r="BX80" s="924"/>
      <c r="BY80" s="924"/>
      <c r="BZ80" s="924"/>
      <c r="CA80" s="924"/>
      <c r="CB80" s="924"/>
      <c r="CC80" s="924"/>
      <c r="CD80" s="924"/>
      <c r="CE80" s="924"/>
      <c r="CF80" s="924"/>
      <c r="CG80" s="925"/>
      <c r="CH80" s="920"/>
      <c r="CI80" s="921"/>
      <c r="CJ80" s="921"/>
      <c r="CK80" s="921"/>
      <c r="CL80" s="922"/>
      <c r="CM80" s="920"/>
      <c r="CN80" s="921"/>
      <c r="CO80" s="921"/>
      <c r="CP80" s="921"/>
      <c r="CQ80" s="922"/>
      <c r="CR80" s="920"/>
      <c r="CS80" s="921"/>
      <c r="CT80" s="921"/>
      <c r="CU80" s="921"/>
      <c r="CV80" s="922"/>
      <c r="CW80" s="920"/>
      <c r="CX80" s="921"/>
      <c r="CY80" s="921"/>
      <c r="CZ80" s="921"/>
      <c r="DA80" s="922"/>
      <c r="DB80" s="920"/>
      <c r="DC80" s="921"/>
      <c r="DD80" s="921"/>
      <c r="DE80" s="921"/>
      <c r="DF80" s="922"/>
      <c r="DG80" s="920"/>
      <c r="DH80" s="921"/>
      <c r="DI80" s="921"/>
      <c r="DJ80" s="921"/>
      <c r="DK80" s="922"/>
      <c r="DL80" s="920"/>
      <c r="DM80" s="921"/>
      <c r="DN80" s="921"/>
      <c r="DO80" s="921"/>
      <c r="DP80" s="922"/>
      <c r="DQ80" s="920"/>
      <c r="DR80" s="921"/>
      <c r="DS80" s="921"/>
      <c r="DT80" s="921"/>
      <c r="DU80" s="922"/>
      <c r="DV80" s="917"/>
      <c r="DW80" s="918"/>
      <c r="DX80" s="918"/>
      <c r="DY80" s="918"/>
      <c r="DZ80" s="919"/>
      <c r="EA80" s="226"/>
    </row>
    <row r="81" spans="1:131" s="227" customFormat="1" ht="26.25" customHeight="1">
      <c r="A81" s="241">
        <v>14</v>
      </c>
      <c r="B81" s="933"/>
      <c r="C81" s="934"/>
      <c r="D81" s="934"/>
      <c r="E81" s="934"/>
      <c r="F81" s="934"/>
      <c r="G81" s="934"/>
      <c r="H81" s="934"/>
      <c r="I81" s="934"/>
      <c r="J81" s="934"/>
      <c r="K81" s="934"/>
      <c r="L81" s="934"/>
      <c r="M81" s="934"/>
      <c r="N81" s="934"/>
      <c r="O81" s="934"/>
      <c r="P81" s="935"/>
      <c r="Q81" s="936"/>
      <c r="R81" s="889"/>
      <c r="S81" s="889"/>
      <c r="T81" s="889"/>
      <c r="U81" s="889"/>
      <c r="V81" s="889"/>
      <c r="W81" s="889"/>
      <c r="X81" s="889"/>
      <c r="Y81" s="889"/>
      <c r="Z81" s="889"/>
      <c r="AA81" s="889"/>
      <c r="AB81" s="889"/>
      <c r="AC81" s="889"/>
      <c r="AD81" s="889"/>
      <c r="AE81" s="889"/>
      <c r="AF81" s="889"/>
      <c r="AG81" s="889"/>
      <c r="AH81" s="889"/>
      <c r="AI81" s="889"/>
      <c r="AJ81" s="889"/>
      <c r="AK81" s="889"/>
      <c r="AL81" s="889"/>
      <c r="AM81" s="889"/>
      <c r="AN81" s="889"/>
      <c r="AO81" s="889"/>
      <c r="AP81" s="889"/>
      <c r="AQ81" s="889"/>
      <c r="AR81" s="889"/>
      <c r="AS81" s="889"/>
      <c r="AT81" s="889"/>
      <c r="AU81" s="889"/>
      <c r="AV81" s="889"/>
      <c r="AW81" s="889"/>
      <c r="AX81" s="889"/>
      <c r="AY81" s="889"/>
      <c r="AZ81" s="937"/>
      <c r="BA81" s="937"/>
      <c r="BB81" s="937"/>
      <c r="BC81" s="937"/>
      <c r="BD81" s="938"/>
      <c r="BE81" s="245"/>
      <c r="BF81" s="245"/>
      <c r="BG81" s="245"/>
      <c r="BH81" s="245"/>
      <c r="BI81" s="245"/>
      <c r="BJ81" s="245"/>
      <c r="BK81" s="245"/>
      <c r="BL81" s="245"/>
      <c r="BM81" s="245"/>
      <c r="BN81" s="245"/>
      <c r="BO81" s="245"/>
      <c r="BP81" s="245"/>
      <c r="BQ81" s="242">
        <v>75</v>
      </c>
      <c r="BR81" s="247"/>
      <c r="BS81" s="923"/>
      <c r="BT81" s="924"/>
      <c r="BU81" s="924"/>
      <c r="BV81" s="924"/>
      <c r="BW81" s="924"/>
      <c r="BX81" s="924"/>
      <c r="BY81" s="924"/>
      <c r="BZ81" s="924"/>
      <c r="CA81" s="924"/>
      <c r="CB81" s="924"/>
      <c r="CC81" s="924"/>
      <c r="CD81" s="924"/>
      <c r="CE81" s="924"/>
      <c r="CF81" s="924"/>
      <c r="CG81" s="925"/>
      <c r="CH81" s="920"/>
      <c r="CI81" s="921"/>
      <c r="CJ81" s="921"/>
      <c r="CK81" s="921"/>
      <c r="CL81" s="922"/>
      <c r="CM81" s="920"/>
      <c r="CN81" s="921"/>
      <c r="CO81" s="921"/>
      <c r="CP81" s="921"/>
      <c r="CQ81" s="922"/>
      <c r="CR81" s="920"/>
      <c r="CS81" s="921"/>
      <c r="CT81" s="921"/>
      <c r="CU81" s="921"/>
      <c r="CV81" s="922"/>
      <c r="CW81" s="920"/>
      <c r="CX81" s="921"/>
      <c r="CY81" s="921"/>
      <c r="CZ81" s="921"/>
      <c r="DA81" s="922"/>
      <c r="DB81" s="920"/>
      <c r="DC81" s="921"/>
      <c r="DD81" s="921"/>
      <c r="DE81" s="921"/>
      <c r="DF81" s="922"/>
      <c r="DG81" s="920"/>
      <c r="DH81" s="921"/>
      <c r="DI81" s="921"/>
      <c r="DJ81" s="921"/>
      <c r="DK81" s="922"/>
      <c r="DL81" s="920"/>
      <c r="DM81" s="921"/>
      <c r="DN81" s="921"/>
      <c r="DO81" s="921"/>
      <c r="DP81" s="922"/>
      <c r="DQ81" s="920"/>
      <c r="DR81" s="921"/>
      <c r="DS81" s="921"/>
      <c r="DT81" s="921"/>
      <c r="DU81" s="922"/>
      <c r="DV81" s="917"/>
      <c r="DW81" s="918"/>
      <c r="DX81" s="918"/>
      <c r="DY81" s="918"/>
      <c r="DZ81" s="919"/>
      <c r="EA81" s="226"/>
    </row>
    <row r="82" spans="1:131" s="227" customFormat="1" ht="26.25" customHeight="1">
      <c r="A82" s="241">
        <v>15</v>
      </c>
      <c r="B82" s="933"/>
      <c r="C82" s="934"/>
      <c r="D82" s="934"/>
      <c r="E82" s="934"/>
      <c r="F82" s="934"/>
      <c r="G82" s="934"/>
      <c r="H82" s="934"/>
      <c r="I82" s="934"/>
      <c r="J82" s="934"/>
      <c r="K82" s="934"/>
      <c r="L82" s="934"/>
      <c r="M82" s="934"/>
      <c r="N82" s="934"/>
      <c r="O82" s="934"/>
      <c r="P82" s="935"/>
      <c r="Q82" s="936"/>
      <c r="R82" s="889"/>
      <c r="S82" s="889"/>
      <c r="T82" s="889"/>
      <c r="U82" s="889"/>
      <c r="V82" s="889"/>
      <c r="W82" s="889"/>
      <c r="X82" s="889"/>
      <c r="Y82" s="889"/>
      <c r="Z82" s="889"/>
      <c r="AA82" s="889"/>
      <c r="AB82" s="889"/>
      <c r="AC82" s="889"/>
      <c r="AD82" s="889"/>
      <c r="AE82" s="889"/>
      <c r="AF82" s="889"/>
      <c r="AG82" s="889"/>
      <c r="AH82" s="889"/>
      <c r="AI82" s="889"/>
      <c r="AJ82" s="889"/>
      <c r="AK82" s="889"/>
      <c r="AL82" s="889"/>
      <c r="AM82" s="889"/>
      <c r="AN82" s="889"/>
      <c r="AO82" s="889"/>
      <c r="AP82" s="889"/>
      <c r="AQ82" s="889"/>
      <c r="AR82" s="889"/>
      <c r="AS82" s="889"/>
      <c r="AT82" s="889"/>
      <c r="AU82" s="889"/>
      <c r="AV82" s="889"/>
      <c r="AW82" s="889"/>
      <c r="AX82" s="889"/>
      <c r="AY82" s="889"/>
      <c r="AZ82" s="937"/>
      <c r="BA82" s="937"/>
      <c r="BB82" s="937"/>
      <c r="BC82" s="937"/>
      <c r="BD82" s="938"/>
      <c r="BE82" s="245"/>
      <c r="BF82" s="245"/>
      <c r="BG82" s="245"/>
      <c r="BH82" s="245"/>
      <c r="BI82" s="245"/>
      <c r="BJ82" s="245"/>
      <c r="BK82" s="245"/>
      <c r="BL82" s="245"/>
      <c r="BM82" s="245"/>
      <c r="BN82" s="245"/>
      <c r="BO82" s="245"/>
      <c r="BP82" s="245"/>
      <c r="BQ82" s="242">
        <v>76</v>
      </c>
      <c r="BR82" s="247"/>
      <c r="BS82" s="923"/>
      <c r="BT82" s="924"/>
      <c r="BU82" s="924"/>
      <c r="BV82" s="924"/>
      <c r="BW82" s="924"/>
      <c r="BX82" s="924"/>
      <c r="BY82" s="924"/>
      <c r="BZ82" s="924"/>
      <c r="CA82" s="924"/>
      <c r="CB82" s="924"/>
      <c r="CC82" s="924"/>
      <c r="CD82" s="924"/>
      <c r="CE82" s="924"/>
      <c r="CF82" s="924"/>
      <c r="CG82" s="925"/>
      <c r="CH82" s="920"/>
      <c r="CI82" s="921"/>
      <c r="CJ82" s="921"/>
      <c r="CK82" s="921"/>
      <c r="CL82" s="922"/>
      <c r="CM82" s="920"/>
      <c r="CN82" s="921"/>
      <c r="CO82" s="921"/>
      <c r="CP82" s="921"/>
      <c r="CQ82" s="922"/>
      <c r="CR82" s="920"/>
      <c r="CS82" s="921"/>
      <c r="CT82" s="921"/>
      <c r="CU82" s="921"/>
      <c r="CV82" s="922"/>
      <c r="CW82" s="920"/>
      <c r="CX82" s="921"/>
      <c r="CY82" s="921"/>
      <c r="CZ82" s="921"/>
      <c r="DA82" s="922"/>
      <c r="DB82" s="920"/>
      <c r="DC82" s="921"/>
      <c r="DD82" s="921"/>
      <c r="DE82" s="921"/>
      <c r="DF82" s="922"/>
      <c r="DG82" s="920"/>
      <c r="DH82" s="921"/>
      <c r="DI82" s="921"/>
      <c r="DJ82" s="921"/>
      <c r="DK82" s="922"/>
      <c r="DL82" s="920"/>
      <c r="DM82" s="921"/>
      <c r="DN82" s="921"/>
      <c r="DO82" s="921"/>
      <c r="DP82" s="922"/>
      <c r="DQ82" s="920"/>
      <c r="DR82" s="921"/>
      <c r="DS82" s="921"/>
      <c r="DT82" s="921"/>
      <c r="DU82" s="922"/>
      <c r="DV82" s="917"/>
      <c r="DW82" s="918"/>
      <c r="DX82" s="918"/>
      <c r="DY82" s="918"/>
      <c r="DZ82" s="919"/>
      <c r="EA82" s="226"/>
    </row>
    <row r="83" spans="1:131" s="227" customFormat="1" ht="26.25" customHeight="1">
      <c r="A83" s="241">
        <v>16</v>
      </c>
      <c r="B83" s="933"/>
      <c r="C83" s="934"/>
      <c r="D83" s="934"/>
      <c r="E83" s="934"/>
      <c r="F83" s="934"/>
      <c r="G83" s="934"/>
      <c r="H83" s="934"/>
      <c r="I83" s="934"/>
      <c r="J83" s="934"/>
      <c r="K83" s="934"/>
      <c r="L83" s="934"/>
      <c r="M83" s="934"/>
      <c r="N83" s="934"/>
      <c r="O83" s="934"/>
      <c r="P83" s="935"/>
      <c r="Q83" s="936"/>
      <c r="R83" s="889"/>
      <c r="S83" s="889"/>
      <c r="T83" s="889"/>
      <c r="U83" s="889"/>
      <c r="V83" s="889"/>
      <c r="W83" s="889"/>
      <c r="X83" s="889"/>
      <c r="Y83" s="889"/>
      <c r="Z83" s="889"/>
      <c r="AA83" s="889"/>
      <c r="AB83" s="889"/>
      <c r="AC83" s="889"/>
      <c r="AD83" s="889"/>
      <c r="AE83" s="889"/>
      <c r="AF83" s="889"/>
      <c r="AG83" s="889"/>
      <c r="AH83" s="889"/>
      <c r="AI83" s="889"/>
      <c r="AJ83" s="889"/>
      <c r="AK83" s="889"/>
      <c r="AL83" s="889"/>
      <c r="AM83" s="889"/>
      <c r="AN83" s="889"/>
      <c r="AO83" s="889"/>
      <c r="AP83" s="889"/>
      <c r="AQ83" s="889"/>
      <c r="AR83" s="889"/>
      <c r="AS83" s="889"/>
      <c r="AT83" s="889"/>
      <c r="AU83" s="889"/>
      <c r="AV83" s="889"/>
      <c r="AW83" s="889"/>
      <c r="AX83" s="889"/>
      <c r="AY83" s="889"/>
      <c r="AZ83" s="937"/>
      <c r="BA83" s="937"/>
      <c r="BB83" s="937"/>
      <c r="BC83" s="937"/>
      <c r="BD83" s="938"/>
      <c r="BE83" s="245"/>
      <c r="BF83" s="245"/>
      <c r="BG83" s="245"/>
      <c r="BH83" s="245"/>
      <c r="BI83" s="245"/>
      <c r="BJ83" s="245"/>
      <c r="BK83" s="245"/>
      <c r="BL83" s="245"/>
      <c r="BM83" s="245"/>
      <c r="BN83" s="245"/>
      <c r="BO83" s="245"/>
      <c r="BP83" s="245"/>
      <c r="BQ83" s="242">
        <v>77</v>
      </c>
      <c r="BR83" s="247"/>
      <c r="BS83" s="923"/>
      <c r="BT83" s="924"/>
      <c r="BU83" s="924"/>
      <c r="BV83" s="924"/>
      <c r="BW83" s="924"/>
      <c r="BX83" s="924"/>
      <c r="BY83" s="924"/>
      <c r="BZ83" s="924"/>
      <c r="CA83" s="924"/>
      <c r="CB83" s="924"/>
      <c r="CC83" s="924"/>
      <c r="CD83" s="924"/>
      <c r="CE83" s="924"/>
      <c r="CF83" s="924"/>
      <c r="CG83" s="925"/>
      <c r="CH83" s="920"/>
      <c r="CI83" s="921"/>
      <c r="CJ83" s="921"/>
      <c r="CK83" s="921"/>
      <c r="CL83" s="922"/>
      <c r="CM83" s="920"/>
      <c r="CN83" s="921"/>
      <c r="CO83" s="921"/>
      <c r="CP83" s="921"/>
      <c r="CQ83" s="922"/>
      <c r="CR83" s="920"/>
      <c r="CS83" s="921"/>
      <c r="CT83" s="921"/>
      <c r="CU83" s="921"/>
      <c r="CV83" s="922"/>
      <c r="CW83" s="920"/>
      <c r="CX83" s="921"/>
      <c r="CY83" s="921"/>
      <c r="CZ83" s="921"/>
      <c r="DA83" s="922"/>
      <c r="DB83" s="920"/>
      <c r="DC83" s="921"/>
      <c r="DD83" s="921"/>
      <c r="DE83" s="921"/>
      <c r="DF83" s="922"/>
      <c r="DG83" s="920"/>
      <c r="DH83" s="921"/>
      <c r="DI83" s="921"/>
      <c r="DJ83" s="921"/>
      <c r="DK83" s="922"/>
      <c r="DL83" s="920"/>
      <c r="DM83" s="921"/>
      <c r="DN83" s="921"/>
      <c r="DO83" s="921"/>
      <c r="DP83" s="922"/>
      <c r="DQ83" s="920"/>
      <c r="DR83" s="921"/>
      <c r="DS83" s="921"/>
      <c r="DT83" s="921"/>
      <c r="DU83" s="922"/>
      <c r="DV83" s="917"/>
      <c r="DW83" s="918"/>
      <c r="DX83" s="918"/>
      <c r="DY83" s="918"/>
      <c r="DZ83" s="919"/>
      <c r="EA83" s="226"/>
    </row>
    <row r="84" spans="1:131" s="227" customFormat="1" ht="26.25" customHeight="1">
      <c r="A84" s="241">
        <v>17</v>
      </c>
      <c r="B84" s="933"/>
      <c r="C84" s="934"/>
      <c r="D84" s="934"/>
      <c r="E84" s="934"/>
      <c r="F84" s="934"/>
      <c r="G84" s="934"/>
      <c r="H84" s="934"/>
      <c r="I84" s="934"/>
      <c r="J84" s="934"/>
      <c r="K84" s="934"/>
      <c r="L84" s="934"/>
      <c r="M84" s="934"/>
      <c r="N84" s="934"/>
      <c r="O84" s="934"/>
      <c r="P84" s="935"/>
      <c r="Q84" s="936"/>
      <c r="R84" s="889"/>
      <c r="S84" s="889"/>
      <c r="T84" s="889"/>
      <c r="U84" s="889"/>
      <c r="V84" s="889"/>
      <c r="W84" s="889"/>
      <c r="X84" s="889"/>
      <c r="Y84" s="889"/>
      <c r="Z84" s="889"/>
      <c r="AA84" s="889"/>
      <c r="AB84" s="889"/>
      <c r="AC84" s="889"/>
      <c r="AD84" s="889"/>
      <c r="AE84" s="889"/>
      <c r="AF84" s="889"/>
      <c r="AG84" s="889"/>
      <c r="AH84" s="889"/>
      <c r="AI84" s="889"/>
      <c r="AJ84" s="889"/>
      <c r="AK84" s="889"/>
      <c r="AL84" s="889"/>
      <c r="AM84" s="889"/>
      <c r="AN84" s="889"/>
      <c r="AO84" s="889"/>
      <c r="AP84" s="889"/>
      <c r="AQ84" s="889"/>
      <c r="AR84" s="889"/>
      <c r="AS84" s="889"/>
      <c r="AT84" s="889"/>
      <c r="AU84" s="889"/>
      <c r="AV84" s="889"/>
      <c r="AW84" s="889"/>
      <c r="AX84" s="889"/>
      <c r="AY84" s="889"/>
      <c r="AZ84" s="937"/>
      <c r="BA84" s="937"/>
      <c r="BB84" s="937"/>
      <c r="BC84" s="937"/>
      <c r="BD84" s="938"/>
      <c r="BE84" s="245"/>
      <c r="BF84" s="245"/>
      <c r="BG84" s="245"/>
      <c r="BH84" s="245"/>
      <c r="BI84" s="245"/>
      <c r="BJ84" s="245"/>
      <c r="BK84" s="245"/>
      <c r="BL84" s="245"/>
      <c r="BM84" s="245"/>
      <c r="BN84" s="245"/>
      <c r="BO84" s="245"/>
      <c r="BP84" s="245"/>
      <c r="BQ84" s="242">
        <v>78</v>
      </c>
      <c r="BR84" s="247"/>
      <c r="BS84" s="923"/>
      <c r="BT84" s="924"/>
      <c r="BU84" s="924"/>
      <c r="BV84" s="924"/>
      <c r="BW84" s="924"/>
      <c r="BX84" s="924"/>
      <c r="BY84" s="924"/>
      <c r="BZ84" s="924"/>
      <c r="CA84" s="924"/>
      <c r="CB84" s="924"/>
      <c r="CC84" s="924"/>
      <c r="CD84" s="924"/>
      <c r="CE84" s="924"/>
      <c r="CF84" s="924"/>
      <c r="CG84" s="925"/>
      <c r="CH84" s="920"/>
      <c r="CI84" s="921"/>
      <c r="CJ84" s="921"/>
      <c r="CK84" s="921"/>
      <c r="CL84" s="922"/>
      <c r="CM84" s="920"/>
      <c r="CN84" s="921"/>
      <c r="CO84" s="921"/>
      <c r="CP84" s="921"/>
      <c r="CQ84" s="922"/>
      <c r="CR84" s="920"/>
      <c r="CS84" s="921"/>
      <c r="CT84" s="921"/>
      <c r="CU84" s="921"/>
      <c r="CV84" s="922"/>
      <c r="CW84" s="920"/>
      <c r="CX84" s="921"/>
      <c r="CY84" s="921"/>
      <c r="CZ84" s="921"/>
      <c r="DA84" s="922"/>
      <c r="DB84" s="920"/>
      <c r="DC84" s="921"/>
      <c r="DD84" s="921"/>
      <c r="DE84" s="921"/>
      <c r="DF84" s="922"/>
      <c r="DG84" s="920"/>
      <c r="DH84" s="921"/>
      <c r="DI84" s="921"/>
      <c r="DJ84" s="921"/>
      <c r="DK84" s="922"/>
      <c r="DL84" s="920"/>
      <c r="DM84" s="921"/>
      <c r="DN84" s="921"/>
      <c r="DO84" s="921"/>
      <c r="DP84" s="922"/>
      <c r="DQ84" s="920"/>
      <c r="DR84" s="921"/>
      <c r="DS84" s="921"/>
      <c r="DT84" s="921"/>
      <c r="DU84" s="922"/>
      <c r="DV84" s="917"/>
      <c r="DW84" s="918"/>
      <c r="DX84" s="918"/>
      <c r="DY84" s="918"/>
      <c r="DZ84" s="919"/>
      <c r="EA84" s="226"/>
    </row>
    <row r="85" spans="1:131" s="227" customFormat="1" ht="26.25" customHeight="1">
      <c r="A85" s="241">
        <v>18</v>
      </c>
      <c r="B85" s="933"/>
      <c r="C85" s="934"/>
      <c r="D85" s="934"/>
      <c r="E85" s="934"/>
      <c r="F85" s="934"/>
      <c r="G85" s="934"/>
      <c r="H85" s="934"/>
      <c r="I85" s="934"/>
      <c r="J85" s="934"/>
      <c r="K85" s="934"/>
      <c r="L85" s="934"/>
      <c r="M85" s="934"/>
      <c r="N85" s="934"/>
      <c r="O85" s="934"/>
      <c r="P85" s="935"/>
      <c r="Q85" s="936"/>
      <c r="R85" s="889"/>
      <c r="S85" s="889"/>
      <c r="T85" s="889"/>
      <c r="U85" s="889"/>
      <c r="V85" s="889"/>
      <c r="W85" s="889"/>
      <c r="X85" s="889"/>
      <c r="Y85" s="889"/>
      <c r="Z85" s="889"/>
      <c r="AA85" s="889"/>
      <c r="AB85" s="889"/>
      <c r="AC85" s="889"/>
      <c r="AD85" s="889"/>
      <c r="AE85" s="889"/>
      <c r="AF85" s="889"/>
      <c r="AG85" s="889"/>
      <c r="AH85" s="889"/>
      <c r="AI85" s="889"/>
      <c r="AJ85" s="889"/>
      <c r="AK85" s="889"/>
      <c r="AL85" s="889"/>
      <c r="AM85" s="889"/>
      <c r="AN85" s="889"/>
      <c r="AO85" s="889"/>
      <c r="AP85" s="889"/>
      <c r="AQ85" s="889"/>
      <c r="AR85" s="889"/>
      <c r="AS85" s="889"/>
      <c r="AT85" s="889"/>
      <c r="AU85" s="889"/>
      <c r="AV85" s="889"/>
      <c r="AW85" s="889"/>
      <c r="AX85" s="889"/>
      <c r="AY85" s="889"/>
      <c r="AZ85" s="937"/>
      <c r="BA85" s="937"/>
      <c r="BB85" s="937"/>
      <c r="BC85" s="937"/>
      <c r="BD85" s="938"/>
      <c r="BE85" s="245"/>
      <c r="BF85" s="245"/>
      <c r="BG85" s="245"/>
      <c r="BH85" s="245"/>
      <c r="BI85" s="245"/>
      <c r="BJ85" s="245"/>
      <c r="BK85" s="245"/>
      <c r="BL85" s="245"/>
      <c r="BM85" s="245"/>
      <c r="BN85" s="245"/>
      <c r="BO85" s="245"/>
      <c r="BP85" s="245"/>
      <c r="BQ85" s="242">
        <v>79</v>
      </c>
      <c r="BR85" s="247"/>
      <c r="BS85" s="923"/>
      <c r="BT85" s="924"/>
      <c r="BU85" s="924"/>
      <c r="BV85" s="924"/>
      <c r="BW85" s="924"/>
      <c r="BX85" s="924"/>
      <c r="BY85" s="924"/>
      <c r="BZ85" s="924"/>
      <c r="CA85" s="924"/>
      <c r="CB85" s="924"/>
      <c r="CC85" s="924"/>
      <c r="CD85" s="924"/>
      <c r="CE85" s="924"/>
      <c r="CF85" s="924"/>
      <c r="CG85" s="925"/>
      <c r="CH85" s="920"/>
      <c r="CI85" s="921"/>
      <c r="CJ85" s="921"/>
      <c r="CK85" s="921"/>
      <c r="CL85" s="922"/>
      <c r="CM85" s="920"/>
      <c r="CN85" s="921"/>
      <c r="CO85" s="921"/>
      <c r="CP85" s="921"/>
      <c r="CQ85" s="922"/>
      <c r="CR85" s="920"/>
      <c r="CS85" s="921"/>
      <c r="CT85" s="921"/>
      <c r="CU85" s="921"/>
      <c r="CV85" s="922"/>
      <c r="CW85" s="920"/>
      <c r="CX85" s="921"/>
      <c r="CY85" s="921"/>
      <c r="CZ85" s="921"/>
      <c r="DA85" s="922"/>
      <c r="DB85" s="920"/>
      <c r="DC85" s="921"/>
      <c r="DD85" s="921"/>
      <c r="DE85" s="921"/>
      <c r="DF85" s="922"/>
      <c r="DG85" s="920"/>
      <c r="DH85" s="921"/>
      <c r="DI85" s="921"/>
      <c r="DJ85" s="921"/>
      <c r="DK85" s="922"/>
      <c r="DL85" s="920"/>
      <c r="DM85" s="921"/>
      <c r="DN85" s="921"/>
      <c r="DO85" s="921"/>
      <c r="DP85" s="922"/>
      <c r="DQ85" s="920"/>
      <c r="DR85" s="921"/>
      <c r="DS85" s="921"/>
      <c r="DT85" s="921"/>
      <c r="DU85" s="922"/>
      <c r="DV85" s="917"/>
      <c r="DW85" s="918"/>
      <c r="DX85" s="918"/>
      <c r="DY85" s="918"/>
      <c r="DZ85" s="919"/>
      <c r="EA85" s="226"/>
    </row>
    <row r="86" spans="1:131" s="227" customFormat="1" ht="26.25" customHeight="1">
      <c r="A86" s="241">
        <v>19</v>
      </c>
      <c r="B86" s="933"/>
      <c r="C86" s="934"/>
      <c r="D86" s="934"/>
      <c r="E86" s="934"/>
      <c r="F86" s="934"/>
      <c r="G86" s="934"/>
      <c r="H86" s="934"/>
      <c r="I86" s="934"/>
      <c r="J86" s="934"/>
      <c r="K86" s="934"/>
      <c r="L86" s="934"/>
      <c r="M86" s="934"/>
      <c r="N86" s="934"/>
      <c r="O86" s="934"/>
      <c r="P86" s="935"/>
      <c r="Q86" s="936"/>
      <c r="R86" s="889"/>
      <c r="S86" s="889"/>
      <c r="T86" s="889"/>
      <c r="U86" s="889"/>
      <c r="V86" s="889"/>
      <c r="W86" s="889"/>
      <c r="X86" s="889"/>
      <c r="Y86" s="889"/>
      <c r="Z86" s="889"/>
      <c r="AA86" s="889"/>
      <c r="AB86" s="889"/>
      <c r="AC86" s="889"/>
      <c r="AD86" s="889"/>
      <c r="AE86" s="889"/>
      <c r="AF86" s="889"/>
      <c r="AG86" s="889"/>
      <c r="AH86" s="889"/>
      <c r="AI86" s="889"/>
      <c r="AJ86" s="889"/>
      <c r="AK86" s="889"/>
      <c r="AL86" s="889"/>
      <c r="AM86" s="889"/>
      <c r="AN86" s="889"/>
      <c r="AO86" s="889"/>
      <c r="AP86" s="889"/>
      <c r="AQ86" s="889"/>
      <c r="AR86" s="889"/>
      <c r="AS86" s="889"/>
      <c r="AT86" s="889"/>
      <c r="AU86" s="889"/>
      <c r="AV86" s="889"/>
      <c r="AW86" s="889"/>
      <c r="AX86" s="889"/>
      <c r="AY86" s="889"/>
      <c r="AZ86" s="937"/>
      <c r="BA86" s="937"/>
      <c r="BB86" s="937"/>
      <c r="BC86" s="937"/>
      <c r="BD86" s="938"/>
      <c r="BE86" s="245"/>
      <c r="BF86" s="245"/>
      <c r="BG86" s="245"/>
      <c r="BH86" s="245"/>
      <c r="BI86" s="245"/>
      <c r="BJ86" s="245"/>
      <c r="BK86" s="245"/>
      <c r="BL86" s="245"/>
      <c r="BM86" s="245"/>
      <c r="BN86" s="245"/>
      <c r="BO86" s="245"/>
      <c r="BP86" s="245"/>
      <c r="BQ86" s="242">
        <v>80</v>
      </c>
      <c r="BR86" s="247"/>
      <c r="BS86" s="923"/>
      <c r="BT86" s="924"/>
      <c r="BU86" s="924"/>
      <c r="BV86" s="924"/>
      <c r="BW86" s="924"/>
      <c r="BX86" s="924"/>
      <c r="BY86" s="924"/>
      <c r="BZ86" s="924"/>
      <c r="CA86" s="924"/>
      <c r="CB86" s="924"/>
      <c r="CC86" s="924"/>
      <c r="CD86" s="924"/>
      <c r="CE86" s="924"/>
      <c r="CF86" s="924"/>
      <c r="CG86" s="925"/>
      <c r="CH86" s="920"/>
      <c r="CI86" s="921"/>
      <c r="CJ86" s="921"/>
      <c r="CK86" s="921"/>
      <c r="CL86" s="922"/>
      <c r="CM86" s="920"/>
      <c r="CN86" s="921"/>
      <c r="CO86" s="921"/>
      <c r="CP86" s="921"/>
      <c r="CQ86" s="922"/>
      <c r="CR86" s="920"/>
      <c r="CS86" s="921"/>
      <c r="CT86" s="921"/>
      <c r="CU86" s="921"/>
      <c r="CV86" s="922"/>
      <c r="CW86" s="920"/>
      <c r="CX86" s="921"/>
      <c r="CY86" s="921"/>
      <c r="CZ86" s="921"/>
      <c r="DA86" s="922"/>
      <c r="DB86" s="920"/>
      <c r="DC86" s="921"/>
      <c r="DD86" s="921"/>
      <c r="DE86" s="921"/>
      <c r="DF86" s="922"/>
      <c r="DG86" s="920"/>
      <c r="DH86" s="921"/>
      <c r="DI86" s="921"/>
      <c r="DJ86" s="921"/>
      <c r="DK86" s="922"/>
      <c r="DL86" s="920"/>
      <c r="DM86" s="921"/>
      <c r="DN86" s="921"/>
      <c r="DO86" s="921"/>
      <c r="DP86" s="922"/>
      <c r="DQ86" s="920"/>
      <c r="DR86" s="921"/>
      <c r="DS86" s="921"/>
      <c r="DT86" s="921"/>
      <c r="DU86" s="922"/>
      <c r="DV86" s="917"/>
      <c r="DW86" s="918"/>
      <c r="DX86" s="918"/>
      <c r="DY86" s="918"/>
      <c r="DZ86" s="919"/>
      <c r="EA86" s="226"/>
    </row>
    <row r="87" spans="1:131" s="227" customFormat="1" ht="26.25" customHeight="1">
      <c r="A87" s="249">
        <v>20</v>
      </c>
      <c r="B87" s="940"/>
      <c r="C87" s="941"/>
      <c r="D87" s="941"/>
      <c r="E87" s="941"/>
      <c r="F87" s="941"/>
      <c r="G87" s="941"/>
      <c r="H87" s="941"/>
      <c r="I87" s="941"/>
      <c r="J87" s="941"/>
      <c r="K87" s="941"/>
      <c r="L87" s="941"/>
      <c r="M87" s="941"/>
      <c r="N87" s="941"/>
      <c r="O87" s="941"/>
      <c r="P87" s="942"/>
      <c r="Q87" s="943"/>
      <c r="R87" s="944"/>
      <c r="S87" s="944"/>
      <c r="T87" s="944"/>
      <c r="U87" s="944"/>
      <c r="V87" s="944"/>
      <c r="W87" s="944"/>
      <c r="X87" s="944"/>
      <c r="Y87" s="944"/>
      <c r="Z87" s="944"/>
      <c r="AA87" s="944"/>
      <c r="AB87" s="944"/>
      <c r="AC87" s="944"/>
      <c r="AD87" s="944"/>
      <c r="AE87" s="944"/>
      <c r="AF87" s="944"/>
      <c r="AG87" s="944"/>
      <c r="AH87" s="944"/>
      <c r="AI87" s="944"/>
      <c r="AJ87" s="944"/>
      <c r="AK87" s="944"/>
      <c r="AL87" s="944"/>
      <c r="AM87" s="944"/>
      <c r="AN87" s="944"/>
      <c r="AO87" s="944"/>
      <c r="AP87" s="944"/>
      <c r="AQ87" s="944"/>
      <c r="AR87" s="944"/>
      <c r="AS87" s="944"/>
      <c r="AT87" s="944"/>
      <c r="AU87" s="944"/>
      <c r="AV87" s="944"/>
      <c r="AW87" s="944"/>
      <c r="AX87" s="944"/>
      <c r="AY87" s="944"/>
      <c r="AZ87" s="945"/>
      <c r="BA87" s="945"/>
      <c r="BB87" s="945"/>
      <c r="BC87" s="945"/>
      <c r="BD87" s="946"/>
      <c r="BE87" s="245"/>
      <c r="BF87" s="245"/>
      <c r="BG87" s="245"/>
      <c r="BH87" s="245"/>
      <c r="BI87" s="245"/>
      <c r="BJ87" s="245"/>
      <c r="BK87" s="245"/>
      <c r="BL87" s="245"/>
      <c r="BM87" s="245"/>
      <c r="BN87" s="245"/>
      <c r="BO87" s="245"/>
      <c r="BP87" s="245"/>
      <c r="BQ87" s="242">
        <v>81</v>
      </c>
      <c r="BR87" s="247"/>
      <c r="BS87" s="923"/>
      <c r="BT87" s="924"/>
      <c r="BU87" s="924"/>
      <c r="BV87" s="924"/>
      <c r="BW87" s="924"/>
      <c r="BX87" s="924"/>
      <c r="BY87" s="924"/>
      <c r="BZ87" s="924"/>
      <c r="CA87" s="924"/>
      <c r="CB87" s="924"/>
      <c r="CC87" s="924"/>
      <c r="CD87" s="924"/>
      <c r="CE87" s="924"/>
      <c r="CF87" s="924"/>
      <c r="CG87" s="925"/>
      <c r="CH87" s="920"/>
      <c r="CI87" s="921"/>
      <c r="CJ87" s="921"/>
      <c r="CK87" s="921"/>
      <c r="CL87" s="922"/>
      <c r="CM87" s="920"/>
      <c r="CN87" s="921"/>
      <c r="CO87" s="921"/>
      <c r="CP87" s="921"/>
      <c r="CQ87" s="922"/>
      <c r="CR87" s="920"/>
      <c r="CS87" s="921"/>
      <c r="CT87" s="921"/>
      <c r="CU87" s="921"/>
      <c r="CV87" s="922"/>
      <c r="CW87" s="920"/>
      <c r="CX87" s="921"/>
      <c r="CY87" s="921"/>
      <c r="CZ87" s="921"/>
      <c r="DA87" s="922"/>
      <c r="DB87" s="920"/>
      <c r="DC87" s="921"/>
      <c r="DD87" s="921"/>
      <c r="DE87" s="921"/>
      <c r="DF87" s="922"/>
      <c r="DG87" s="920"/>
      <c r="DH87" s="921"/>
      <c r="DI87" s="921"/>
      <c r="DJ87" s="921"/>
      <c r="DK87" s="922"/>
      <c r="DL87" s="920"/>
      <c r="DM87" s="921"/>
      <c r="DN87" s="921"/>
      <c r="DO87" s="921"/>
      <c r="DP87" s="922"/>
      <c r="DQ87" s="920"/>
      <c r="DR87" s="921"/>
      <c r="DS87" s="921"/>
      <c r="DT87" s="921"/>
      <c r="DU87" s="922"/>
      <c r="DV87" s="917"/>
      <c r="DW87" s="918"/>
      <c r="DX87" s="918"/>
      <c r="DY87" s="918"/>
      <c r="DZ87" s="919"/>
      <c r="EA87" s="226"/>
    </row>
    <row r="88" spans="1:131" s="227" customFormat="1" ht="26.25" customHeight="1" thickBot="1">
      <c r="A88" s="244" t="s">
        <v>381</v>
      </c>
      <c r="B88" s="850" t="s">
        <v>413</v>
      </c>
      <c r="C88" s="851"/>
      <c r="D88" s="851"/>
      <c r="E88" s="851"/>
      <c r="F88" s="851"/>
      <c r="G88" s="851"/>
      <c r="H88" s="851"/>
      <c r="I88" s="851"/>
      <c r="J88" s="851"/>
      <c r="K88" s="851"/>
      <c r="L88" s="851"/>
      <c r="M88" s="851"/>
      <c r="N88" s="851"/>
      <c r="O88" s="851"/>
      <c r="P88" s="852"/>
      <c r="Q88" s="898"/>
      <c r="R88" s="899"/>
      <c r="S88" s="899"/>
      <c r="T88" s="899"/>
      <c r="U88" s="899"/>
      <c r="V88" s="899"/>
      <c r="W88" s="899"/>
      <c r="X88" s="899"/>
      <c r="Y88" s="899"/>
      <c r="Z88" s="899"/>
      <c r="AA88" s="899"/>
      <c r="AB88" s="899"/>
      <c r="AC88" s="899"/>
      <c r="AD88" s="899"/>
      <c r="AE88" s="899"/>
      <c r="AF88" s="902">
        <f>SUM(AF68:AJ87)</f>
        <v>4340</v>
      </c>
      <c r="AG88" s="902"/>
      <c r="AH88" s="902"/>
      <c r="AI88" s="902"/>
      <c r="AJ88" s="902"/>
      <c r="AK88" s="899"/>
      <c r="AL88" s="899"/>
      <c r="AM88" s="899"/>
      <c r="AN88" s="899"/>
      <c r="AO88" s="899"/>
      <c r="AP88" s="902">
        <f>SUM(AP68:AT87)</f>
        <v>5126</v>
      </c>
      <c r="AQ88" s="902"/>
      <c r="AR88" s="902"/>
      <c r="AS88" s="902"/>
      <c r="AT88" s="902"/>
      <c r="AU88" s="902">
        <f>SUM(AU68:AY87)</f>
        <v>0</v>
      </c>
      <c r="AV88" s="902"/>
      <c r="AW88" s="902"/>
      <c r="AX88" s="902"/>
      <c r="AY88" s="902"/>
      <c r="AZ88" s="907"/>
      <c r="BA88" s="907"/>
      <c r="BB88" s="907"/>
      <c r="BC88" s="907"/>
      <c r="BD88" s="908"/>
      <c r="BE88" s="245"/>
      <c r="BF88" s="245"/>
      <c r="BG88" s="245"/>
      <c r="BH88" s="245"/>
      <c r="BI88" s="245"/>
      <c r="BJ88" s="245"/>
      <c r="BK88" s="245"/>
      <c r="BL88" s="245"/>
      <c r="BM88" s="245"/>
      <c r="BN88" s="245"/>
      <c r="BO88" s="245"/>
      <c r="BP88" s="245"/>
      <c r="BQ88" s="242">
        <v>82</v>
      </c>
      <c r="BR88" s="247"/>
      <c r="BS88" s="923"/>
      <c r="BT88" s="924"/>
      <c r="BU88" s="924"/>
      <c r="BV88" s="924"/>
      <c r="BW88" s="924"/>
      <c r="BX88" s="924"/>
      <c r="BY88" s="924"/>
      <c r="BZ88" s="924"/>
      <c r="CA88" s="924"/>
      <c r="CB88" s="924"/>
      <c r="CC88" s="924"/>
      <c r="CD88" s="924"/>
      <c r="CE88" s="924"/>
      <c r="CF88" s="924"/>
      <c r="CG88" s="925"/>
      <c r="CH88" s="920"/>
      <c r="CI88" s="921"/>
      <c r="CJ88" s="921"/>
      <c r="CK88" s="921"/>
      <c r="CL88" s="922"/>
      <c r="CM88" s="920"/>
      <c r="CN88" s="921"/>
      <c r="CO88" s="921"/>
      <c r="CP88" s="921"/>
      <c r="CQ88" s="922"/>
      <c r="CR88" s="920"/>
      <c r="CS88" s="921"/>
      <c r="CT88" s="921"/>
      <c r="CU88" s="921"/>
      <c r="CV88" s="922"/>
      <c r="CW88" s="920"/>
      <c r="CX88" s="921"/>
      <c r="CY88" s="921"/>
      <c r="CZ88" s="921"/>
      <c r="DA88" s="922"/>
      <c r="DB88" s="920"/>
      <c r="DC88" s="921"/>
      <c r="DD88" s="921"/>
      <c r="DE88" s="921"/>
      <c r="DF88" s="922"/>
      <c r="DG88" s="920"/>
      <c r="DH88" s="921"/>
      <c r="DI88" s="921"/>
      <c r="DJ88" s="921"/>
      <c r="DK88" s="922"/>
      <c r="DL88" s="920"/>
      <c r="DM88" s="921"/>
      <c r="DN88" s="921"/>
      <c r="DO88" s="921"/>
      <c r="DP88" s="922"/>
      <c r="DQ88" s="920"/>
      <c r="DR88" s="921"/>
      <c r="DS88" s="921"/>
      <c r="DT88" s="921"/>
      <c r="DU88" s="922"/>
      <c r="DV88" s="917"/>
      <c r="DW88" s="918"/>
      <c r="DX88" s="918"/>
      <c r="DY88" s="918"/>
      <c r="DZ88" s="919"/>
      <c r="EA88" s="226"/>
    </row>
    <row r="89" spans="1:131" s="227" customFormat="1" ht="26.25" hidden="1" customHeight="1">
      <c r="A89" s="250"/>
      <c r="B89" s="251"/>
      <c r="C89" s="251"/>
      <c r="D89" s="251"/>
      <c r="E89" s="251"/>
      <c r="F89" s="251"/>
      <c r="G89" s="251"/>
      <c r="H89" s="251"/>
      <c r="I89" s="251"/>
      <c r="J89" s="251"/>
      <c r="K89" s="251"/>
      <c r="L89" s="251"/>
      <c r="M89" s="251"/>
      <c r="N89" s="251"/>
      <c r="O89" s="251"/>
      <c r="P89" s="251"/>
      <c r="Q89" s="252"/>
      <c r="R89" s="252"/>
      <c r="S89" s="252"/>
      <c r="T89" s="252"/>
      <c r="U89" s="252"/>
      <c r="V89" s="252"/>
      <c r="W89" s="252"/>
      <c r="X89" s="252"/>
      <c r="Y89" s="252"/>
      <c r="Z89" s="252"/>
      <c r="AA89" s="252"/>
      <c r="AB89" s="252"/>
      <c r="AC89" s="252"/>
      <c r="AD89" s="252"/>
      <c r="AE89" s="252"/>
      <c r="AF89" s="252"/>
      <c r="AG89" s="252"/>
      <c r="AH89" s="252"/>
      <c r="AI89" s="252"/>
      <c r="AJ89" s="252"/>
      <c r="AK89" s="252"/>
      <c r="AL89" s="252"/>
      <c r="AM89" s="252"/>
      <c r="AN89" s="252"/>
      <c r="AO89" s="252"/>
      <c r="AP89" s="252"/>
      <c r="AQ89" s="252"/>
      <c r="AR89" s="252"/>
      <c r="AS89" s="252"/>
      <c r="AT89" s="252"/>
      <c r="AU89" s="252"/>
      <c r="AV89" s="252"/>
      <c r="AW89" s="252"/>
      <c r="AX89" s="252"/>
      <c r="AY89" s="252"/>
      <c r="AZ89" s="253"/>
      <c r="BA89" s="253"/>
      <c r="BB89" s="253"/>
      <c r="BC89" s="253"/>
      <c r="BD89" s="253"/>
      <c r="BE89" s="245"/>
      <c r="BF89" s="245"/>
      <c r="BG89" s="245"/>
      <c r="BH89" s="245"/>
      <c r="BI89" s="245"/>
      <c r="BJ89" s="245"/>
      <c r="BK89" s="245"/>
      <c r="BL89" s="245"/>
      <c r="BM89" s="245"/>
      <c r="BN89" s="245"/>
      <c r="BO89" s="245"/>
      <c r="BP89" s="245"/>
      <c r="BQ89" s="242">
        <v>83</v>
      </c>
      <c r="BR89" s="247"/>
      <c r="BS89" s="923"/>
      <c r="BT89" s="924"/>
      <c r="BU89" s="924"/>
      <c r="BV89" s="924"/>
      <c r="BW89" s="924"/>
      <c r="BX89" s="924"/>
      <c r="BY89" s="924"/>
      <c r="BZ89" s="924"/>
      <c r="CA89" s="924"/>
      <c r="CB89" s="924"/>
      <c r="CC89" s="924"/>
      <c r="CD89" s="924"/>
      <c r="CE89" s="924"/>
      <c r="CF89" s="924"/>
      <c r="CG89" s="925"/>
      <c r="CH89" s="920"/>
      <c r="CI89" s="921"/>
      <c r="CJ89" s="921"/>
      <c r="CK89" s="921"/>
      <c r="CL89" s="922"/>
      <c r="CM89" s="920"/>
      <c r="CN89" s="921"/>
      <c r="CO89" s="921"/>
      <c r="CP89" s="921"/>
      <c r="CQ89" s="922"/>
      <c r="CR89" s="920"/>
      <c r="CS89" s="921"/>
      <c r="CT89" s="921"/>
      <c r="CU89" s="921"/>
      <c r="CV89" s="922"/>
      <c r="CW89" s="920"/>
      <c r="CX89" s="921"/>
      <c r="CY89" s="921"/>
      <c r="CZ89" s="921"/>
      <c r="DA89" s="922"/>
      <c r="DB89" s="920"/>
      <c r="DC89" s="921"/>
      <c r="DD89" s="921"/>
      <c r="DE89" s="921"/>
      <c r="DF89" s="922"/>
      <c r="DG89" s="920"/>
      <c r="DH89" s="921"/>
      <c r="DI89" s="921"/>
      <c r="DJ89" s="921"/>
      <c r="DK89" s="922"/>
      <c r="DL89" s="920"/>
      <c r="DM89" s="921"/>
      <c r="DN89" s="921"/>
      <c r="DO89" s="921"/>
      <c r="DP89" s="922"/>
      <c r="DQ89" s="920"/>
      <c r="DR89" s="921"/>
      <c r="DS89" s="921"/>
      <c r="DT89" s="921"/>
      <c r="DU89" s="922"/>
      <c r="DV89" s="917"/>
      <c r="DW89" s="918"/>
      <c r="DX89" s="918"/>
      <c r="DY89" s="918"/>
      <c r="DZ89" s="919"/>
      <c r="EA89" s="226"/>
    </row>
    <row r="90" spans="1:131" s="227" customFormat="1" ht="26.25" hidden="1" customHeight="1">
      <c r="A90" s="250"/>
      <c r="B90" s="251"/>
      <c r="C90" s="251"/>
      <c r="D90" s="251"/>
      <c r="E90" s="251"/>
      <c r="F90" s="251"/>
      <c r="G90" s="251"/>
      <c r="H90" s="251"/>
      <c r="I90" s="251"/>
      <c r="J90" s="251"/>
      <c r="K90" s="251"/>
      <c r="L90" s="251"/>
      <c r="M90" s="251"/>
      <c r="N90" s="251"/>
      <c r="O90" s="251"/>
      <c r="P90" s="251"/>
      <c r="Q90" s="252"/>
      <c r="R90" s="252"/>
      <c r="S90" s="252"/>
      <c r="T90" s="252"/>
      <c r="U90" s="252"/>
      <c r="V90" s="252"/>
      <c r="W90" s="252"/>
      <c r="X90" s="252"/>
      <c r="Y90" s="252"/>
      <c r="Z90" s="252"/>
      <c r="AA90" s="252"/>
      <c r="AB90" s="252"/>
      <c r="AC90" s="252"/>
      <c r="AD90" s="252"/>
      <c r="AE90" s="252"/>
      <c r="AF90" s="252"/>
      <c r="AG90" s="252"/>
      <c r="AH90" s="252"/>
      <c r="AI90" s="252"/>
      <c r="AJ90" s="252"/>
      <c r="AK90" s="252"/>
      <c r="AL90" s="252"/>
      <c r="AM90" s="252"/>
      <c r="AN90" s="252"/>
      <c r="AO90" s="252"/>
      <c r="AP90" s="252"/>
      <c r="AQ90" s="252"/>
      <c r="AR90" s="252"/>
      <c r="AS90" s="252"/>
      <c r="AT90" s="252"/>
      <c r="AU90" s="252"/>
      <c r="AV90" s="252"/>
      <c r="AW90" s="252"/>
      <c r="AX90" s="252"/>
      <c r="AY90" s="252"/>
      <c r="AZ90" s="253"/>
      <c r="BA90" s="253"/>
      <c r="BB90" s="253"/>
      <c r="BC90" s="253"/>
      <c r="BD90" s="253"/>
      <c r="BE90" s="245"/>
      <c r="BF90" s="245"/>
      <c r="BG90" s="245"/>
      <c r="BH90" s="245"/>
      <c r="BI90" s="245"/>
      <c r="BJ90" s="245"/>
      <c r="BK90" s="245"/>
      <c r="BL90" s="245"/>
      <c r="BM90" s="245"/>
      <c r="BN90" s="245"/>
      <c r="BO90" s="245"/>
      <c r="BP90" s="245"/>
      <c r="BQ90" s="242">
        <v>84</v>
      </c>
      <c r="BR90" s="247"/>
      <c r="BS90" s="923"/>
      <c r="BT90" s="924"/>
      <c r="BU90" s="924"/>
      <c r="BV90" s="924"/>
      <c r="BW90" s="924"/>
      <c r="BX90" s="924"/>
      <c r="BY90" s="924"/>
      <c r="BZ90" s="924"/>
      <c r="CA90" s="924"/>
      <c r="CB90" s="924"/>
      <c r="CC90" s="924"/>
      <c r="CD90" s="924"/>
      <c r="CE90" s="924"/>
      <c r="CF90" s="924"/>
      <c r="CG90" s="925"/>
      <c r="CH90" s="920"/>
      <c r="CI90" s="921"/>
      <c r="CJ90" s="921"/>
      <c r="CK90" s="921"/>
      <c r="CL90" s="922"/>
      <c r="CM90" s="920"/>
      <c r="CN90" s="921"/>
      <c r="CO90" s="921"/>
      <c r="CP90" s="921"/>
      <c r="CQ90" s="922"/>
      <c r="CR90" s="920"/>
      <c r="CS90" s="921"/>
      <c r="CT90" s="921"/>
      <c r="CU90" s="921"/>
      <c r="CV90" s="922"/>
      <c r="CW90" s="920"/>
      <c r="CX90" s="921"/>
      <c r="CY90" s="921"/>
      <c r="CZ90" s="921"/>
      <c r="DA90" s="922"/>
      <c r="DB90" s="920"/>
      <c r="DC90" s="921"/>
      <c r="DD90" s="921"/>
      <c r="DE90" s="921"/>
      <c r="DF90" s="922"/>
      <c r="DG90" s="920"/>
      <c r="DH90" s="921"/>
      <c r="DI90" s="921"/>
      <c r="DJ90" s="921"/>
      <c r="DK90" s="922"/>
      <c r="DL90" s="920"/>
      <c r="DM90" s="921"/>
      <c r="DN90" s="921"/>
      <c r="DO90" s="921"/>
      <c r="DP90" s="922"/>
      <c r="DQ90" s="920"/>
      <c r="DR90" s="921"/>
      <c r="DS90" s="921"/>
      <c r="DT90" s="921"/>
      <c r="DU90" s="922"/>
      <c r="DV90" s="917"/>
      <c r="DW90" s="918"/>
      <c r="DX90" s="918"/>
      <c r="DY90" s="918"/>
      <c r="DZ90" s="919"/>
      <c r="EA90" s="226"/>
    </row>
    <row r="91" spans="1:131" s="227" customFormat="1" ht="26.25" hidden="1" customHeight="1">
      <c r="A91" s="250"/>
      <c r="B91" s="251"/>
      <c r="C91" s="251"/>
      <c r="D91" s="251"/>
      <c r="E91" s="251"/>
      <c r="F91" s="251"/>
      <c r="G91" s="251"/>
      <c r="H91" s="251"/>
      <c r="I91" s="251"/>
      <c r="J91" s="251"/>
      <c r="K91" s="251"/>
      <c r="L91" s="251"/>
      <c r="M91" s="251"/>
      <c r="N91" s="251"/>
      <c r="O91" s="251"/>
      <c r="P91" s="251"/>
      <c r="Q91" s="252"/>
      <c r="R91" s="252"/>
      <c r="S91" s="252"/>
      <c r="T91" s="252"/>
      <c r="U91" s="252"/>
      <c r="V91" s="252"/>
      <c r="W91" s="252"/>
      <c r="X91" s="252"/>
      <c r="Y91" s="252"/>
      <c r="Z91" s="252"/>
      <c r="AA91" s="252"/>
      <c r="AB91" s="252"/>
      <c r="AC91" s="252"/>
      <c r="AD91" s="252"/>
      <c r="AE91" s="252"/>
      <c r="AF91" s="252"/>
      <c r="AG91" s="252"/>
      <c r="AH91" s="252"/>
      <c r="AI91" s="252"/>
      <c r="AJ91" s="252"/>
      <c r="AK91" s="252"/>
      <c r="AL91" s="252"/>
      <c r="AM91" s="252"/>
      <c r="AN91" s="252"/>
      <c r="AO91" s="252"/>
      <c r="AP91" s="252"/>
      <c r="AQ91" s="252"/>
      <c r="AR91" s="252"/>
      <c r="AS91" s="252"/>
      <c r="AT91" s="252"/>
      <c r="AU91" s="252"/>
      <c r="AV91" s="252"/>
      <c r="AW91" s="252"/>
      <c r="AX91" s="252"/>
      <c r="AY91" s="252"/>
      <c r="AZ91" s="253"/>
      <c r="BA91" s="253"/>
      <c r="BB91" s="253"/>
      <c r="BC91" s="253"/>
      <c r="BD91" s="253"/>
      <c r="BE91" s="245"/>
      <c r="BF91" s="245"/>
      <c r="BG91" s="245"/>
      <c r="BH91" s="245"/>
      <c r="BI91" s="245"/>
      <c r="BJ91" s="245"/>
      <c r="BK91" s="245"/>
      <c r="BL91" s="245"/>
      <c r="BM91" s="245"/>
      <c r="BN91" s="245"/>
      <c r="BO91" s="245"/>
      <c r="BP91" s="245"/>
      <c r="BQ91" s="242">
        <v>85</v>
      </c>
      <c r="BR91" s="247"/>
      <c r="BS91" s="923"/>
      <c r="BT91" s="924"/>
      <c r="BU91" s="924"/>
      <c r="BV91" s="924"/>
      <c r="BW91" s="924"/>
      <c r="BX91" s="924"/>
      <c r="BY91" s="924"/>
      <c r="BZ91" s="924"/>
      <c r="CA91" s="924"/>
      <c r="CB91" s="924"/>
      <c r="CC91" s="924"/>
      <c r="CD91" s="924"/>
      <c r="CE91" s="924"/>
      <c r="CF91" s="924"/>
      <c r="CG91" s="925"/>
      <c r="CH91" s="920"/>
      <c r="CI91" s="921"/>
      <c r="CJ91" s="921"/>
      <c r="CK91" s="921"/>
      <c r="CL91" s="922"/>
      <c r="CM91" s="920"/>
      <c r="CN91" s="921"/>
      <c r="CO91" s="921"/>
      <c r="CP91" s="921"/>
      <c r="CQ91" s="922"/>
      <c r="CR91" s="920"/>
      <c r="CS91" s="921"/>
      <c r="CT91" s="921"/>
      <c r="CU91" s="921"/>
      <c r="CV91" s="922"/>
      <c r="CW91" s="920"/>
      <c r="CX91" s="921"/>
      <c r="CY91" s="921"/>
      <c r="CZ91" s="921"/>
      <c r="DA91" s="922"/>
      <c r="DB91" s="920"/>
      <c r="DC91" s="921"/>
      <c r="DD91" s="921"/>
      <c r="DE91" s="921"/>
      <c r="DF91" s="922"/>
      <c r="DG91" s="920"/>
      <c r="DH91" s="921"/>
      <c r="DI91" s="921"/>
      <c r="DJ91" s="921"/>
      <c r="DK91" s="922"/>
      <c r="DL91" s="920"/>
      <c r="DM91" s="921"/>
      <c r="DN91" s="921"/>
      <c r="DO91" s="921"/>
      <c r="DP91" s="922"/>
      <c r="DQ91" s="920"/>
      <c r="DR91" s="921"/>
      <c r="DS91" s="921"/>
      <c r="DT91" s="921"/>
      <c r="DU91" s="922"/>
      <c r="DV91" s="917"/>
      <c r="DW91" s="918"/>
      <c r="DX91" s="918"/>
      <c r="DY91" s="918"/>
      <c r="DZ91" s="919"/>
      <c r="EA91" s="226"/>
    </row>
    <row r="92" spans="1:131" s="227" customFormat="1" ht="26.25" hidden="1" customHeight="1">
      <c r="A92" s="250"/>
      <c r="B92" s="251"/>
      <c r="C92" s="251"/>
      <c r="D92" s="251"/>
      <c r="E92" s="251"/>
      <c r="F92" s="251"/>
      <c r="G92" s="251"/>
      <c r="H92" s="251"/>
      <c r="I92" s="251"/>
      <c r="J92" s="251"/>
      <c r="K92" s="251"/>
      <c r="L92" s="251"/>
      <c r="M92" s="251"/>
      <c r="N92" s="251"/>
      <c r="O92" s="251"/>
      <c r="P92" s="251"/>
      <c r="Q92" s="252"/>
      <c r="R92" s="252"/>
      <c r="S92" s="252"/>
      <c r="T92" s="252"/>
      <c r="U92" s="252"/>
      <c r="V92" s="252"/>
      <c r="W92" s="252"/>
      <c r="X92" s="252"/>
      <c r="Y92" s="252"/>
      <c r="Z92" s="252"/>
      <c r="AA92" s="252"/>
      <c r="AB92" s="252"/>
      <c r="AC92" s="252"/>
      <c r="AD92" s="252"/>
      <c r="AE92" s="252"/>
      <c r="AF92" s="252"/>
      <c r="AG92" s="252"/>
      <c r="AH92" s="252"/>
      <c r="AI92" s="252"/>
      <c r="AJ92" s="252"/>
      <c r="AK92" s="252"/>
      <c r="AL92" s="252"/>
      <c r="AM92" s="252"/>
      <c r="AN92" s="252"/>
      <c r="AO92" s="252"/>
      <c r="AP92" s="252"/>
      <c r="AQ92" s="252"/>
      <c r="AR92" s="252"/>
      <c r="AS92" s="252"/>
      <c r="AT92" s="252"/>
      <c r="AU92" s="252"/>
      <c r="AV92" s="252"/>
      <c r="AW92" s="252"/>
      <c r="AX92" s="252"/>
      <c r="AY92" s="252"/>
      <c r="AZ92" s="253"/>
      <c r="BA92" s="253"/>
      <c r="BB92" s="253"/>
      <c r="BC92" s="253"/>
      <c r="BD92" s="253"/>
      <c r="BE92" s="245"/>
      <c r="BF92" s="245"/>
      <c r="BG92" s="245"/>
      <c r="BH92" s="245"/>
      <c r="BI92" s="245"/>
      <c r="BJ92" s="245"/>
      <c r="BK92" s="245"/>
      <c r="BL92" s="245"/>
      <c r="BM92" s="245"/>
      <c r="BN92" s="245"/>
      <c r="BO92" s="245"/>
      <c r="BP92" s="245"/>
      <c r="BQ92" s="242">
        <v>86</v>
      </c>
      <c r="BR92" s="247"/>
      <c r="BS92" s="923"/>
      <c r="BT92" s="924"/>
      <c r="BU92" s="924"/>
      <c r="BV92" s="924"/>
      <c r="BW92" s="924"/>
      <c r="BX92" s="924"/>
      <c r="BY92" s="924"/>
      <c r="BZ92" s="924"/>
      <c r="CA92" s="924"/>
      <c r="CB92" s="924"/>
      <c r="CC92" s="924"/>
      <c r="CD92" s="924"/>
      <c r="CE92" s="924"/>
      <c r="CF92" s="924"/>
      <c r="CG92" s="925"/>
      <c r="CH92" s="920"/>
      <c r="CI92" s="921"/>
      <c r="CJ92" s="921"/>
      <c r="CK92" s="921"/>
      <c r="CL92" s="922"/>
      <c r="CM92" s="920"/>
      <c r="CN92" s="921"/>
      <c r="CO92" s="921"/>
      <c r="CP92" s="921"/>
      <c r="CQ92" s="922"/>
      <c r="CR92" s="920"/>
      <c r="CS92" s="921"/>
      <c r="CT92" s="921"/>
      <c r="CU92" s="921"/>
      <c r="CV92" s="922"/>
      <c r="CW92" s="920"/>
      <c r="CX92" s="921"/>
      <c r="CY92" s="921"/>
      <c r="CZ92" s="921"/>
      <c r="DA92" s="922"/>
      <c r="DB92" s="920"/>
      <c r="DC92" s="921"/>
      <c r="DD92" s="921"/>
      <c r="DE92" s="921"/>
      <c r="DF92" s="922"/>
      <c r="DG92" s="920"/>
      <c r="DH92" s="921"/>
      <c r="DI92" s="921"/>
      <c r="DJ92" s="921"/>
      <c r="DK92" s="922"/>
      <c r="DL92" s="920"/>
      <c r="DM92" s="921"/>
      <c r="DN92" s="921"/>
      <c r="DO92" s="921"/>
      <c r="DP92" s="922"/>
      <c r="DQ92" s="920"/>
      <c r="DR92" s="921"/>
      <c r="DS92" s="921"/>
      <c r="DT92" s="921"/>
      <c r="DU92" s="922"/>
      <c r="DV92" s="917"/>
      <c r="DW92" s="918"/>
      <c r="DX92" s="918"/>
      <c r="DY92" s="918"/>
      <c r="DZ92" s="919"/>
      <c r="EA92" s="226"/>
    </row>
    <row r="93" spans="1:131" s="227" customFormat="1" ht="26.25" hidden="1" customHeight="1">
      <c r="A93" s="250"/>
      <c r="B93" s="251"/>
      <c r="C93" s="251"/>
      <c r="D93" s="251"/>
      <c r="E93" s="251"/>
      <c r="F93" s="251"/>
      <c r="G93" s="251"/>
      <c r="H93" s="251"/>
      <c r="I93" s="251"/>
      <c r="J93" s="251"/>
      <c r="K93" s="251"/>
      <c r="L93" s="251"/>
      <c r="M93" s="251"/>
      <c r="N93" s="251"/>
      <c r="O93" s="251"/>
      <c r="P93" s="251"/>
      <c r="Q93" s="252"/>
      <c r="R93" s="252"/>
      <c r="S93" s="252"/>
      <c r="T93" s="252"/>
      <c r="U93" s="252"/>
      <c r="V93" s="252"/>
      <c r="W93" s="252"/>
      <c r="X93" s="252"/>
      <c r="Y93" s="252"/>
      <c r="Z93" s="252"/>
      <c r="AA93" s="252"/>
      <c r="AB93" s="252"/>
      <c r="AC93" s="252"/>
      <c r="AD93" s="252"/>
      <c r="AE93" s="252"/>
      <c r="AF93" s="252"/>
      <c r="AG93" s="252"/>
      <c r="AH93" s="252"/>
      <c r="AI93" s="252"/>
      <c r="AJ93" s="252"/>
      <c r="AK93" s="252"/>
      <c r="AL93" s="252"/>
      <c r="AM93" s="252"/>
      <c r="AN93" s="252"/>
      <c r="AO93" s="252"/>
      <c r="AP93" s="252"/>
      <c r="AQ93" s="252"/>
      <c r="AR93" s="252"/>
      <c r="AS93" s="252"/>
      <c r="AT93" s="252"/>
      <c r="AU93" s="252"/>
      <c r="AV93" s="252"/>
      <c r="AW93" s="252"/>
      <c r="AX93" s="252"/>
      <c r="AY93" s="252"/>
      <c r="AZ93" s="253"/>
      <c r="BA93" s="253"/>
      <c r="BB93" s="253"/>
      <c r="BC93" s="253"/>
      <c r="BD93" s="253"/>
      <c r="BE93" s="245"/>
      <c r="BF93" s="245"/>
      <c r="BG93" s="245"/>
      <c r="BH93" s="245"/>
      <c r="BI93" s="245"/>
      <c r="BJ93" s="245"/>
      <c r="BK93" s="245"/>
      <c r="BL93" s="245"/>
      <c r="BM93" s="245"/>
      <c r="BN93" s="245"/>
      <c r="BO93" s="245"/>
      <c r="BP93" s="245"/>
      <c r="BQ93" s="242">
        <v>87</v>
      </c>
      <c r="BR93" s="247"/>
      <c r="BS93" s="923"/>
      <c r="BT93" s="924"/>
      <c r="BU93" s="924"/>
      <c r="BV93" s="924"/>
      <c r="BW93" s="924"/>
      <c r="BX93" s="924"/>
      <c r="BY93" s="924"/>
      <c r="BZ93" s="924"/>
      <c r="CA93" s="924"/>
      <c r="CB93" s="924"/>
      <c r="CC93" s="924"/>
      <c r="CD93" s="924"/>
      <c r="CE93" s="924"/>
      <c r="CF93" s="924"/>
      <c r="CG93" s="925"/>
      <c r="CH93" s="920"/>
      <c r="CI93" s="921"/>
      <c r="CJ93" s="921"/>
      <c r="CK93" s="921"/>
      <c r="CL93" s="922"/>
      <c r="CM93" s="920"/>
      <c r="CN93" s="921"/>
      <c r="CO93" s="921"/>
      <c r="CP93" s="921"/>
      <c r="CQ93" s="922"/>
      <c r="CR93" s="920"/>
      <c r="CS93" s="921"/>
      <c r="CT93" s="921"/>
      <c r="CU93" s="921"/>
      <c r="CV93" s="922"/>
      <c r="CW93" s="920"/>
      <c r="CX93" s="921"/>
      <c r="CY93" s="921"/>
      <c r="CZ93" s="921"/>
      <c r="DA93" s="922"/>
      <c r="DB93" s="920"/>
      <c r="DC93" s="921"/>
      <c r="DD93" s="921"/>
      <c r="DE93" s="921"/>
      <c r="DF93" s="922"/>
      <c r="DG93" s="920"/>
      <c r="DH93" s="921"/>
      <c r="DI93" s="921"/>
      <c r="DJ93" s="921"/>
      <c r="DK93" s="922"/>
      <c r="DL93" s="920"/>
      <c r="DM93" s="921"/>
      <c r="DN93" s="921"/>
      <c r="DO93" s="921"/>
      <c r="DP93" s="922"/>
      <c r="DQ93" s="920"/>
      <c r="DR93" s="921"/>
      <c r="DS93" s="921"/>
      <c r="DT93" s="921"/>
      <c r="DU93" s="922"/>
      <c r="DV93" s="917"/>
      <c r="DW93" s="918"/>
      <c r="DX93" s="918"/>
      <c r="DY93" s="918"/>
      <c r="DZ93" s="919"/>
      <c r="EA93" s="226"/>
    </row>
    <row r="94" spans="1:131" s="227" customFormat="1" ht="26.25" hidden="1" customHeight="1">
      <c r="A94" s="250"/>
      <c r="B94" s="251"/>
      <c r="C94" s="251"/>
      <c r="D94" s="251"/>
      <c r="E94" s="251"/>
      <c r="F94" s="251"/>
      <c r="G94" s="251"/>
      <c r="H94" s="251"/>
      <c r="I94" s="251"/>
      <c r="J94" s="251"/>
      <c r="K94" s="251"/>
      <c r="L94" s="251"/>
      <c r="M94" s="251"/>
      <c r="N94" s="251"/>
      <c r="O94" s="251"/>
      <c r="P94" s="251"/>
      <c r="Q94" s="252"/>
      <c r="R94" s="252"/>
      <c r="S94" s="252"/>
      <c r="T94" s="252"/>
      <c r="U94" s="252"/>
      <c r="V94" s="252"/>
      <c r="W94" s="252"/>
      <c r="X94" s="252"/>
      <c r="Y94" s="252"/>
      <c r="Z94" s="252"/>
      <c r="AA94" s="252"/>
      <c r="AB94" s="252"/>
      <c r="AC94" s="252"/>
      <c r="AD94" s="252"/>
      <c r="AE94" s="252"/>
      <c r="AF94" s="252"/>
      <c r="AG94" s="252"/>
      <c r="AH94" s="252"/>
      <c r="AI94" s="252"/>
      <c r="AJ94" s="252"/>
      <c r="AK94" s="252"/>
      <c r="AL94" s="252"/>
      <c r="AM94" s="252"/>
      <c r="AN94" s="252"/>
      <c r="AO94" s="252"/>
      <c r="AP94" s="252"/>
      <c r="AQ94" s="252"/>
      <c r="AR94" s="252"/>
      <c r="AS94" s="252"/>
      <c r="AT94" s="252"/>
      <c r="AU94" s="252"/>
      <c r="AV94" s="252"/>
      <c r="AW94" s="252"/>
      <c r="AX94" s="252"/>
      <c r="AY94" s="252"/>
      <c r="AZ94" s="253"/>
      <c r="BA94" s="253"/>
      <c r="BB94" s="253"/>
      <c r="BC94" s="253"/>
      <c r="BD94" s="253"/>
      <c r="BE94" s="245"/>
      <c r="BF94" s="245"/>
      <c r="BG94" s="245"/>
      <c r="BH94" s="245"/>
      <c r="BI94" s="245"/>
      <c r="BJ94" s="245"/>
      <c r="BK94" s="245"/>
      <c r="BL94" s="245"/>
      <c r="BM94" s="245"/>
      <c r="BN94" s="245"/>
      <c r="BO94" s="245"/>
      <c r="BP94" s="245"/>
      <c r="BQ94" s="242">
        <v>88</v>
      </c>
      <c r="BR94" s="247"/>
      <c r="BS94" s="923"/>
      <c r="BT94" s="924"/>
      <c r="BU94" s="924"/>
      <c r="BV94" s="924"/>
      <c r="BW94" s="924"/>
      <c r="BX94" s="924"/>
      <c r="BY94" s="924"/>
      <c r="BZ94" s="924"/>
      <c r="CA94" s="924"/>
      <c r="CB94" s="924"/>
      <c r="CC94" s="924"/>
      <c r="CD94" s="924"/>
      <c r="CE94" s="924"/>
      <c r="CF94" s="924"/>
      <c r="CG94" s="925"/>
      <c r="CH94" s="920"/>
      <c r="CI94" s="921"/>
      <c r="CJ94" s="921"/>
      <c r="CK94" s="921"/>
      <c r="CL94" s="922"/>
      <c r="CM94" s="920"/>
      <c r="CN94" s="921"/>
      <c r="CO94" s="921"/>
      <c r="CP94" s="921"/>
      <c r="CQ94" s="922"/>
      <c r="CR94" s="920"/>
      <c r="CS94" s="921"/>
      <c r="CT94" s="921"/>
      <c r="CU94" s="921"/>
      <c r="CV94" s="922"/>
      <c r="CW94" s="920"/>
      <c r="CX94" s="921"/>
      <c r="CY94" s="921"/>
      <c r="CZ94" s="921"/>
      <c r="DA94" s="922"/>
      <c r="DB94" s="920"/>
      <c r="DC94" s="921"/>
      <c r="DD94" s="921"/>
      <c r="DE94" s="921"/>
      <c r="DF94" s="922"/>
      <c r="DG94" s="920"/>
      <c r="DH94" s="921"/>
      <c r="DI94" s="921"/>
      <c r="DJ94" s="921"/>
      <c r="DK94" s="922"/>
      <c r="DL94" s="920"/>
      <c r="DM94" s="921"/>
      <c r="DN94" s="921"/>
      <c r="DO94" s="921"/>
      <c r="DP94" s="922"/>
      <c r="DQ94" s="920"/>
      <c r="DR94" s="921"/>
      <c r="DS94" s="921"/>
      <c r="DT94" s="921"/>
      <c r="DU94" s="922"/>
      <c r="DV94" s="917"/>
      <c r="DW94" s="918"/>
      <c r="DX94" s="918"/>
      <c r="DY94" s="918"/>
      <c r="DZ94" s="919"/>
      <c r="EA94" s="226"/>
    </row>
    <row r="95" spans="1:131" s="227" customFormat="1" ht="26.25" hidden="1" customHeight="1">
      <c r="A95" s="250"/>
      <c r="B95" s="251"/>
      <c r="C95" s="251"/>
      <c r="D95" s="251"/>
      <c r="E95" s="251"/>
      <c r="F95" s="251"/>
      <c r="G95" s="251"/>
      <c r="H95" s="251"/>
      <c r="I95" s="251"/>
      <c r="J95" s="251"/>
      <c r="K95" s="251"/>
      <c r="L95" s="251"/>
      <c r="M95" s="251"/>
      <c r="N95" s="251"/>
      <c r="O95" s="251"/>
      <c r="P95" s="251"/>
      <c r="Q95" s="252"/>
      <c r="R95" s="252"/>
      <c r="S95" s="252"/>
      <c r="T95" s="252"/>
      <c r="U95" s="252"/>
      <c r="V95" s="252"/>
      <c r="W95" s="252"/>
      <c r="X95" s="252"/>
      <c r="Y95" s="252"/>
      <c r="Z95" s="252"/>
      <c r="AA95" s="252"/>
      <c r="AB95" s="252"/>
      <c r="AC95" s="252"/>
      <c r="AD95" s="252"/>
      <c r="AE95" s="252"/>
      <c r="AF95" s="252"/>
      <c r="AG95" s="252"/>
      <c r="AH95" s="252"/>
      <c r="AI95" s="252"/>
      <c r="AJ95" s="252"/>
      <c r="AK95" s="252"/>
      <c r="AL95" s="252"/>
      <c r="AM95" s="252"/>
      <c r="AN95" s="252"/>
      <c r="AO95" s="252"/>
      <c r="AP95" s="252"/>
      <c r="AQ95" s="252"/>
      <c r="AR95" s="252"/>
      <c r="AS95" s="252"/>
      <c r="AT95" s="252"/>
      <c r="AU95" s="252"/>
      <c r="AV95" s="252"/>
      <c r="AW95" s="252"/>
      <c r="AX95" s="252"/>
      <c r="AY95" s="252"/>
      <c r="AZ95" s="253"/>
      <c r="BA95" s="253"/>
      <c r="BB95" s="253"/>
      <c r="BC95" s="253"/>
      <c r="BD95" s="253"/>
      <c r="BE95" s="245"/>
      <c r="BF95" s="245"/>
      <c r="BG95" s="245"/>
      <c r="BH95" s="245"/>
      <c r="BI95" s="245"/>
      <c r="BJ95" s="245"/>
      <c r="BK95" s="245"/>
      <c r="BL95" s="245"/>
      <c r="BM95" s="245"/>
      <c r="BN95" s="245"/>
      <c r="BO95" s="245"/>
      <c r="BP95" s="245"/>
      <c r="BQ95" s="242">
        <v>89</v>
      </c>
      <c r="BR95" s="247"/>
      <c r="BS95" s="923"/>
      <c r="BT95" s="924"/>
      <c r="BU95" s="924"/>
      <c r="BV95" s="924"/>
      <c r="BW95" s="924"/>
      <c r="BX95" s="924"/>
      <c r="BY95" s="924"/>
      <c r="BZ95" s="924"/>
      <c r="CA95" s="924"/>
      <c r="CB95" s="924"/>
      <c r="CC95" s="924"/>
      <c r="CD95" s="924"/>
      <c r="CE95" s="924"/>
      <c r="CF95" s="924"/>
      <c r="CG95" s="925"/>
      <c r="CH95" s="920"/>
      <c r="CI95" s="921"/>
      <c r="CJ95" s="921"/>
      <c r="CK95" s="921"/>
      <c r="CL95" s="922"/>
      <c r="CM95" s="920"/>
      <c r="CN95" s="921"/>
      <c r="CO95" s="921"/>
      <c r="CP95" s="921"/>
      <c r="CQ95" s="922"/>
      <c r="CR95" s="920"/>
      <c r="CS95" s="921"/>
      <c r="CT95" s="921"/>
      <c r="CU95" s="921"/>
      <c r="CV95" s="922"/>
      <c r="CW95" s="920"/>
      <c r="CX95" s="921"/>
      <c r="CY95" s="921"/>
      <c r="CZ95" s="921"/>
      <c r="DA95" s="922"/>
      <c r="DB95" s="920"/>
      <c r="DC95" s="921"/>
      <c r="DD95" s="921"/>
      <c r="DE95" s="921"/>
      <c r="DF95" s="922"/>
      <c r="DG95" s="920"/>
      <c r="DH95" s="921"/>
      <c r="DI95" s="921"/>
      <c r="DJ95" s="921"/>
      <c r="DK95" s="922"/>
      <c r="DL95" s="920"/>
      <c r="DM95" s="921"/>
      <c r="DN95" s="921"/>
      <c r="DO95" s="921"/>
      <c r="DP95" s="922"/>
      <c r="DQ95" s="920"/>
      <c r="DR95" s="921"/>
      <c r="DS95" s="921"/>
      <c r="DT95" s="921"/>
      <c r="DU95" s="922"/>
      <c r="DV95" s="917"/>
      <c r="DW95" s="918"/>
      <c r="DX95" s="918"/>
      <c r="DY95" s="918"/>
      <c r="DZ95" s="919"/>
      <c r="EA95" s="226"/>
    </row>
    <row r="96" spans="1:131" s="227" customFormat="1" ht="26.25" hidden="1" customHeight="1">
      <c r="A96" s="250"/>
      <c r="B96" s="251"/>
      <c r="C96" s="251"/>
      <c r="D96" s="251"/>
      <c r="E96" s="251"/>
      <c r="F96" s="251"/>
      <c r="G96" s="251"/>
      <c r="H96" s="251"/>
      <c r="I96" s="251"/>
      <c r="J96" s="251"/>
      <c r="K96" s="251"/>
      <c r="L96" s="251"/>
      <c r="M96" s="251"/>
      <c r="N96" s="251"/>
      <c r="O96" s="251"/>
      <c r="P96" s="251"/>
      <c r="Q96" s="252"/>
      <c r="R96" s="252"/>
      <c r="S96" s="252"/>
      <c r="T96" s="252"/>
      <c r="U96" s="252"/>
      <c r="V96" s="252"/>
      <c r="W96" s="252"/>
      <c r="X96" s="252"/>
      <c r="Y96" s="252"/>
      <c r="Z96" s="252"/>
      <c r="AA96" s="252"/>
      <c r="AB96" s="252"/>
      <c r="AC96" s="252"/>
      <c r="AD96" s="252"/>
      <c r="AE96" s="252"/>
      <c r="AF96" s="252"/>
      <c r="AG96" s="252"/>
      <c r="AH96" s="252"/>
      <c r="AI96" s="252"/>
      <c r="AJ96" s="252"/>
      <c r="AK96" s="252"/>
      <c r="AL96" s="252"/>
      <c r="AM96" s="252"/>
      <c r="AN96" s="252"/>
      <c r="AO96" s="252"/>
      <c r="AP96" s="252"/>
      <c r="AQ96" s="252"/>
      <c r="AR96" s="252"/>
      <c r="AS96" s="252"/>
      <c r="AT96" s="252"/>
      <c r="AU96" s="252"/>
      <c r="AV96" s="252"/>
      <c r="AW96" s="252"/>
      <c r="AX96" s="252"/>
      <c r="AY96" s="252"/>
      <c r="AZ96" s="253"/>
      <c r="BA96" s="253"/>
      <c r="BB96" s="253"/>
      <c r="BC96" s="253"/>
      <c r="BD96" s="253"/>
      <c r="BE96" s="245"/>
      <c r="BF96" s="245"/>
      <c r="BG96" s="245"/>
      <c r="BH96" s="245"/>
      <c r="BI96" s="245"/>
      <c r="BJ96" s="245"/>
      <c r="BK96" s="245"/>
      <c r="BL96" s="245"/>
      <c r="BM96" s="245"/>
      <c r="BN96" s="245"/>
      <c r="BO96" s="245"/>
      <c r="BP96" s="245"/>
      <c r="BQ96" s="242">
        <v>90</v>
      </c>
      <c r="BR96" s="247"/>
      <c r="BS96" s="923"/>
      <c r="BT96" s="924"/>
      <c r="BU96" s="924"/>
      <c r="BV96" s="924"/>
      <c r="BW96" s="924"/>
      <c r="BX96" s="924"/>
      <c r="BY96" s="924"/>
      <c r="BZ96" s="924"/>
      <c r="CA96" s="924"/>
      <c r="CB96" s="924"/>
      <c r="CC96" s="924"/>
      <c r="CD96" s="924"/>
      <c r="CE96" s="924"/>
      <c r="CF96" s="924"/>
      <c r="CG96" s="925"/>
      <c r="CH96" s="920"/>
      <c r="CI96" s="921"/>
      <c r="CJ96" s="921"/>
      <c r="CK96" s="921"/>
      <c r="CL96" s="922"/>
      <c r="CM96" s="920"/>
      <c r="CN96" s="921"/>
      <c r="CO96" s="921"/>
      <c r="CP96" s="921"/>
      <c r="CQ96" s="922"/>
      <c r="CR96" s="920"/>
      <c r="CS96" s="921"/>
      <c r="CT96" s="921"/>
      <c r="CU96" s="921"/>
      <c r="CV96" s="922"/>
      <c r="CW96" s="920"/>
      <c r="CX96" s="921"/>
      <c r="CY96" s="921"/>
      <c r="CZ96" s="921"/>
      <c r="DA96" s="922"/>
      <c r="DB96" s="920"/>
      <c r="DC96" s="921"/>
      <c r="DD96" s="921"/>
      <c r="DE96" s="921"/>
      <c r="DF96" s="922"/>
      <c r="DG96" s="920"/>
      <c r="DH96" s="921"/>
      <c r="DI96" s="921"/>
      <c r="DJ96" s="921"/>
      <c r="DK96" s="922"/>
      <c r="DL96" s="920"/>
      <c r="DM96" s="921"/>
      <c r="DN96" s="921"/>
      <c r="DO96" s="921"/>
      <c r="DP96" s="922"/>
      <c r="DQ96" s="920"/>
      <c r="DR96" s="921"/>
      <c r="DS96" s="921"/>
      <c r="DT96" s="921"/>
      <c r="DU96" s="922"/>
      <c r="DV96" s="917"/>
      <c r="DW96" s="918"/>
      <c r="DX96" s="918"/>
      <c r="DY96" s="918"/>
      <c r="DZ96" s="919"/>
      <c r="EA96" s="226"/>
    </row>
    <row r="97" spans="1:131" s="227" customFormat="1" ht="26.25" hidden="1" customHeight="1">
      <c r="A97" s="250"/>
      <c r="B97" s="251"/>
      <c r="C97" s="251"/>
      <c r="D97" s="251"/>
      <c r="E97" s="251"/>
      <c r="F97" s="251"/>
      <c r="G97" s="251"/>
      <c r="H97" s="251"/>
      <c r="I97" s="251"/>
      <c r="J97" s="251"/>
      <c r="K97" s="251"/>
      <c r="L97" s="251"/>
      <c r="M97" s="251"/>
      <c r="N97" s="251"/>
      <c r="O97" s="251"/>
      <c r="P97" s="251"/>
      <c r="Q97" s="252"/>
      <c r="R97" s="252"/>
      <c r="S97" s="252"/>
      <c r="T97" s="252"/>
      <c r="U97" s="252"/>
      <c r="V97" s="252"/>
      <c r="W97" s="252"/>
      <c r="X97" s="252"/>
      <c r="Y97" s="252"/>
      <c r="Z97" s="252"/>
      <c r="AA97" s="252"/>
      <c r="AB97" s="252"/>
      <c r="AC97" s="252"/>
      <c r="AD97" s="252"/>
      <c r="AE97" s="252"/>
      <c r="AF97" s="252"/>
      <c r="AG97" s="252"/>
      <c r="AH97" s="252"/>
      <c r="AI97" s="252"/>
      <c r="AJ97" s="252"/>
      <c r="AK97" s="252"/>
      <c r="AL97" s="252"/>
      <c r="AM97" s="252"/>
      <c r="AN97" s="252"/>
      <c r="AO97" s="252"/>
      <c r="AP97" s="252"/>
      <c r="AQ97" s="252"/>
      <c r="AR97" s="252"/>
      <c r="AS97" s="252"/>
      <c r="AT97" s="252"/>
      <c r="AU97" s="252"/>
      <c r="AV97" s="252"/>
      <c r="AW97" s="252"/>
      <c r="AX97" s="252"/>
      <c r="AY97" s="252"/>
      <c r="AZ97" s="253"/>
      <c r="BA97" s="253"/>
      <c r="BB97" s="253"/>
      <c r="BC97" s="253"/>
      <c r="BD97" s="253"/>
      <c r="BE97" s="245"/>
      <c r="BF97" s="245"/>
      <c r="BG97" s="245"/>
      <c r="BH97" s="245"/>
      <c r="BI97" s="245"/>
      <c r="BJ97" s="245"/>
      <c r="BK97" s="245"/>
      <c r="BL97" s="245"/>
      <c r="BM97" s="245"/>
      <c r="BN97" s="245"/>
      <c r="BO97" s="245"/>
      <c r="BP97" s="245"/>
      <c r="BQ97" s="242">
        <v>91</v>
      </c>
      <c r="BR97" s="247"/>
      <c r="BS97" s="923"/>
      <c r="BT97" s="924"/>
      <c r="BU97" s="924"/>
      <c r="BV97" s="924"/>
      <c r="BW97" s="924"/>
      <c r="BX97" s="924"/>
      <c r="BY97" s="924"/>
      <c r="BZ97" s="924"/>
      <c r="CA97" s="924"/>
      <c r="CB97" s="924"/>
      <c r="CC97" s="924"/>
      <c r="CD97" s="924"/>
      <c r="CE97" s="924"/>
      <c r="CF97" s="924"/>
      <c r="CG97" s="925"/>
      <c r="CH97" s="920"/>
      <c r="CI97" s="921"/>
      <c r="CJ97" s="921"/>
      <c r="CK97" s="921"/>
      <c r="CL97" s="922"/>
      <c r="CM97" s="920"/>
      <c r="CN97" s="921"/>
      <c r="CO97" s="921"/>
      <c r="CP97" s="921"/>
      <c r="CQ97" s="922"/>
      <c r="CR97" s="920"/>
      <c r="CS97" s="921"/>
      <c r="CT97" s="921"/>
      <c r="CU97" s="921"/>
      <c r="CV97" s="922"/>
      <c r="CW97" s="920"/>
      <c r="CX97" s="921"/>
      <c r="CY97" s="921"/>
      <c r="CZ97" s="921"/>
      <c r="DA97" s="922"/>
      <c r="DB97" s="920"/>
      <c r="DC97" s="921"/>
      <c r="DD97" s="921"/>
      <c r="DE97" s="921"/>
      <c r="DF97" s="922"/>
      <c r="DG97" s="920"/>
      <c r="DH97" s="921"/>
      <c r="DI97" s="921"/>
      <c r="DJ97" s="921"/>
      <c r="DK97" s="922"/>
      <c r="DL97" s="920"/>
      <c r="DM97" s="921"/>
      <c r="DN97" s="921"/>
      <c r="DO97" s="921"/>
      <c r="DP97" s="922"/>
      <c r="DQ97" s="920"/>
      <c r="DR97" s="921"/>
      <c r="DS97" s="921"/>
      <c r="DT97" s="921"/>
      <c r="DU97" s="922"/>
      <c r="DV97" s="917"/>
      <c r="DW97" s="918"/>
      <c r="DX97" s="918"/>
      <c r="DY97" s="918"/>
      <c r="DZ97" s="919"/>
      <c r="EA97" s="226"/>
    </row>
    <row r="98" spans="1:131" s="227" customFormat="1" ht="26.25" hidden="1" customHeight="1">
      <c r="A98" s="250"/>
      <c r="B98" s="251"/>
      <c r="C98" s="251"/>
      <c r="D98" s="251"/>
      <c r="E98" s="251"/>
      <c r="F98" s="251"/>
      <c r="G98" s="251"/>
      <c r="H98" s="251"/>
      <c r="I98" s="251"/>
      <c r="J98" s="251"/>
      <c r="K98" s="251"/>
      <c r="L98" s="251"/>
      <c r="M98" s="251"/>
      <c r="N98" s="251"/>
      <c r="O98" s="251"/>
      <c r="P98" s="251"/>
      <c r="Q98" s="252"/>
      <c r="R98" s="252"/>
      <c r="S98" s="252"/>
      <c r="T98" s="252"/>
      <c r="U98" s="252"/>
      <c r="V98" s="252"/>
      <c r="W98" s="252"/>
      <c r="X98" s="252"/>
      <c r="Y98" s="252"/>
      <c r="Z98" s="252"/>
      <c r="AA98" s="252"/>
      <c r="AB98" s="252"/>
      <c r="AC98" s="252"/>
      <c r="AD98" s="252"/>
      <c r="AE98" s="252"/>
      <c r="AF98" s="252"/>
      <c r="AG98" s="252"/>
      <c r="AH98" s="252"/>
      <c r="AI98" s="252"/>
      <c r="AJ98" s="252"/>
      <c r="AK98" s="252"/>
      <c r="AL98" s="252"/>
      <c r="AM98" s="252"/>
      <c r="AN98" s="252"/>
      <c r="AO98" s="252"/>
      <c r="AP98" s="252"/>
      <c r="AQ98" s="252"/>
      <c r="AR98" s="252"/>
      <c r="AS98" s="252"/>
      <c r="AT98" s="252"/>
      <c r="AU98" s="252"/>
      <c r="AV98" s="252"/>
      <c r="AW98" s="252"/>
      <c r="AX98" s="252"/>
      <c r="AY98" s="252"/>
      <c r="AZ98" s="253"/>
      <c r="BA98" s="253"/>
      <c r="BB98" s="253"/>
      <c r="BC98" s="253"/>
      <c r="BD98" s="253"/>
      <c r="BE98" s="245"/>
      <c r="BF98" s="245"/>
      <c r="BG98" s="245"/>
      <c r="BH98" s="245"/>
      <c r="BI98" s="245"/>
      <c r="BJ98" s="245"/>
      <c r="BK98" s="245"/>
      <c r="BL98" s="245"/>
      <c r="BM98" s="245"/>
      <c r="BN98" s="245"/>
      <c r="BO98" s="245"/>
      <c r="BP98" s="245"/>
      <c r="BQ98" s="242">
        <v>92</v>
      </c>
      <c r="BR98" s="247"/>
      <c r="BS98" s="923"/>
      <c r="BT98" s="924"/>
      <c r="BU98" s="924"/>
      <c r="BV98" s="924"/>
      <c r="BW98" s="924"/>
      <c r="BX98" s="924"/>
      <c r="BY98" s="924"/>
      <c r="BZ98" s="924"/>
      <c r="CA98" s="924"/>
      <c r="CB98" s="924"/>
      <c r="CC98" s="924"/>
      <c r="CD98" s="924"/>
      <c r="CE98" s="924"/>
      <c r="CF98" s="924"/>
      <c r="CG98" s="925"/>
      <c r="CH98" s="920"/>
      <c r="CI98" s="921"/>
      <c r="CJ98" s="921"/>
      <c r="CK98" s="921"/>
      <c r="CL98" s="922"/>
      <c r="CM98" s="920"/>
      <c r="CN98" s="921"/>
      <c r="CO98" s="921"/>
      <c r="CP98" s="921"/>
      <c r="CQ98" s="922"/>
      <c r="CR98" s="920"/>
      <c r="CS98" s="921"/>
      <c r="CT98" s="921"/>
      <c r="CU98" s="921"/>
      <c r="CV98" s="922"/>
      <c r="CW98" s="920"/>
      <c r="CX98" s="921"/>
      <c r="CY98" s="921"/>
      <c r="CZ98" s="921"/>
      <c r="DA98" s="922"/>
      <c r="DB98" s="920"/>
      <c r="DC98" s="921"/>
      <c r="DD98" s="921"/>
      <c r="DE98" s="921"/>
      <c r="DF98" s="922"/>
      <c r="DG98" s="920"/>
      <c r="DH98" s="921"/>
      <c r="DI98" s="921"/>
      <c r="DJ98" s="921"/>
      <c r="DK98" s="922"/>
      <c r="DL98" s="920"/>
      <c r="DM98" s="921"/>
      <c r="DN98" s="921"/>
      <c r="DO98" s="921"/>
      <c r="DP98" s="922"/>
      <c r="DQ98" s="920"/>
      <c r="DR98" s="921"/>
      <c r="DS98" s="921"/>
      <c r="DT98" s="921"/>
      <c r="DU98" s="922"/>
      <c r="DV98" s="917"/>
      <c r="DW98" s="918"/>
      <c r="DX98" s="918"/>
      <c r="DY98" s="918"/>
      <c r="DZ98" s="919"/>
      <c r="EA98" s="226"/>
    </row>
    <row r="99" spans="1:131" s="227" customFormat="1" ht="26.25" hidden="1" customHeight="1">
      <c r="A99" s="250"/>
      <c r="B99" s="251"/>
      <c r="C99" s="251"/>
      <c r="D99" s="251"/>
      <c r="E99" s="251"/>
      <c r="F99" s="251"/>
      <c r="G99" s="251"/>
      <c r="H99" s="251"/>
      <c r="I99" s="251"/>
      <c r="J99" s="251"/>
      <c r="K99" s="251"/>
      <c r="L99" s="251"/>
      <c r="M99" s="251"/>
      <c r="N99" s="251"/>
      <c r="O99" s="251"/>
      <c r="P99" s="251"/>
      <c r="Q99" s="252"/>
      <c r="R99" s="252"/>
      <c r="S99" s="252"/>
      <c r="T99" s="252"/>
      <c r="U99" s="252"/>
      <c r="V99" s="252"/>
      <c r="W99" s="252"/>
      <c r="X99" s="252"/>
      <c r="Y99" s="252"/>
      <c r="Z99" s="252"/>
      <c r="AA99" s="252"/>
      <c r="AB99" s="252"/>
      <c r="AC99" s="252"/>
      <c r="AD99" s="252"/>
      <c r="AE99" s="252"/>
      <c r="AF99" s="252"/>
      <c r="AG99" s="252"/>
      <c r="AH99" s="252"/>
      <c r="AI99" s="252"/>
      <c r="AJ99" s="252"/>
      <c r="AK99" s="252"/>
      <c r="AL99" s="252"/>
      <c r="AM99" s="252"/>
      <c r="AN99" s="252"/>
      <c r="AO99" s="252"/>
      <c r="AP99" s="252"/>
      <c r="AQ99" s="252"/>
      <c r="AR99" s="252"/>
      <c r="AS99" s="252"/>
      <c r="AT99" s="252"/>
      <c r="AU99" s="252"/>
      <c r="AV99" s="252"/>
      <c r="AW99" s="252"/>
      <c r="AX99" s="252"/>
      <c r="AY99" s="252"/>
      <c r="AZ99" s="253"/>
      <c r="BA99" s="253"/>
      <c r="BB99" s="253"/>
      <c r="BC99" s="253"/>
      <c r="BD99" s="253"/>
      <c r="BE99" s="245"/>
      <c r="BF99" s="245"/>
      <c r="BG99" s="245"/>
      <c r="BH99" s="245"/>
      <c r="BI99" s="245"/>
      <c r="BJ99" s="245"/>
      <c r="BK99" s="245"/>
      <c r="BL99" s="245"/>
      <c r="BM99" s="245"/>
      <c r="BN99" s="245"/>
      <c r="BO99" s="245"/>
      <c r="BP99" s="245"/>
      <c r="BQ99" s="242">
        <v>93</v>
      </c>
      <c r="BR99" s="247"/>
      <c r="BS99" s="923"/>
      <c r="BT99" s="924"/>
      <c r="BU99" s="924"/>
      <c r="BV99" s="924"/>
      <c r="BW99" s="924"/>
      <c r="BX99" s="924"/>
      <c r="BY99" s="924"/>
      <c r="BZ99" s="924"/>
      <c r="CA99" s="924"/>
      <c r="CB99" s="924"/>
      <c r="CC99" s="924"/>
      <c r="CD99" s="924"/>
      <c r="CE99" s="924"/>
      <c r="CF99" s="924"/>
      <c r="CG99" s="925"/>
      <c r="CH99" s="920"/>
      <c r="CI99" s="921"/>
      <c r="CJ99" s="921"/>
      <c r="CK99" s="921"/>
      <c r="CL99" s="922"/>
      <c r="CM99" s="920"/>
      <c r="CN99" s="921"/>
      <c r="CO99" s="921"/>
      <c r="CP99" s="921"/>
      <c r="CQ99" s="922"/>
      <c r="CR99" s="920"/>
      <c r="CS99" s="921"/>
      <c r="CT99" s="921"/>
      <c r="CU99" s="921"/>
      <c r="CV99" s="922"/>
      <c r="CW99" s="920"/>
      <c r="CX99" s="921"/>
      <c r="CY99" s="921"/>
      <c r="CZ99" s="921"/>
      <c r="DA99" s="922"/>
      <c r="DB99" s="920"/>
      <c r="DC99" s="921"/>
      <c r="DD99" s="921"/>
      <c r="DE99" s="921"/>
      <c r="DF99" s="922"/>
      <c r="DG99" s="920"/>
      <c r="DH99" s="921"/>
      <c r="DI99" s="921"/>
      <c r="DJ99" s="921"/>
      <c r="DK99" s="922"/>
      <c r="DL99" s="920"/>
      <c r="DM99" s="921"/>
      <c r="DN99" s="921"/>
      <c r="DO99" s="921"/>
      <c r="DP99" s="922"/>
      <c r="DQ99" s="920"/>
      <c r="DR99" s="921"/>
      <c r="DS99" s="921"/>
      <c r="DT99" s="921"/>
      <c r="DU99" s="922"/>
      <c r="DV99" s="917"/>
      <c r="DW99" s="918"/>
      <c r="DX99" s="918"/>
      <c r="DY99" s="918"/>
      <c r="DZ99" s="919"/>
      <c r="EA99" s="226"/>
    </row>
    <row r="100" spans="1:131" s="227" customFormat="1" ht="26.25" hidden="1" customHeight="1">
      <c r="A100" s="250"/>
      <c r="B100" s="251"/>
      <c r="C100" s="251"/>
      <c r="D100" s="251"/>
      <c r="E100" s="251"/>
      <c r="F100" s="251"/>
      <c r="G100" s="251"/>
      <c r="H100" s="251"/>
      <c r="I100" s="251"/>
      <c r="J100" s="251"/>
      <c r="K100" s="251"/>
      <c r="L100" s="251"/>
      <c r="M100" s="251"/>
      <c r="N100" s="251"/>
      <c r="O100" s="251"/>
      <c r="P100" s="251"/>
      <c r="Q100" s="252"/>
      <c r="R100" s="252"/>
      <c r="S100" s="252"/>
      <c r="T100" s="252"/>
      <c r="U100" s="252"/>
      <c r="V100" s="252"/>
      <c r="W100" s="252"/>
      <c r="X100" s="252"/>
      <c r="Y100" s="252"/>
      <c r="Z100" s="252"/>
      <c r="AA100" s="252"/>
      <c r="AB100" s="252"/>
      <c r="AC100" s="252"/>
      <c r="AD100" s="252"/>
      <c r="AE100" s="252"/>
      <c r="AF100" s="252"/>
      <c r="AG100" s="252"/>
      <c r="AH100" s="252"/>
      <c r="AI100" s="252"/>
      <c r="AJ100" s="252"/>
      <c r="AK100" s="252"/>
      <c r="AL100" s="252"/>
      <c r="AM100" s="252"/>
      <c r="AN100" s="252"/>
      <c r="AO100" s="252"/>
      <c r="AP100" s="252"/>
      <c r="AQ100" s="252"/>
      <c r="AR100" s="252"/>
      <c r="AS100" s="252"/>
      <c r="AT100" s="252"/>
      <c r="AU100" s="252"/>
      <c r="AV100" s="252"/>
      <c r="AW100" s="252"/>
      <c r="AX100" s="252"/>
      <c r="AY100" s="252"/>
      <c r="AZ100" s="253"/>
      <c r="BA100" s="253"/>
      <c r="BB100" s="253"/>
      <c r="BC100" s="253"/>
      <c r="BD100" s="253"/>
      <c r="BE100" s="245"/>
      <c r="BF100" s="245"/>
      <c r="BG100" s="245"/>
      <c r="BH100" s="245"/>
      <c r="BI100" s="245"/>
      <c r="BJ100" s="245"/>
      <c r="BK100" s="245"/>
      <c r="BL100" s="245"/>
      <c r="BM100" s="245"/>
      <c r="BN100" s="245"/>
      <c r="BO100" s="245"/>
      <c r="BP100" s="245"/>
      <c r="BQ100" s="242">
        <v>94</v>
      </c>
      <c r="BR100" s="247"/>
      <c r="BS100" s="923"/>
      <c r="BT100" s="924"/>
      <c r="BU100" s="924"/>
      <c r="BV100" s="924"/>
      <c r="BW100" s="924"/>
      <c r="BX100" s="924"/>
      <c r="BY100" s="924"/>
      <c r="BZ100" s="924"/>
      <c r="CA100" s="924"/>
      <c r="CB100" s="924"/>
      <c r="CC100" s="924"/>
      <c r="CD100" s="924"/>
      <c r="CE100" s="924"/>
      <c r="CF100" s="924"/>
      <c r="CG100" s="925"/>
      <c r="CH100" s="920"/>
      <c r="CI100" s="921"/>
      <c r="CJ100" s="921"/>
      <c r="CK100" s="921"/>
      <c r="CL100" s="922"/>
      <c r="CM100" s="920"/>
      <c r="CN100" s="921"/>
      <c r="CO100" s="921"/>
      <c r="CP100" s="921"/>
      <c r="CQ100" s="922"/>
      <c r="CR100" s="920"/>
      <c r="CS100" s="921"/>
      <c r="CT100" s="921"/>
      <c r="CU100" s="921"/>
      <c r="CV100" s="922"/>
      <c r="CW100" s="920"/>
      <c r="CX100" s="921"/>
      <c r="CY100" s="921"/>
      <c r="CZ100" s="921"/>
      <c r="DA100" s="922"/>
      <c r="DB100" s="920"/>
      <c r="DC100" s="921"/>
      <c r="DD100" s="921"/>
      <c r="DE100" s="921"/>
      <c r="DF100" s="922"/>
      <c r="DG100" s="920"/>
      <c r="DH100" s="921"/>
      <c r="DI100" s="921"/>
      <c r="DJ100" s="921"/>
      <c r="DK100" s="922"/>
      <c r="DL100" s="920"/>
      <c r="DM100" s="921"/>
      <c r="DN100" s="921"/>
      <c r="DO100" s="921"/>
      <c r="DP100" s="922"/>
      <c r="DQ100" s="920"/>
      <c r="DR100" s="921"/>
      <c r="DS100" s="921"/>
      <c r="DT100" s="921"/>
      <c r="DU100" s="922"/>
      <c r="DV100" s="917"/>
      <c r="DW100" s="918"/>
      <c r="DX100" s="918"/>
      <c r="DY100" s="918"/>
      <c r="DZ100" s="919"/>
      <c r="EA100" s="226"/>
    </row>
    <row r="101" spans="1:131" s="227" customFormat="1" ht="26.25" hidden="1" customHeight="1">
      <c r="A101" s="250"/>
      <c r="B101" s="251"/>
      <c r="C101" s="251"/>
      <c r="D101" s="251"/>
      <c r="E101" s="251"/>
      <c r="F101" s="251"/>
      <c r="G101" s="251"/>
      <c r="H101" s="251"/>
      <c r="I101" s="251"/>
      <c r="J101" s="251"/>
      <c r="K101" s="251"/>
      <c r="L101" s="251"/>
      <c r="M101" s="251"/>
      <c r="N101" s="251"/>
      <c r="O101" s="251"/>
      <c r="P101" s="251"/>
      <c r="Q101" s="252"/>
      <c r="R101" s="252"/>
      <c r="S101" s="252"/>
      <c r="T101" s="252"/>
      <c r="U101" s="252"/>
      <c r="V101" s="252"/>
      <c r="W101" s="252"/>
      <c r="X101" s="252"/>
      <c r="Y101" s="252"/>
      <c r="Z101" s="252"/>
      <c r="AA101" s="252"/>
      <c r="AB101" s="252"/>
      <c r="AC101" s="252"/>
      <c r="AD101" s="252"/>
      <c r="AE101" s="252"/>
      <c r="AF101" s="252"/>
      <c r="AG101" s="252"/>
      <c r="AH101" s="252"/>
      <c r="AI101" s="252"/>
      <c r="AJ101" s="252"/>
      <c r="AK101" s="252"/>
      <c r="AL101" s="252"/>
      <c r="AM101" s="252"/>
      <c r="AN101" s="252"/>
      <c r="AO101" s="252"/>
      <c r="AP101" s="252"/>
      <c r="AQ101" s="252"/>
      <c r="AR101" s="252"/>
      <c r="AS101" s="252"/>
      <c r="AT101" s="252"/>
      <c r="AU101" s="252"/>
      <c r="AV101" s="252"/>
      <c r="AW101" s="252"/>
      <c r="AX101" s="252"/>
      <c r="AY101" s="252"/>
      <c r="AZ101" s="253"/>
      <c r="BA101" s="253"/>
      <c r="BB101" s="253"/>
      <c r="BC101" s="253"/>
      <c r="BD101" s="253"/>
      <c r="BE101" s="245"/>
      <c r="BF101" s="245"/>
      <c r="BG101" s="245"/>
      <c r="BH101" s="245"/>
      <c r="BI101" s="245"/>
      <c r="BJ101" s="245"/>
      <c r="BK101" s="245"/>
      <c r="BL101" s="245"/>
      <c r="BM101" s="245"/>
      <c r="BN101" s="245"/>
      <c r="BO101" s="245"/>
      <c r="BP101" s="245"/>
      <c r="BQ101" s="242">
        <v>95</v>
      </c>
      <c r="BR101" s="247"/>
      <c r="BS101" s="923"/>
      <c r="BT101" s="924"/>
      <c r="BU101" s="924"/>
      <c r="BV101" s="924"/>
      <c r="BW101" s="924"/>
      <c r="BX101" s="924"/>
      <c r="BY101" s="924"/>
      <c r="BZ101" s="924"/>
      <c r="CA101" s="924"/>
      <c r="CB101" s="924"/>
      <c r="CC101" s="924"/>
      <c r="CD101" s="924"/>
      <c r="CE101" s="924"/>
      <c r="CF101" s="924"/>
      <c r="CG101" s="925"/>
      <c r="CH101" s="920"/>
      <c r="CI101" s="921"/>
      <c r="CJ101" s="921"/>
      <c r="CK101" s="921"/>
      <c r="CL101" s="922"/>
      <c r="CM101" s="920"/>
      <c r="CN101" s="921"/>
      <c r="CO101" s="921"/>
      <c r="CP101" s="921"/>
      <c r="CQ101" s="922"/>
      <c r="CR101" s="920"/>
      <c r="CS101" s="921"/>
      <c r="CT101" s="921"/>
      <c r="CU101" s="921"/>
      <c r="CV101" s="922"/>
      <c r="CW101" s="920"/>
      <c r="CX101" s="921"/>
      <c r="CY101" s="921"/>
      <c r="CZ101" s="921"/>
      <c r="DA101" s="922"/>
      <c r="DB101" s="920"/>
      <c r="DC101" s="921"/>
      <c r="DD101" s="921"/>
      <c r="DE101" s="921"/>
      <c r="DF101" s="922"/>
      <c r="DG101" s="920"/>
      <c r="DH101" s="921"/>
      <c r="DI101" s="921"/>
      <c r="DJ101" s="921"/>
      <c r="DK101" s="922"/>
      <c r="DL101" s="920"/>
      <c r="DM101" s="921"/>
      <c r="DN101" s="921"/>
      <c r="DO101" s="921"/>
      <c r="DP101" s="922"/>
      <c r="DQ101" s="920"/>
      <c r="DR101" s="921"/>
      <c r="DS101" s="921"/>
      <c r="DT101" s="921"/>
      <c r="DU101" s="922"/>
      <c r="DV101" s="917"/>
      <c r="DW101" s="918"/>
      <c r="DX101" s="918"/>
      <c r="DY101" s="918"/>
      <c r="DZ101" s="919"/>
      <c r="EA101" s="226"/>
    </row>
    <row r="102" spans="1:131" s="227" customFormat="1" ht="26.25" customHeight="1" thickBot="1">
      <c r="A102" s="250"/>
      <c r="B102" s="251"/>
      <c r="C102" s="251"/>
      <c r="D102" s="251"/>
      <c r="E102" s="251"/>
      <c r="F102" s="251"/>
      <c r="G102" s="251"/>
      <c r="H102" s="251"/>
      <c r="I102" s="251"/>
      <c r="J102" s="251"/>
      <c r="K102" s="251"/>
      <c r="L102" s="251"/>
      <c r="M102" s="251"/>
      <c r="N102" s="251"/>
      <c r="O102" s="251"/>
      <c r="P102" s="251"/>
      <c r="Q102" s="252"/>
      <c r="R102" s="252"/>
      <c r="S102" s="252"/>
      <c r="T102" s="252"/>
      <c r="U102" s="252"/>
      <c r="V102" s="252"/>
      <c r="W102" s="252"/>
      <c r="X102" s="252"/>
      <c r="Y102" s="252"/>
      <c r="Z102" s="252"/>
      <c r="AA102" s="252"/>
      <c r="AB102" s="252"/>
      <c r="AC102" s="252"/>
      <c r="AD102" s="252"/>
      <c r="AE102" s="252"/>
      <c r="AF102" s="252"/>
      <c r="AG102" s="252"/>
      <c r="AH102" s="252"/>
      <c r="AI102" s="252"/>
      <c r="AJ102" s="252"/>
      <c r="AK102" s="252"/>
      <c r="AL102" s="252"/>
      <c r="AM102" s="252"/>
      <c r="AN102" s="252"/>
      <c r="AO102" s="252"/>
      <c r="AP102" s="252"/>
      <c r="AQ102" s="252"/>
      <c r="AR102" s="252"/>
      <c r="AS102" s="252"/>
      <c r="AT102" s="252"/>
      <c r="AU102" s="252"/>
      <c r="AV102" s="252"/>
      <c r="AW102" s="252"/>
      <c r="AX102" s="252"/>
      <c r="AY102" s="252"/>
      <c r="AZ102" s="253"/>
      <c r="BA102" s="253"/>
      <c r="BB102" s="253"/>
      <c r="BC102" s="253"/>
      <c r="BD102" s="253"/>
      <c r="BE102" s="245"/>
      <c r="BF102" s="245"/>
      <c r="BG102" s="245"/>
      <c r="BH102" s="245"/>
      <c r="BI102" s="245"/>
      <c r="BJ102" s="245"/>
      <c r="BK102" s="245"/>
      <c r="BL102" s="245"/>
      <c r="BM102" s="245"/>
      <c r="BN102" s="245"/>
      <c r="BO102" s="245"/>
      <c r="BP102" s="245"/>
      <c r="BQ102" s="244" t="s">
        <v>381</v>
      </c>
      <c r="BR102" s="850" t="s">
        <v>414</v>
      </c>
      <c r="BS102" s="851"/>
      <c r="BT102" s="851"/>
      <c r="BU102" s="851"/>
      <c r="BV102" s="851"/>
      <c r="BW102" s="851"/>
      <c r="BX102" s="851"/>
      <c r="BY102" s="851"/>
      <c r="BZ102" s="851"/>
      <c r="CA102" s="851"/>
      <c r="CB102" s="851"/>
      <c r="CC102" s="851"/>
      <c r="CD102" s="851"/>
      <c r="CE102" s="851"/>
      <c r="CF102" s="851"/>
      <c r="CG102" s="852"/>
      <c r="CH102" s="947"/>
      <c r="CI102" s="948"/>
      <c r="CJ102" s="948"/>
      <c r="CK102" s="948"/>
      <c r="CL102" s="949"/>
      <c r="CM102" s="947"/>
      <c r="CN102" s="948"/>
      <c r="CO102" s="948"/>
      <c r="CP102" s="948"/>
      <c r="CQ102" s="949"/>
      <c r="CR102" s="950">
        <f>SUM(CR7:CV88)</f>
        <v>20</v>
      </c>
      <c r="CS102" s="910"/>
      <c r="CT102" s="910"/>
      <c r="CU102" s="910"/>
      <c r="CV102" s="951"/>
      <c r="CW102" s="950">
        <f t="shared" ref="CW102" si="0">SUM(CW7:DA88)</f>
        <v>5</v>
      </c>
      <c r="CX102" s="910"/>
      <c r="CY102" s="910"/>
      <c r="CZ102" s="910"/>
      <c r="DA102" s="951"/>
      <c r="DB102" s="950">
        <f t="shared" ref="DB102" si="1">SUM(DB7:DF88)</f>
        <v>0</v>
      </c>
      <c r="DC102" s="910"/>
      <c r="DD102" s="910"/>
      <c r="DE102" s="910"/>
      <c r="DF102" s="951"/>
      <c r="DG102" s="950">
        <f t="shared" ref="DG102" si="2">SUM(DG7:DK88)</f>
        <v>0</v>
      </c>
      <c r="DH102" s="910"/>
      <c r="DI102" s="910"/>
      <c r="DJ102" s="910"/>
      <c r="DK102" s="951"/>
      <c r="DL102" s="950">
        <f t="shared" ref="DL102" si="3">SUM(DL7:DP88)</f>
        <v>0</v>
      </c>
      <c r="DM102" s="910"/>
      <c r="DN102" s="910"/>
      <c r="DO102" s="910"/>
      <c r="DP102" s="951"/>
      <c r="DQ102" s="950">
        <f t="shared" ref="DQ102" si="4">SUM(DQ7:DU88)</f>
        <v>0</v>
      </c>
      <c r="DR102" s="910"/>
      <c r="DS102" s="910"/>
      <c r="DT102" s="910"/>
      <c r="DU102" s="951"/>
      <c r="DV102" s="974"/>
      <c r="DW102" s="975"/>
      <c r="DX102" s="975"/>
      <c r="DY102" s="975"/>
      <c r="DZ102" s="976"/>
      <c r="EA102" s="226"/>
    </row>
    <row r="103" spans="1:131" s="227" customFormat="1" ht="26.25" customHeight="1">
      <c r="A103" s="250"/>
      <c r="B103" s="251"/>
      <c r="C103" s="251"/>
      <c r="D103" s="251"/>
      <c r="E103" s="251"/>
      <c r="F103" s="251"/>
      <c r="G103" s="251"/>
      <c r="H103" s="251"/>
      <c r="I103" s="251"/>
      <c r="J103" s="251"/>
      <c r="K103" s="251"/>
      <c r="L103" s="251"/>
      <c r="M103" s="251"/>
      <c r="N103" s="251"/>
      <c r="O103" s="251"/>
      <c r="P103" s="251"/>
      <c r="Q103" s="252"/>
      <c r="R103" s="252"/>
      <c r="S103" s="252"/>
      <c r="T103" s="252"/>
      <c r="U103" s="252"/>
      <c r="V103" s="252"/>
      <c r="W103" s="252"/>
      <c r="X103" s="252"/>
      <c r="Y103" s="252"/>
      <c r="Z103" s="252"/>
      <c r="AA103" s="252"/>
      <c r="AB103" s="252"/>
      <c r="AC103" s="252"/>
      <c r="AD103" s="252"/>
      <c r="AE103" s="252"/>
      <c r="AF103" s="252"/>
      <c r="AG103" s="252"/>
      <c r="AH103" s="252"/>
      <c r="AI103" s="252"/>
      <c r="AJ103" s="252"/>
      <c r="AK103" s="252"/>
      <c r="AL103" s="252"/>
      <c r="AM103" s="252"/>
      <c r="AN103" s="252"/>
      <c r="AO103" s="252"/>
      <c r="AP103" s="252"/>
      <c r="AQ103" s="252"/>
      <c r="AR103" s="252"/>
      <c r="AS103" s="252"/>
      <c r="AT103" s="252"/>
      <c r="AU103" s="252"/>
      <c r="AV103" s="252"/>
      <c r="AW103" s="252"/>
      <c r="AX103" s="252"/>
      <c r="AY103" s="252"/>
      <c r="AZ103" s="253"/>
      <c r="BA103" s="253"/>
      <c r="BB103" s="253"/>
      <c r="BC103" s="253"/>
      <c r="BD103" s="253"/>
      <c r="BE103" s="245"/>
      <c r="BF103" s="245"/>
      <c r="BG103" s="245"/>
      <c r="BH103" s="245"/>
      <c r="BI103" s="245"/>
      <c r="BJ103" s="245"/>
      <c r="BK103" s="245"/>
      <c r="BL103" s="245"/>
      <c r="BM103" s="245"/>
      <c r="BN103" s="245"/>
      <c r="BO103" s="245"/>
      <c r="BP103" s="245"/>
      <c r="BQ103" s="977" t="s">
        <v>415</v>
      </c>
      <c r="BR103" s="977"/>
      <c r="BS103" s="977"/>
      <c r="BT103" s="977"/>
      <c r="BU103" s="977"/>
      <c r="BV103" s="977"/>
      <c r="BW103" s="977"/>
      <c r="BX103" s="977"/>
      <c r="BY103" s="977"/>
      <c r="BZ103" s="977"/>
      <c r="CA103" s="977"/>
      <c r="CB103" s="977"/>
      <c r="CC103" s="977"/>
      <c r="CD103" s="977"/>
      <c r="CE103" s="977"/>
      <c r="CF103" s="977"/>
      <c r="CG103" s="977"/>
      <c r="CH103" s="977"/>
      <c r="CI103" s="977"/>
      <c r="CJ103" s="977"/>
      <c r="CK103" s="977"/>
      <c r="CL103" s="977"/>
      <c r="CM103" s="977"/>
      <c r="CN103" s="977"/>
      <c r="CO103" s="977"/>
      <c r="CP103" s="977"/>
      <c r="CQ103" s="977"/>
      <c r="CR103" s="977"/>
      <c r="CS103" s="977"/>
      <c r="CT103" s="977"/>
      <c r="CU103" s="977"/>
      <c r="CV103" s="977"/>
      <c r="CW103" s="977"/>
      <c r="CX103" s="977"/>
      <c r="CY103" s="977"/>
      <c r="CZ103" s="977"/>
      <c r="DA103" s="977"/>
      <c r="DB103" s="977"/>
      <c r="DC103" s="977"/>
      <c r="DD103" s="977"/>
      <c r="DE103" s="977"/>
      <c r="DF103" s="977"/>
      <c r="DG103" s="977"/>
      <c r="DH103" s="977"/>
      <c r="DI103" s="977"/>
      <c r="DJ103" s="977"/>
      <c r="DK103" s="977"/>
      <c r="DL103" s="977"/>
      <c r="DM103" s="977"/>
      <c r="DN103" s="977"/>
      <c r="DO103" s="977"/>
      <c r="DP103" s="977"/>
      <c r="DQ103" s="977"/>
      <c r="DR103" s="977"/>
      <c r="DS103" s="977"/>
      <c r="DT103" s="977"/>
      <c r="DU103" s="977"/>
      <c r="DV103" s="977"/>
      <c r="DW103" s="977"/>
      <c r="DX103" s="977"/>
      <c r="DY103" s="977"/>
      <c r="DZ103" s="977"/>
      <c r="EA103" s="226"/>
    </row>
    <row r="104" spans="1:131" s="227" customFormat="1" ht="26.25" customHeight="1">
      <c r="A104" s="250"/>
      <c r="B104" s="251"/>
      <c r="C104" s="251"/>
      <c r="D104" s="251"/>
      <c r="E104" s="251"/>
      <c r="F104" s="251"/>
      <c r="G104" s="251"/>
      <c r="H104" s="251"/>
      <c r="I104" s="251"/>
      <c r="J104" s="251"/>
      <c r="K104" s="251"/>
      <c r="L104" s="251"/>
      <c r="M104" s="251"/>
      <c r="N104" s="251"/>
      <c r="O104" s="251"/>
      <c r="P104" s="251"/>
      <c r="Q104" s="252"/>
      <c r="R104" s="252"/>
      <c r="S104" s="252"/>
      <c r="T104" s="252"/>
      <c r="U104" s="252"/>
      <c r="V104" s="252"/>
      <c r="W104" s="252"/>
      <c r="X104" s="252"/>
      <c r="Y104" s="252"/>
      <c r="Z104" s="252"/>
      <c r="AA104" s="252"/>
      <c r="AB104" s="252"/>
      <c r="AC104" s="252"/>
      <c r="AD104" s="252"/>
      <c r="AE104" s="252"/>
      <c r="AF104" s="252"/>
      <c r="AG104" s="252"/>
      <c r="AH104" s="252"/>
      <c r="AI104" s="252"/>
      <c r="AJ104" s="252"/>
      <c r="AK104" s="252"/>
      <c r="AL104" s="252"/>
      <c r="AM104" s="252"/>
      <c r="AN104" s="252"/>
      <c r="AO104" s="252"/>
      <c r="AP104" s="252"/>
      <c r="AQ104" s="252"/>
      <c r="AR104" s="252"/>
      <c r="AS104" s="252"/>
      <c r="AT104" s="252"/>
      <c r="AU104" s="252"/>
      <c r="AV104" s="252"/>
      <c r="AW104" s="252"/>
      <c r="AX104" s="252"/>
      <c r="AY104" s="252"/>
      <c r="AZ104" s="253"/>
      <c r="BA104" s="253"/>
      <c r="BB104" s="253"/>
      <c r="BC104" s="253"/>
      <c r="BD104" s="253"/>
      <c r="BE104" s="245"/>
      <c r="BF104" s="245"/>
      <c r="BG104" s="245"/>
      <c r="BH104" s="245"/>
      <c r="BI104" s="245"/>
      <c r="BJ104" s="245"/>
      <c r="BK104" s="245"/>
      <c r="BL104" s="245"/>
      <c r="BM104" s="245"/>
      <c r="BN104" s="245"/>
      <c r="BO104" s="245"/>
      <c r="BP104" s="245"/>
      <c r="BQ104" s="978" t="s">
        <v>416</v>
      </c>
      <c r="BR104" s="978"/>
      <c r="BS104" s="978"/>
      <c r="BT104" s="978"/>
      <c r="BU104" s="978"/>
      <c r="BV104" s="978"/>
      <c r="BW104" s="978"/>
      <c r="BX104" s="978"/>
      <c r="BY104" s="978"/>
      <c r="BZ104" s="978"/>
      <c r="CA104" s="978"/>
      <c r="CB104" s="978"/>
      <c r="CC104" s="978"/>
      <c r="CD104" s="978"/>
      <c r="CE104" s="978"/>
      <c r="CF104" s="978"/>
      <c r="CG104" s="978"/>
      <c r="CH104" s="978"/>
      <c r="CI104" s="978"/>
      <c r="CJ104" s="978"/>
      <c r="CK104" s="978"/>
      <c r="CL104" s="978"/>
      <c r="CM104" s="978"/>
      <c r="CN104" s="978"/>
      <c r="CO104" s="978"/>
      <c r="CP104" s="978"/>
      <c r="CQ104" s="978"/>
      <c r="CR104" s="978"/>
      <c r="CS104" s="978"/>
      <c r="CT104" s="978"/>
      <c r="CU104" s="978"/>
      <c r="CV104" s="978"/>
      <c r="CW104" s="978"/>
      <c r="CX104" s="978"/>
      <c r="CY104" s="978"/>
      <c r="CZ104" s="978"/>
      <c r="DA104" s="978"/>
      <c r="DB104" s="978"/>
      <c r="DC104" s="978"/>
      <c r="DD104" s="978"/>
      <c r="DE104" s="978"/>
      <c r="DF104" s="978"/>
      <c r="DG104" s="978"/>
      <c r="DH104" s="978"/>
      <c r="DI104" s="978"/>
      <c r="DJ104" s="978"/>
      <c r="DK104" s="978"/>
      <c r="DL104" s="978"/>
      <c r="DM104" s="978"/>
      <c r="DN104" s="978"/>
      <c r="DO104" s="978"/>
      <c r="DP104" s="978"/>
      <c r="DQ104" s="978"/>
      <c r="DR104" s="978"/>
      <c r="DS104" s="978"/>
      <c r="DT104" s="978"/>
      <c r="DU104" s="978"/>
      <c r="DV104" s="978"/>
      <c r="DW104" s="978"/>
      <c r="DX104" s="978"/>
      <c r="DY104" s="978"/>
      <c r="DZ104" s="978"/>
      <c r="EA104" s="226"/>
    </row>
    <row r="105" spans="1:131" s="227" customFormat="1" ht="11.25" customHeight="1">
      <c r="A105" s="245"/>
      <c r="B105" s="245"/>
      <c r="C105" s="245"/>
      <c r="D105" s="245"/>
      <c r="E105" s="245"/>
      <c r="F105" s="245"/>
      <c r="G105" s="245"/>
      <c r="H105" s="245"/>
      <c r="I105" s="245"/>
      <c r="J105" s="245"/>
      <c r="K105" s="245"/>
      <c r="L105" s="245"/>
      <c r="M105" s="245"/>
      <c r="N105" s="245"/>
      <c r="O105" s="245"/>
      <c r="P105" s="245"/>
      <c r="Q105" s="245"/>
      <c r="R105" s="245"/>
      <c r="S105" s="245"/>
      <c r="T105" s="245"/>
      <c r="U105" s="245"/>
      <c r="V105" s="245"/>
      <c r="W105" s="245"/>
      <c r="X105" s="245"/>
      <c r="Y105" s="245"/>
      <c r="Z105" s="245"/>
      <c r="AA105" s="245"/>
      <c r="AB105" s="245"/>
      <c r="AC105" s="245"/>
      <c r="AD105" s="245"/>
      <c r="AE105" s="245"/>
      <c r="AF105" s="245"/>
      <c r="AG105" s="245"/>
      <c r="AH105" s="245"/>
      <c r="AI105" s="245"/>
      <c r="AJ105" s="245"/>
      <c r="AK105" s="245"/>
      <c r="AL105" s="245"/>
      <c r="AM105" s="245"/>
      <c r="AN105" s="245"/>
      <c r="AO105" s="245"/>
      <c r="AP105" s="245"/>
      <c r="AQ105" s="245"/>
      <c r="AR105" s="245"/>
      <c r="AS105" s="245"/>
      <c r="AT105" s="245"/>
      <c r="AU105" s="245"/>
      <c r="AV105" s="245"/>
      <c r="AW105" s="245"/>
      <c r="AX105" s="245"/>
      <c r="AY105" s="245"/>
      <c r="AZ105" s="245"/>
      <c r="BA105" s="245"/>
      <c r="BB105" s="245"/>
      <c r="BC105" s="245"/>
      <c r="BD105" s="245"/>
      <c r="BE105" s="245"/>
      <c r="BF105" s="245"/>
      <c r="BG105" s="245"/>
      <c r="BH105" s="245"/>
      <c r="BI105" s="245"/>
      <c r="BJ105" s="245"/>
      <c r="BK105" s="245"/>
      <c r="BL105" s="245"/>
      <c r="BM105" s="245"/>
      <c r="BN105" s="245"/>
      <c r="BO105" s="245"/>
      <c r="BP105" s="245"/>
      <c r="BQ105" s="248"/>
      <c r="BR105" s="248"/>
      <c r="BS105" s="248"/>
      <c r="BT105" s="248"/>
      <c r="BU105" s="248"/>
      <c r="BV105" s="248"/>
      <c r="BW105" s="248"/>
      <c r="BX105" s="248"/>
      <c r="BY105" s="248"/>
      <c r="BZ105" s="248"/>
      <c r="CA105" s="248"/>
      <c r="CB105" s="248"/>
      <c r="CC105" s="248"/>
      <c r="CD105" s="248"/>
      <c r="CE105" s="248"/>
      <c r="CF105" s="248"/>
      <c r="CG105" s="248"/>
      <c r="CH105" s="248"/>
      <c r="CI105" s="248"/>
      <c r="CJ105" s="248"/>
      <c r="CK105" s="248"/>
      <c r="CL105" s="248"/>
      <c r="CM105" s="248"/>
      <c r="CN105" s="248"/>
      <c r="CO105" s="248"/>
      <c r="CP105" s="248"/>
      <c r="CQ105" s="248"/>
      <c r="CR105" s="248"/>
      <c r="CS105" s="248"/>
      <c r="CT105" s="248"/>
      <c r="CU105" s="248"/>
      <c r="CV105" s="248"/>
      <c r="CW105" s="248"/>
      <c r="CX105" s="248"/>
      <c r="CY105" s="248"/>
      <c r="CZ105" s="248"/>
      <c r="DA105" s="248"/>
      <c r="DB105" s="248"/>
      <c r="DC105" s="248"/>
      <c r="DD105" s="248"/>
      <c r="DE105" s="248"/>
      <c r="DF105" s="248"/>
      <c r="DG105" s="248"/>
      <c r="DH105" s="248"/>
      <c r="DI105" s="248"/>
      <c r="DJ105" s="248"/>
      <c r="DK105" s="248"/>
      <c r="DL105" s="248"/>
      <c r="DM105" s="248"/>
      <c r="DN105" s="248"/>
      <c r="DO105" s="248"/>
      <c r="DP105" s="248"/>
      <c r="DQ105" s="248"/>
      <c r="DR105" s="248"/>
      <c r="DS105" s="248"/>
      <c r="DT105" s="248"/>
      <c r="DU105" s="248"/>
      <c r="DV105" s="248"/>
      <c r="DW105" s="248"/>
      <c r="DX105" s="248"/>
      <c r="DY105" s="248"/>
      <c r="DZ105" s="248"/>
      <c r="EA105" s="226"/>
    </row>
    <row r="106" spans="1:131" s="227" customFormat="1" ht="11.25" customHeight="1">
      <c r="A106" s="254"/>
      <c r="B106" s="254"/>
      <c r="C106" s="254"/>
      <c r="D106" s="254"/>
      <c r="E106" s="254"/>
      <c r="F106" s="254"/>
      <c r="G106" s="254"/>
      <c r="H106" s="254"/>
      <c r="I106" s="254"/>
      <c r="J106" s="254"/>
      <c r="K106" s="254"/>
      <c r="L106" s="254"/>
      <c r="M106" s="254"/>
      <c r="N106" s="254"/>
      <c r="O106" s="254"/>
      <c r="P106" s="254"/>
      <c r="Q106" s="254"/>
      <c r="R106" s="254"/>
      <c r="S106" s="254"/>
      <c r="T106" s="254"/>
      <c r="U106" s="254"/>
      <c r="V106" s="254"/>
      <c r="W106" s="254"/>
      <c r="X106" s="254"/>
      <c r="Y106" s="254"/>
      <c r="Z106" s="254"/>
      <c r="AA106" s="254"/>
      <c r="AB106" s="254"/>
      <c r="AC106" s="254"/>
      <c r="AD106" s="254"/>
      <c r="AE106" s="254"/>
      <c r="AF106" s="254"/>
      <c r="AG106" s="254"/>
      <c r="AH106" s="254"/>
      <c r="AI106" s="254"/>
      <c r="AJ106" s="254"/>
      <c r="AK106" s="254"/>
      <c r="AL106" s="254"/>
      <c r="AM106" s="254"/>
      <c r="AN106" s="254"/>
      <c r="AO106" s="254"/>
      <c r="AP106" s="254"/>
      <c r="AQ106" s="254"/>
      <c r="AR106" s="254"/>
      <c r="AS106" s="254"/>
      <c r="AT106" s="254"/>
      <c r="AU106" s="254"/>
      <c r="AV106" s="254"/>
      <c r="AW106" s="254"/>
      <c r="AX106" s="254"/>
      <c r="AY106" s="254"/>
      <c r="AZ106" s="254"/>
      <c r="BA106" s="254"/>
      <c r="BB106" s="254"/>
      <c r="BC106" s="254"/>
      <c r="BD106" s="254"/>
      <c r="BE106" s="254"/>
      <c r="BF106" s="254"/>
      <c r="BG106" s="254"/>
      <c r="BH106" s="254"/>
      <c r="BI106" s="254"/>
      <c r="BJ106" s="254"/>
      <c r="BK106" s="254"/>
      <c r="BL106" s="254"/>
      <c r="BM106" s="254"/>
      <c r="BN106" s="254"/>
      <c r="BO106" s="254"/>
      <c r="BP106" s="254"/>
      <c r="BQ106" s="248"/>
      <c r="BR106" s="248"/>
      <c r="BS106" s="248"/>
      <c r="BT106" s="248"/>
      <c r="BU106" s="248"/>
      <c r="BV106" s="248"/>
      <c r="BW106" s="248"/>
      <c r="BX106" s="248"/>
      <c r="BY106" s="248"/>
      <c r="BZ106" s="248"/>
      <c r="CA106" s="248"/>
      <c r="CB106" s="248"/>
      <c r="CC106" s="248"/>
      <c r="CD106" s="248"/>
      <c r="CE106" s="248"/>
      <c r="CF106" s="248"/>
      <c r="CG106" s="248"/>
      <c r="CH106" s="248"/>
      <c r="CI106" s="248"/>
      <c r="CJ106" s="248"/>
      <c r="CK106" s="248"/>
      <c r="CL106" s="248"/>
      <c r="CM106" s="248"/>
      <c r="CN106" s="248"/>
      <c r="CO106" s="248"/>
      <c r="CP106" s="248"/>
      <c r="CQ106" s="248"/>
      <c r="CR106" s="248"/>
      <c r="CS106" s="248"/>
      <c r="CT106" s="248"/>
      <c r="CU106" s="248"/>
      <c r="CV106" s="248"/>
      <c r="CW106" s="248"/>
      <c r="CX106" s="248"/>
      <c r="CY106" s="248"/>
      <c r="CZ106" s="248"/>
      <c r="DA106" s="248"/>
      <c r="DB106" s="248"/>
      <c r="DC106" s="248"/>
      <c r="DD106" s="248"/>
      <c r="DE106" s="248"/>
      <c r="DF106" s="248"/>
      <c r="DG106" s="248"/>
      <c r="DH106" s="248"/>
      <c r="DI106" s="248"/>
      <c r="DJ106" s="248"/>
      <c r="DK106" s="248"/>
      <c r="DL106" s="248"/>
      <c r="DM106" s="248"/>
      <c r="DN106" s="248"/>
      <c r="DO106" s="248"/>
      <c r="DP106" s="248"/>
      <c r="DQ106" s="248"/>
      <c r="DR106" s="248"/>
      <c r="DS106" s="248"/>
      <c r="DT106" s="248"/>
      <c r="DU106" s="248"/>
      <c r="DV106" s="248"/>
      <c r="DW106" s="248"/>
      <c r="DX106" s="248"/>
      <c r="DY106" s="248"/>
      <c r="DZ106" s="248"/>
      <c r="EA106" s="226"/>
    </row>
    <row r="107" spans="1:131" s="226" customFormat="1" ht="26.25" customHeight="1" thickBot="1">
      <c r="A107" s="255" t="s">
        <v>417</v>
      </c>
      <c r="B107" s="256"/>
      <c r="C107" s="256"/>
      <c r="D107" s="256"/>
      <c r="E107" s="256"/>
      <c r="F107" s="256"/>
      <c r="G107" s="256"/>
      <c r="H107" s="256"/>
      <c r="I107" s="256"/>
      <c r="J107" s="256"/>
      <c r="K107" s="256"/>
      <c r="L107" s="256"/>
      <c r="M107" s="256"/>
      <c r="N107" s="256"/>
      <c r="O107" s="256"/>
      <c r="P107" s="256"/>
      <c r="Q107" s="256"/>
      <c r="R107" s="256"/>
      <c r="S107" s="256"/>
      <c r="T107" s="256"/>
      <c r="U107" s="256"/>
      <c r="V107" s="256"/>
      <c r="W107" s="256"/>
      <c r="X107" s="256"/>
      <c r="Y107" s="256"/>
      <c r="Z107" s="256"/>
      <c r="AA107" s="256"/>
      <c r="AB107" s="256"/>
      <c r="AC107" s="256"/>
      <c r="AD107" s="256"/>
      <c r="AE107" s="256"/>
      <c r="AF107" s="256"/>
      <c r="AG107" s="256"/>
      <c r="AH107" s="256"/>
      <c r="AI107" s="256"/>
      <c r="AJ107" s="256"/>
      <c r="AK107" s="256"/>
      <c r="AL107" s="256"/>
      <c r="AM107" s="256"/>
      <c r="AN107" s="256"/>
      <c r="AO107" s="256"/>
      <c r="AP107" s="256"/>
      <c r="AQ107" s="256"/>
      <c r="AR107" s="256"/>
      <c r="AS107" s="256"/>
      <c r="AT107" s="256"/>
      <c r="AU107" s="255" t="s">
        <v>418</v>
      </c>
      <c r="AV107" s="256"/>
      <c r="AW107" s="256"/>
      <c r="AX107" s="256"/>
      <c r="AY107" s="256"/>
      <c r="AZ107" s="256"/>
      <c r="BA107" s="256"/>
      <c r="BB107" s="256"/>
      <c r="BC107" s="256"/>
      <c r="BD107" s="256"/>
      <c r="BE107" s="256"/>
      <c r="BF107" s="256"/>
      <c r="BG107" s="256"/>
      <c r="BH107" s="256"/>
      <c r="BI107" s="256"/>
      <c r="BJ107" s="256"/>
      <c r="BK107" s="256"/>
      <c r="BL107" s="256"/>
      <c r="BM107" s="256"/>
      <c r="BN107" s="256"/>
      <c r="BO107" s="256"/>
      <c r="BP107" s="256"/>
      <c r="BQ107" s="256"/>
      <c r="BR107" s="256"/>
      <c r="BS107" s="256"/>
      <c r="BT107" s="256"/>
      <c r="BU107" s="256"/>
      <c r="BV107" s="256"/>
      <c r="BW107" s="256"/>
      <c r="BX107" s="256"/>
      <c r="BY107" s="256"/>
      <c r="BZ107" s="256"/>
      <c r="CA107" s="256"/>
      <c r="CB107" s="256"/>
      <c r="CC107" s="256"/>
      <c r="CD107" s="256"/>
      <c r="CE107" s="256"/>
      <c r="CF107" s="256"/>
      <c r="CG107" s="256"/>
      <c r="CH107" s="256"/>
      <c r="CI107" s="256"/>
      <c r="CJ107" s="256"/>
      <c r="CK107" s="256"/>
      <c r="CL107" s="256"/>
      <c r="CM107" s="256"/>
      <c r="CN107" s="256"/>
      <c r="CO107" s="256"/>
      <c r="CP107" s="256"/>
      <c r="CQ107" s="256"/>
      <c r="CR107" s="256"/>
      <c r="CS107" s="256"/>
      <c r="CT107" s="256"/>
      <c r="CU107" s="256"/>
      <c r="CV107" s="256"/>
      <c r="CW107" s="256"/>
      <c r="CX107" s="256"/>
      <c r="CY107" s="256"/>
      <c r="CZ107" s="256"/>
      <c r="DA107" s="256"/>
      <c r="DB107" s="256"/>
      <c r="DC107" s="256"/>
      <c r="DD107" s="256"/>
      <c r="DE107" s="256"/>
      <c r="DF107" s="256"/>
      <c r="DG107" s="256"/>
      <c r="DH107" s="256"/>
      <c r="DI107" s="256"/>
      <c r="DJ107" s="256"/>
      <c r="DK107" s="256"/>
      <c r="DL107" s="256"/>
      <c r="DM107" s="256"/>
      <c r="DN107" s="256"/>
      <c r="DO107" s="256"/>
      <c r="DP107" s="256"/>
      <c r="DQ107" s="256"/>
      <c r="DR107" s="256"/>
      <c r="DS107" s="256"/>
      <c r="DT107" s="256"/>
      <c r="DU107" s="256"/>
      <c r="DV107" s="256"/>
      <c r="DW107" s="256"/>
      <c r="DX107" s="256"/>
      <c r="DY107" s="256"/>
      <c r="DZ107" s="256"/>
    </row>
    <row r="108" spans="1:131" s="226" customFormat="1" ht="26.25" customHeight="1">
      <c r="A108" s="979" t="s">
        <v>419</v>
      </c>
      <c r="B108" s="980"/>
      <c r="C108" s="980"/>
      <c r="D108" s="980"/>
      <c r="E108" s="980"/>
      <c r="F108" s="980"/>
      <c r="G108" s="980"/>
      <c r="H108" s="980"/>
      <c r="I108" s="980"/>
      <c r="J108" s="980"/>
      <c r="K108" s="980"/>
      <c r="L108" s="980"/>
      <c r="M108" s="980"/>
      <c r="N108" s="980"/>
      <c r="O108" s="980"/>
      <c r="P108" s="980"/>
      <c r="Q108" s="980"/>
      <c r="R108" s="980"/>
      <c r="S108" s="980"/>
      <c r="T108" s="980"/>
      <c r="U108" s="980"/>
      <c r="V108" s="980"/>
      <c r="W108" s="980"/>
      <c r="X108" s="980"/>
      <c r="Y108" s="980"/>
      <c r="Z108" s="980"/>
      <c r="AA108" s="980"/>
      <c r="AB108" s="980"/>
      <c r="AC108" s="980"/>
      <c r="AD108" s="980"/>
      <c r="AE108" s="980"/>
      <c r="AF108" s="980"/>
      <c r="AG108" s="980"/>
      <c r="AH108" s="980"/>
      <c r="AI108" s="980"/>
      <c r="AJ108" s="980"/>
      <c r="AK108" s="980"/>
      <c r="AL108" s="980"/>
      <c r="AM108" s="980"/>
      <c r="AN108" s="980"/>
      <c r="AO108" s="980"/>
      <c r="AP108" s="980"/>
      <c r="AQ108" s="980"/>
      <c r="AR108" s="980"/>
      <c r="AS108" s="980"/>
      <c r="AT108" s="981"/>
      <c r="AU108" s="979" t="s">
        <v>420</v>
      </c>
      <c r="AV108" s="980"/>
      <c r="AW108" s="980"/>
      <c r="AX108" s="980"/>
      <c r="AY108" s="980"/>
      <c r="AZ108" s="980"/>
      <c r="BA108" s="980"/>
      <c r="BB108" s="980"/>
      <c r="BC108" s="980"/>
      <c r="BD108" s="980"/>
      <c r="BE108" s="980"/>
      <c r="BF108" s="980"/>
      <c r="BG108" s="980"/>
      <c r="BH108" s="980"/>
      <c r="BI108" s="980"/>
      <c r="BJ108" s="980"/>
      <c r="BK108" s="980"/>
      <c r="BL108" s="980"/>
      <c r="BM108" s="980"/>
      <c r="BN108" s="980"/>
      <c r="BO108" s="980"/>
      <c r="BP108" s="980"/>
      <c r="BQ108" s="980"/>
      <c r="BR108" s="980"/>
      <c r="BS108" s="980"/>
      <c r="BT108" s="980"/>
      <c r="BU108" s="980"/>
      <c r="BV108" s="980"/>
      <c r="BW108" s="980"/>
      <c r="BX108" s="980"/>
      <c r="BY108" s="980"/>
      <c r="BZ108" s="980"/>
      <c r="CA108" s="980"/>
      <c r="CB108" s="980"/>
      <c r="CC108" s="980"/>
      <c r="CD108" s="980"/>
      <c r="CE108" s="980"/>
      <c r="CF108" s="980"/>
      <c r="CG108" s="980"/>
      <c r="CH108" s="980"/>
      <c r="CI108" s="980"/>
      <c r="CJ108" s="980"/>
      <c r="CK108" s="980"/>
      <c r="CL108" s="980"/>
      <c r="CM108" s="980"/>
      <c r="CN108" s="980"/>
      <c r="CO108" s="980"/>
      <c r="CP108" s="980"/>
      <c r="CQ108" s="980"/>
      <c r="CR108" s="980"/>
      <c r="CS108" s="980"/>
      <c r="CT108" s="980"/>
      <c r="CU108" s="980"/>
      <c r="CV108" s="980"/>
      <c r="CW108" s="980"/>
      <c r="CX108" s="980"/>
      <c r="CY108" s="980"/>
      <c r="CZ108" s="980"/>
      <c r="DA108" s="980"/>
      <c r="DB108" s="980"/>
      <c r="DC108" s="980"/>
      <c r="DD108" s="980"/>
      <c r="DE108" s="980"/>
      <c r="DF108" s="980"/>
      <c r="DG108" s="980"/>
      <c r="DH108" s="980"/>
      <c r="DI108" s="980"/>
      <c r="DJ108" s="980"/>
      <c r="DK108" s="980"/>
      <c r="DL108" s="980"/>
      <c r="DM108" s="980"/>
      <c r="DN108" s="980"/>
      <c r="DO108" s="980"/>
      <c r="DP108" s="980"/>
      <c r="DQ108" s="980"/>
      <c r="DR108" s="980"/>
      <c r="DS108" s="980"/>
      <c r="DT108" s="980"/>
      <c r="DU108" s="980"/>
      <c r="DV108" s="980"/>
      <c r="DW108" s="980"/>
      <c r="DX108" s="980"/>
      <c r="DY108" s="980"/>
      <c r="DZ108" s="981"/>
    </row>
    <row r="109" spans="1:131" s="226" customFormat="1" ht="26.25" customHeight="1">
      <c r="A109" s="972" t="s">
        <v>421</v>
      </c>
      <c r="B109" s="953"/>
      <c r="C109" s="953"/>
      <c r="D109" s="953"/>
      <c r="E109" s="953"/>
      <c r="F109" s="953"/>
      <c r="G109" s="953"/>
      <c r="H109" s="953"/>
      <c r="I109" s="953"/>
      <c r="J109" s="953"/>
      <c r="K109" s="953"/>
      <c r="L109" s="953"/>
      <c r="M109" s="953"/>
      <c r="N109" s="953"/>
      <c r="O109" s="953"/>
      <c r="P109" s="953"/>
      <c r="Q109" s="953"/>
      <c r="R109" s="953"/>
      <c r="S109" s="953"/>
      <c r="T109" s="953"/>
      <c r="U109" s="953"/>
      <c r="V109" s="953"/>
      <c r="W109" s="953"/>
      <c r="X109" s="953"/>
      <c r="Y109" s="953"/>
      <c r="Z109" s="954"/>
      <c r="AA109" s="952" t="s">
        <v>422</v>
      </c>
      <c r="AB109" s="953"/>
      <c r="AC109" s="953"/>
      <c r="AD109" s="953"/>
      <c r="AE109" s="954"/>
      <c r="AF109" s="952" t="s">
        <v>298</v>
      </c>
      <c r="AG109" s="953"/>
      <c r="AH109" s="953"/>
      <c r="AI109" s="953"/>
      <c r="AJ109" s="954"/>
      <c r="AK109" s="952" t="s">
        <v>297</v>
      </c>
      <c r="AL109" s="953"/>
      <c r="AM109" s="953"/>
      <c r="AN109" s="953"/>
      <c r="AO109" s="954"/>
      <c r="AP109" s="952" t="s">
        <v>423</v>
      </c>
      <c r="AQ109" s="953"/>
      <c r="AR109" s="953"/>
      <c r="AS109" s="953"/>
      <c r="AT109" s="955"/>
      <c r="AU109" s="972" t="s">
        <v>421</v>
      </c>
      <c r="AV109" s="953"/>
      <c r="AW109" s="953"/>
      <c r="AX109" s="953"/>
      <c r="AY109" s="953"/>
      <c r="AZ109" s="953"/>
      <c r="BA109" s="953"/>
      <c r="BB109" s="953"/>
      <c r="BC109" s="953"/>
      <c r="BD109" s="953"/>
      <c r="BE109" s="953"/>
      <c r="BF109" s="953"/>
      <c r="BG109" s="953"/>
      <c r="BH109" s="953"/>
      <c r="BI109" s="953"/>
      <c r="BJ109" s="953"/>
      <c r="BK109" s="953"/>
      <c r="BL109" s="953"/>
      <c r="BM109" s="953"/>
      <c r="BN109" s="953"/>
      <c r="BO109" s="953"/>
      <c r="BP109" s="954"/>
      <c r="BQ109" s="952" t="s">
        <v>422</v>
      </c>
      <c r="BR109" s="953"/>
      <c r="BS109" s="953"/>
      <c r="BT109" s="953"/>
      <c r="BU109" s="954"/>
      <c r="BV109" s="952" t="s">
        <v>298</v>
      </c>
      <c r="BW109" s="953"/>
      <c r="BX109" s="953"/>
      <c r="BY109" s="953"/>
      <c r="BZ109" s="954"/>
      <c r="CA109" s="952" t="s">
        <v>297</v>
      </c>
      <c r="CB109" s="953"/>
      <c r="CC109" s="953"/>
      <c r="CD109" s="953"/>
      <c r="CE109" s="954"/>
      <c r="CF109" s="973" t="s">
        <v>423</v>
      </c>
      <c r="CG109" s="973"/>
      <c r="CH109" s="973"/>
      <c r="CI109" s="973"/>
      <c r="CJ109" s="973"/>
      <c r="CK109" s="952" t="s">
        <v>424</v>
      </c>
      <c r="CL109" s="953"/>
      <c r="CM109" s="953"/>
      <c r="CN109" s="953"/>
      <c r="CO109" s="953"/>
      <c r="CP109" s="953"/>
      <c r="CQ109" s="953"/>
      <c r="CR109" s="953"/>
      <c r="CS109" s="953"/>
      <c r="CT109" s="953"/>
      <c r="CU109" s="953"/>
      <c r="CV109" s="953"/>
      <c r="CW109" s="953"/>
      <c r="CX109" s="953"/>
      <c r="CY109" s="953"/>
      <c r="CZ109" s="953"/>
      <c r="DA109" s="953"/>
      <c r="DB109" s="953"/>
      <c r="DC109" s="953"/>
      <c r="DD109" s="953"/>
      <c r="DE109" s="953"/>
      <c r="DF109" s="954"/>
      <c r="DG109" s="952" t="s">
        <v>422</v>
      </c>
      <c r="DH109" s="953"/>
      <c r="DI109" s="953"/>
      <c r="DJ109" s="953"/>
      <c r="DK109" s="954"/>
      <c r="DL109" s="952" t="s">
        <v>298</v>
      </c>
      <c r="DM109" s="953"/>
      <c r="DN109" s="953"/>
      <c r="DO109" s="953"/>
      <c r="DP109" s="954"/>
      <c r="DQ109" s="952" t="s">
        <v>297</v>
      </c>
      <c r="DR109" s="953"/>
      <c r="DS109" s="953"/>
      <c r="DT109" s="953"/>
      <c r="DU109" s="954"/>
      <c r="DV109" s="952" t="s">
        <v>423</v>
      </c>
      <c r="DW109" s="953"/>
      <c r="DX109" s="953"/>
      <c r="DY109" s="953"/>
      <c r="DZ109" s="955"/>
    </row>
    <row r="110" spans="1:131" s="226" customFormat="1" ht="26.25" customHeight="1">
      <c r="A110" s="956" t="s">
        <v>425</v>
      </c>
      <c r="B110" s="957"/>
      <c r="C110" s="957"/>
      <c r="D110" s="957"/>
      <c r="E110" s="957"/>
      <c r="F110" s="957"/>
      <c r="G110" s="957"/>
      <c r="H110" s="957"/>
      <c r="I110" s="957"/>
      <c r="J110" s="957"/>
      <c r="K110" s="957"/>
      <c r="L110" s="957"/>
      <c r="M110" s="957"/>
      <c r="N110" s="957"/>
      <c r="O110" s="957"/>
      <c r="P110" s="957"/>
      <c r="Q110" s="957"/>
      <c r="R110" s="957"/>
      <c r="S110" s="957"/>
      <c r="T110" s="957"/>
      <c r="U110" s="957"/>
      <c r="V110" s="957"/>
      <c r="W110" s="957"/>
      <c r="X110" s="957"/>
      <c r="Y110" s="957"/>
      <c r="Z110" s="958"/>
      <c r="AA110" s="959">
        <v>2014909</v>
      </c>
      <c r="AB110" s="960"/>
      <c r="AC110" s="960"/>
      <c r="AD110" s="960"/>
      <c r="AE110" s="961"/>
      <c r="AF110" s="962">
        <v>1996630</v>
      </c>
      <c r="AG110" s="960"/>
      <c r="AH110" s="960"/>
      <c r="AI110" s="960"/>
      <c r="AJ110" s="961"/>
      <c r="AK110" s="962">
        <v>1895753</v>
      </c>
      <c r="AL110" s="960"/>
      <c r="AM110" s="960"/>
      <c r="AN110" s="960"/>
      <c r="AO110" s="961"/>
      <c r="AP110" s="963">
        <v>19.399999999999999</v>
      </c>
      <c r="AQ110" s="964"/>
      <c r="AR110" s="964"/>
      <c r="AS110" s="964"/>
      <c r="AT110" s="965"/>
      <c r="AU110" s="966" t="s">
        <v>67</v>
      </c>
      <c r="AV110" s="967"/>
      <c r="AW110" s="967"/>
      <c r="AX110" s="967"/>
      <c r="AY110" s="967"/>
      <c r="AZ110" s="1008" t="s">
        <v>426</v>
      </c>
      <c r="BA110" s="957"/>
      <c r="BB110" s="957"/>
      <c r="BC110" s="957"/>
      <c r="BD110" s="957"/>
      <c r="BE110" s="957"/>
      <c r="BF110" s="957"/>
      <c r="BG110" s="957"/>
      <c r="BH110" s="957"/>
      <c r="BI110" s="957"/>
      <c r="BJ110" s="957"/>
      <c r="BK110" s="957"/>
      <c r="BL110" s="957"/>
      <c r="BM110" s="957"/>
      <c r="BN110" s="957"/>
      <c r="BO110" s="957"/>
      <c r="BP110" s="958"/>
      <c r="BQ110" s="994">
        <v>18004327</v>
      </c>
      <c r="BR110" s="995"/>
      <c r="BS110" s="995"/>
      <c r="BT110" s="995"/>
      <c r="BU110" s="995"/>
      <c r="BV110" s="995">
        <v>18514970</v>
      </c>
      <c r="BW110" s="995"/>
      <c r="BX110" s="995"/>
      <c r="BY110" s="995"/>
      <c r="BZ110" s="995"/>
      <c r="CA110" s="995">
        <v>18824728</v>
      </c>
      <c r="CB110" s="995"/>
      <c r="CC110" s="995"/>
      <c r="CD110" s="995"/>
      <c r="CE110" s="995"/>
      <c r="CF110" s="1009">
        <v>192.9</v>
      </c>
      <c r="CG110" s="1010"/>
      <c r="CH110" s="1010"/>
      <c r="CI110" s="1010"/>
      <c r="CJ110" s="1010"/>
      <c r="CK110" s="1011" t="s">
        <v>427</v>
      </c>
      <c r="CL110" s="1012"/>
      <c r="CM110" s="991" t="s">
        <v>428</v>
      </c>
      <c r="CN110" s="992"/>
      <c r="CO110" s="992"/>
      <c r="CP110" s="992"/>
      <c r="CQ110" s="992"/>
      <c r="CR110" s="992"/>
      <c r="CS110" s="992"/>
      <c r="CT110" s="992"/>
      <c r="CU110" s="992"/>
      <c r="CV110" s="992"/>
      <c r="CW110" s="992"/>
      <c r="CX110" s="992"/>
      <c r="CY110" s="992"/>
      <c r="CZ110" s="992"/>
      <c r="DA110" s="992"/>
      <c r="DB110" s="992"/>
      <c r="DC110" s="992"/>
      <c r="DD110" s="992"/>
      <c r="DE110" s="992"/>
      <c r="DF110" s="993"/>
      <c r="DG110" s="994" t="s">
        <v>121</v>
      </c>
      <c r="DH110" s="995"/>
      <c r="DI110" s="995"/>
      <c r="DJ110" s="995"/>
      <c r="DK110" s="995"/>
      <c r="DL110" s="995" t="s">
        <v>121</v>
      </c>
      <c r="DM110" s="995"/>
      <c r="DN110" s="995"/>
      <c r="DO110" s="995"/>
      <c r="DP110" s="995"/>
      <c r="DQ110" s="995" t="s">
        <v>429</v>
      </c>
      <c r="DR110" s="995"/>
      <c r="DS110" s="995"/>
      <c r="DT110" s="995"/>
      <c r="DU110" s="995"/>
      <c r="DV110" s="996" t="s">
        <v>383</v>
      </c>
      <c r="DW110" s="996"/>
      <c r="DX110" s="996"/>
      <c r="DY110" s="996"/>
      <c r="DZ110" s="997"/>
    </row>
    <row r="111" spans="1:131" s="226" customFormat="1" ht="26.25" customHeight="1">
      <c r="A111" s="998" t="s">
        <v>430</v>
      </c>
      <c r="B111" s="999"/>
      <c r="C111" s="999"/>
      <c r="D111" s="999"/>
      <c r="E111" s="999"/>
      <c r="F111" s="999"/>
      <c r="G111" s="999"/>
      <c r="H111" s="999"/>
      <c r="I111" s="999"/>
      <c r="J111" s="999"/>
      <c r="K111" s="999"/>
      <c r="L111" s="999"/>
      <c r="M111" s="999"/>
      <c r="N111" s="999"/>
      <c r="O111" s="999"/>
      <c r="P111" s="999"/>
      <c r="Q111" s="999"/>
      <c r="R111" s="999"/>
      <c r="S111" s="999"/>
      <c r="T111" s="999"/>
      <c r="U111" s="999"/>
      <c r="V111" s="999"/>
      <c r="W111" s="999"/>
      <c r="X111" s="999"/>
      <c r="Y111" s="999"/>
      <c r="Z111" s="1000"/>
      <c r="AA111" s="1001" t="s">
        <v>121</v>
      </c>
      <c r="AB111" s="1002"/>
      <c r="AC111" s="1002"/>
      <c r="AD111" s="1002"/>
      <c r="AE111" s="1003"/>
      <c r="AF111" s="1004" t="s">
        <v>121</v>
      </c>
      <c r="AG111" s="1002"/>
      <c r="AH111" s="1002"/>
      <c r="AI111" s="1002"/>
      <c r="AJ111" s="1003"/>
      <c r="AK111" s="1004" t="s">
        <v>121</v>
      </c>
      <c r="AL111" s="1002"/>
      <c r="AM111" s="1002"/>
      <c r="AN111" s="1002"/>
      <c r="AO111" s="1003"/>
      <c r="AP111" s="1005" t="s">
        <v>121</v>
      </c>
      <c r="AQ111" s="1006"/>
      <c r="AR111" s="1006"/>
      <c r="AS111" s="1006"/>
      <c r="AT111" s="1007"/>
      <c r="AU111" s="968"/>
      <c r="AV111" s="969"/>
      <c r="AW111" s="969"/>
      <c r="AX111" s="969"/>
      <c r="AY111" s="969"/>
      <c r="AZ111" s="1017" t="s">
        <v>431</v>
      </c>
      <c r="BA111" s="1018"/>
      <c r="BB111" s="1018"/>
      <c r="BC111" s="1018"/>
      <c r="BD111" s="1018"/>
      <c r="BE111" s="1018"/>
      <c r="BF111" s="1018"/>
      <c r="BG111" s="1018"/>
      <c r="BH111" s="1018"/>
      <c r="BI111" s="1018"/>
      <c r="BJ111" s="1018"/>
      <c r="BK111" s="1018"/>
      <c r="BL111" s="1018"/>
      <c r="BM111" s="1018"/>
      <c r="BN111" s="1018"/>
      <c r="BO111" s="1018"/>
      <c r="BP111" s="1019"/>
      <c r="BQ111" s="987">
        <v>106800</v>
      </c>
      <c r="BR111" s="988"/>
      <c r="BS111" s="988"/>
      <c r="BT111" s="988"/>
      <c r="BU111" s="988"/>
      <c r="BV111" s="988">
        <v>96050</v>
      </c>
      <c r="BW111" s="988"/>
      <c r="BX111" s="988"/>
      <c r="BY111" s="988"/>
      <c r="BZ111" s="988"/>
      <c r="CA111" s="988">
        <v>81547</v>
      </c>
      <c r="CB111" s="988"/>
      <c r="CC111" s="988"/>
      <c r="CD111" s="988"/>
      <c r="CE111" s="988"/>
      <c r="CF111" s="982">
        <v>0.8</v>
      </c>
      <c r="CG111" s="983"/>
      <c r="CH111" s="983"/>
      <c r="CI111" s="983"/>
      <c r="CJ111" s="983"/>
      <c r="CK111" s="1013"/>
      <c r="CL111" s="1014"/>
      <c r="CM111" s="984" t="s">
        <v>432</v>
      </c>
      <c r="CN111" s="985"/>
      <c r="CO111" s="985"/>
      <c r="CP111" s="985"/>
      <c r="CQ111" s="985"/>
      <c r="CR111" s="985"/>
      <c r="CS111" s="985"/>
      <c r="CT111" s="985"/>
      <c r="CU111" s="985"/>
      <c r="CV111" s="985"/>
      <c r="CW111" s="985"/>
      <c r="CX111" s="985"/>
      <c r="CY111" s="985"/>
      <c r="CZ111" s="985"/>
      <c r="DA111" s="985"/>
      <c r="DB111" s="985"/>
      <c r="DC111" s="985"/>
      <c r="DD111" s="985"/>
      <c r="DE111" s="985"/>
      <c r="DF111" s="986"/>
      <c r="DG111" s="987" t="s">
        <v>433</v>
      </c>
      <c r="DH111" s="988"/>
      <c r="DI111" s="988"/>
      <c r="DJ111" s="988"/>
      <c r="DK111" s="988"/>
      <c r="DL111" s="988" t="s">
        <v>429</v>
      </c>
      <c r="DM111" s="988"/>
      <c r="DN111" s="988"/>
      <c r="DO111" s="988"/>
      <c r="DP111" s="988"/>
      <c r="DQ111" s="988" t="s">
        <v>434</v>
      </c>
      <c r="DR111" s="988"/>
      <c r="DS111" s="988"/>
      <c r="DT111" s="988"/>
      <c r="DU111" s="988"/>
      <c r="DV111" s="989" t="s">
        <v>121</v>
      </c>
      <c r="DW111" s="989"/>
      <c r="DX111" s="989"/>
      <c r="DY111" s="989"/>
      <c r="DZ111" s="990"/>
    </row>
    <row r="112" spans="1:131" s="226" customFormat="1" ht="26.25" customHeight="1">
      <c r="A112" s="1020" t="s">
        <v>435</v>
      </c>
      <c r="B112" s="1021"/>
      <c r="C112" s="1018" t="s">
        <v>436</v>
      </c>
      <c r="D112" s="1018"/>
      <c r="E112" s="1018"/>
      <c r="F112" s="1018"/>
      <c r="G112" s="1018"/>
      <c r="H112" s="1018"/>
      <c r="I112" s="1018"/>
      <c r="J112" s="1018"/>
      <c r="K112" s="1018"/>
      <c r="L112" s="1018"/>
      <c r="M112" s="1018"/>
      <c r="N112" s="1018"/>
      <c r="O112" s="1018"/>
      <c r="P112" s="1018"/>
      <c r="Q112" s="1018"/>
      <c r="R112" s="1018"/>
      <c r="S112" s="1018"/>
      <c r="T112" s="1018"/>
      <c r="U112" s="1018"/>
      <c r="V112" s="1018"/>
      <c r="W112" s="1018"/>
      <c r="X112" s="1018"/>
      <c r="Y112" s="1018"/>
      <c r="Z112" s="1019"/>
      <c r="AA112" s="1026" t="s">
        <v>437</v>
      </c>
      <c r="AB112" s="1027"/>
      <c r="AC112" s="1027"/>
      <c r="AD112" s="1027"/>
      <c r="AE112" s="1028"/>
      <c r="AF112" s="1029" t="s">
        <v>433</v>
      </c>
      <c r="AG112" s="1027"/>
      <c r="AH112" s="1027"/>
      <c r="AI112" s="1027"/>
      <c r="AJ112" s="1028"/>
      <c r="AK112" s="1029" t="s">
        <v>429</v>
      </c>
      <c r="AL112" s="1027"/>
      <c r="AM112" s="1027"/>
      <c r="AN112" s="1027"/>
      <c r="AO112" s="1028"/>
      <c r="AP112" s="1030" t="s">
        <v>429</v>
      </c>
      <c r="AQ112" s="1031"/>
      <c r="AR112" s="1031"/>
      <c r="AS112" s="1031"/>
      <c r="AT112" s="1032"/>
      <c r="AU112" s="968"/>
      <c r="AV112" s="969"/>
      <c r="AW112" s="969"/>
      <c r="AX112" s="969"/>
      <c r="AY112" s="969"/>
      <c r="AZ112" s="1017" t="s">
        <v>438</v>
      </c>
      <c r="BA112" s="1018"/>
      <c r="BB112" s="1018"/>
      <c r="BC112" s="1018"/>
      <c r="BD112" s="1018"/>
      <c r="BE112" s="1018"/>
      <c r="BF112" s="1018"/>
      <c r="BG112" s="1018"/>
      <c r="BH112" s="1018"/>
      <c r="BI112" s="1018"/>
      <c r="BJ112" s="1018"/>
      <c r="BK112" s="1018"/>
      <c r="BL112" s="1018"/>
      <c r="BM112" s="1018"/>
      <c r="BN112" s="1018"/>
      <c r="BO112" s="1018"/>
      <c r="BP112" s="1019"/>
      <c r="BQ112" s="987">
        <v>3609479</v>
      </c>
      <c r="BR112" s="988"/>
      <c r="BS112" s="988"/>
      <c r="BT112" s="988"/>
      <c r="BU112" s="988"/>
      <c r="BV112" s="988">
        <v>3495269</v>
      </c>
      <c r="BW112" s="988"/>
      <c r="BX112" s="988"/>
      <c r="BY112" s="988"/>
      <c r="BZ112" s="988"/>
      <c r="CA112" s="988">
        <v>3296101</v>
      </c>
      <c r="CB112" s="988"/>
      <c r="CC112" s="988"/>
      <c r="CD112" s="988"/>
      <c r="CE112" s="988"/>
      <c r="CF112" s="982">
        <v>33.799999999999997</v>
      </c>
      <c r="CG112" s="983"/>
      <c r="CH112" s="983"/>
      <c r="CI112" s="983"/>
      <c r="CJ112" s="983"/>
      <c r="CK112" s="1013"/>
      <c r="CL112" s="1014"/>
      <c r="CM112" s="984" t="s">
        <v>439</v>
      </c>
      <c r="CN112" s="985"/>
      <c r="CO112" s="985"/>
      <c r="CP112" s="985"/>
      <c r="CQ112" s="985"/>
      <c r="CR112" s="985"/>
      <c r="CS112" s="985"/>
      <c r="CT112" s="985"/>
      <c r="CU112" s="985"/>
      <c r="CV112" s="985"/>
      <c r="CW112" s="985"/>
      <c r="CX112" s="985"/>
      <c r="CY112" s="985"/>
      <c r="CZ112" s="985"/>
      <c r="DA112" s="985"/>
      <c r="DB112" s="985"/>
      <c r="DC112" s="985"/>
      <c r="DD112" s="985"/>
      <c r="DE112" s="985"/>
      <c r="DF112" s="986"/>
      <c r="DG112" s="987" t="s">
        <v>429</v>
      </c>
      <c r="DH112" s="988"/>
      <c r="DI112" s="988"/>
      <c r="DJ112" s="988"/>
      <c r="DK112" s="988"/>
      <c r="DL112" s="988" t="s">
        <v>121</v>
      </c>
      <c r="DM112" s="988"/>
      <c r="DN112" s="988"/>
      <c r="DO112" s="988"/>
      <c r="DP112" s="988"/>
      <c r="DQ112" s="988" t="s">
        <v>121</v>
      </c>
      <c r="DR112" s="988"/>
      <c r="DS112" s="988"/>
      <c r="DT112" s="988"/>
      <c r="DU112" s="988"/>
      <c r="DV112" s="989" t="s">
        <v>434</v>
      </c>
      <c r="DW112" s="989"/>
      <c r="DX112" s="989"/>
      <c r="DY112" s="989"/>
      <c r="DZ112" s="990"/>
    </row>
    <row r="113" spans="1:130" s="226" customFormat="1" ht="26.25" customHeight="1">
      <c r="A113" s="1022"/>
      <c r="B113" s="1023"/>
      <c r="C113" s="1018" t="s">
        <v>440</v>
      </c>
      <c r="D113" s="1018"/>
      <c r="E113" s="1018"/>
      <c r="F113" s="1018"/>
      <c r="G113" s="1018"/>
      <c r="H113" s="1018"/>
      <c r="I113" s="1018"/>
      <c r="J113" s="1018"/>
      <c r="K113" s="1018"/>
      <c r="L113" s="1018"/>
      <c r="M113" s="1018"/>
      <c r="N113" s="1018"/>
      <c r="O113" s="1018"/>
      <c r="P113" s="1018"/>
      <c r="Q113" s="1018"/>
      <c r="R113" s="1018"/>
      <c r="S113" s="1018"/>
      <c r="T113" s="1018"/>
      <c r="U113" s="1018"/>
      <c r="V113" s="1018"/>
      <c r="W113" s="1018"/>
      <c r="X113" s="1018"/>
      <c r="Y113" s="1018"/>
      <c r="Z113" s="1019"/>
      <c r="AA113" s="1001">
        <v>359192</v>
      </c>
      <c r="AB113" s="1002"/>
      <c r="AC113" s="1002"/>
      <c r="AD113" s="1002"/>
      <c r="AE113" s="1003"/>
      <c r="AF113" s="1004">
        <v>343870</v>
      </c>
      <c r="AG113" s="1002"/>
      <c r="AH113" s="1002"/>
      <c r="AI113" s="1002"/>
      <c r="AJ113" s="1003"/>
      <c r="AK113" s="1004">
        <v>335611</v>
      </c>
      <c r="AL113" s="1002"/>
      <c r="AM113" s="1002"/>
      <c r="AN113" s="1002"/>
      <c r="AO113" s="1003"/>
      <c r="AP113" s="1005">
        <v>3.4</v>
      </c>
      <c r="AQ113" s="1006"/>
      <c r="AR113" s="1006"/>
      <c r="AS113" s="1006"/>
      <c r="AT113" s="1007"/>
      <c r="AU113" s="968"/>
      <c r="AV113" s="969"/>
      <c r="AW113" s="969"/>
      <c r="AX113" s="969"/>
      <c r="AY113" s="969"/>
      <c r="AZ113" s="1017" t="s">
        <v>441</v>
      </c>
      <c r="BA113" s="1018"/>
      <c r="BB113" s="1018"/>
      <c r="BC113" s="1018"/>
      <c r="BD113" s="1018"/>
      <c r="BE113" s="1018"/>
      <c r="BF113" s="1018"/>
      <c r="BG113" s="1018"/>
      <c r="BH113" s="1018"/>
      <c r="BI113" s="1018"/>
      <c r="BJ113" s="1018"/>
      <c r="BK113" s="1018"/>
      <c r="BL113" s="1018"/>
      <c r="BM113" s="1018"/>
      <c r="BN113" s="1018"/>
      <c r="BO113" s="1018"/>
      <c r="BP113" s="1019"/>
      <c r="BQ113" s="987">
        <v>875728</v>
      </c>
      <c r="BR113" s="988"/>
      <c r="BS113" s="988"/>
      <c r="BT113" s="988"/>
      <c r="BU113" s="988"/>
      <c r="BV113" s="988">
        <v>2224640</v>
      </c>
      <c r="BW113" s="988"/>
      <c r="BX113" s="988"/>
      <c r="BY113" s="988"/>
      <c r="BZ113" s="988"/>
      <c r="CA113" s="988">
        <v>2229766</v>
      </c>
      <c r="CB113" s="988"/>
      <c r="CC113" s="988"/>
      <c r="CD113" s="988"/>
      <c r="CE113" s="988"/>
      <c r="CF113" s="982">
        <v>22.8</v>
      </c>
      <c r="CG113" s="983"/>
      <c r="CH113" s="983"/>
      <c r="CI113" s="983"/>
      <c r="CJ113" s="983"/>
      <c r="CK113" s="1013"/>
      <c r="CL113" s="1014"/>
      <c r="CM113" s="984" t="s">
        <v>442</v>
      </c>
      <c r="CN113" s="985"/>
      <c r="CO113" s="985"/>
      <c r="CP113" s="985"/>
      <c r="CQ113" s="985"/>
      <c r="CR113" s="985"/>
      <c r="CS113" s="985"/>
      <c r="CT113" s="985"/>
      <c r="CU113" s="985"/>
      <c r="CV113" s="985"/>
      <c r="CW113" s="985"/>
      <c r="CX113" s="985"/>
      <c r="CY113" s="985"/>
      <c r="CZ113" s="985"/>
      <c r="DA113" s="985"/>
      <c r="DB113" s="985"/>
      <c r="DC113" s="985"/>
      <c r="DD113" s="985"/>
      <c r="DE113" s="985"/>
      <c r="DF113" s="986"/>
      <c r="DG113" s="1026" t="s">
        <v>437</v>
      </c>
      <c r="DH113" s="1027"/>
      <c r="DI113" s="1027"/>
      <c r="DJ113" s="1027"/>
      <c r="DK113" s="1028"/>
      <c r="DL113" s="1029" t="s">
        <v>434</v>
      </c>
      <c r="DM113" s="1027"/>
      <c r="DN113" s="1027"/>
      <c r="DO113" s="1027"/>
      <c r="DP113" s="1028"/>
      <c r="DQ113" s="1029" t="s">
        <v>443</v>
      </c>
      <c r="DR113" s="1027"/>
      <c r="DS113" s="1027"/>
      <c r="DT113" s="1027"/>
      <c r="DU113" s="1028"/>
      <c r="DV113" s="1030" t="s">
        <v>434</v>
      </c>
      <c r="DW113" s="1031"/>
      <c r="DX113" s="1031"/>
      <c r="DY113" s="1031"/>
      <c r="DZ113" s="1032"/>
    </row>
    <row r="114" spans="1:130" s="226" customFormat="1" ht="26.25" customHeight="1">
      <c r="A114" s="1022"/>
      <c r="B114" s="1023"/>
      <c r="C114" s="1018" t="s">
        <v>444</v>
      </c>
      <c r="D114" s="1018"/>
      <c r="E114" s="1018"/>
      <c r="F114" s="1018"/>
      <c r="G114" s="1018"/>
      <c r="H114" s="1018"/>
      <c r="I114" s="1018"/>
      <c r="J114" s="1018"/>
      <c r="K114" s="1018"/>
      <c r="L114" s="1018"/>
      <c r="M114" s="1018"/>
      <c r="N114" s="1018"/>
      <c r="O114" s="1018"/>
      <c r="P114" s="1018"/>
      <c r="Q114" s="1018"/>
      <c r="R114" s="1018"/>
      <c r="S114" s="1018"/>
      <c r="T114" s="1018"/>
      <c r="U114" s="1018"/>
      <c r="V114" s="1018"/>
      <c r="W114" s="1018"/>
      <c r="X114" s="1018"/>
      <c r="Y114" s="1018"/>
      <c r="Z114" s="1019"/>
      <c r="AA114" s="1026">
        <v>49795</v>
      </c>
      <c r="AB114" s="1027"/>
      <c r="AC114" s="1027"/>
      <c r="AD114" s="1027"/>
      <c r="AE114" s="1028"/>
      <c r="AF114" s="1029">
        <v>2870</v>
      </c>
      <c r="AG114" s="1027"/>
      <c r="AH114" s="1027"/>
      <c r="AI114" s="1027"/>
      <c r="AJ114" s="1028"/>
      <c r="AK114" s="1029">
        <v>3242</v>
      </c>
      <c r="AL114" s="1027"/>
      <c r="AM114" s="1027"/>
      <c r="AN114" s="1027"/>
      <c r="AO114" s="1028"/>
      <c r="AP114" s="1030">
        <v>0</v>
      </c>
      <c r="AQ114" s="1031"/>
      <c r="AR114" s="1031"/>
      <c r="AS114" s="1031"/>
      <c r="AT114" s="1032"/>
      <c r="AU114" s="968"/>
      <c r="AV114" s="969"/>
      <c r="AW114" s="969"/>
      <c r="AX114" s="969"/>
      <c r="AY114" s="969"/>
      <c r="AZ114" s="1017" t="s">
        <v>445</v>
      </c>
      <c r="BA114" s="1018"/>
      <c r="BB114" s="1018"/>
      <c r="BC114" s="1018"/>
      <c r="BD114" s="1018"/>
      <c r="BE114" s="1018"/>
      <c r="BF114" s="1018"/>
      <c r="BG114" s="1018"/>
      <c r="BH114" s="1018"/>
      <c r="BI114" s="1018"/>
      <c r="BJ114" s="1018"/>
      <c r="BK114" s="1018"/>
      <c r="BL114" s="1018"/>
      <c r="BM114" s="1018"/>
      <c r="BN114" s="1018"/>
      <c r="BO114" s="1018"/>
      <c r="BP114" s="1019"/>
      <c r="BQ114" s="987">
        <v>3048011</v>
      </c>
      <c r="BR114" s="988"/>
      <c r="BS114" s="988"/>
      <c r="BT114" s="988"/>
      <c r="BU114" s="988"/>
      <c r="BV114" s="988">
        <v>3029544</v>
      </c>
      <c r="BW114" s="988"/>
      <c r="BX114" s="988"/>
      <c r="BY114" s="988"/>
      <c r="BZ114" s="988"/>
      <c r="CA114" s="988">
        <v>2723920</v>
      </c>
      <c r="CB114" s="988"/>
      <c r="CC114" s="988"/>
      <c r="CD114" s="988"/>
      <c r="CE114" s="988"/>
      <c r="CF114" s="982">
        <v>27.9</v>
      </c>
      <c r="CG114" s="983"/>
      <c r="CH114" s="983"/>
      <c r="CI114" s="983"/>
      <c r="CJ114" s="983"/>
      <c r="CK114" s="1013"/>
      <c r="CL114" s="1014"/>
      <c r="CM114" s="984" t="s">
        <v>446</v>
      </c>
      <c r="CN114" s="985"/>
      <c r="CO114" s="985"/>
      <c r="CP114" s="985"/>
      <c r="CQ114" s="985"/>
      <c r="CR114" s="985"/>
      <c r="CS114" s="985"/>
      <c r="CT114" s="985"/>
      <c r="CU114" s="985"/>
      <c r="CV114" s="985"/>
      <c r="CW114" s="985"/>
      <c r="CX114" s="985"/>
      <c r="CY114" s="985"/>
      <c r="CZ114" s="985"/>
      <c r="DA114" s="985"/>
      <c r="DB114" s="985"/>
      <c r="DC114" s="985"/>
      <c r="DD114" s="985"/>
      <c r="DE114" s="985"/>
      <c r="DF114" s="986"/>
      <c r="DG114" s="1026" t="s">
        <v>429</v>
      </c>
      <c r="DH114" s="1027"/>
      <c r="DI114" s="1027"/>
      <c r="DJ114" s="1027"/>
      <c r="DK114" s="1028"/>
      <c r="DL114" s="1029" t="s">
        <v>434</v>
      </c>
      <c r="DM114" s="1027"/>
      <c r="DN114" s="1027"/>
      <c r="DO114" s="1027"/>
      <c r="DP114" s="1028"/>
      <c r="DQ114" s="1029" t="s">
        <v>429</v>
      </c>
      <c r="DR114" s="1027"/>
      <c r="DS114" s="1027"/>
      <c r="DT114" s="1027"/>
      <c r="DU114" s="1028"/>
      <c r="DV114" s="1030" t="s">
        <v>429</v>
      </c>
      <c r="DW114" s="1031"/>
      <c r="DX114" s="1031"/>
      <c r="DY114" s="1031"/>
      <c r="DZ114" s="1032"/>
    </row>
    <row r="115" spans="1:130" s="226" customFormat="1" ht="26.25" customHeight="1">
      <c r="A115" s="1022"/>
      <c r="B115" s="1023"/>
      <c r="C115" s="1018" t="s">
        <v>447</v>
      </c>
      <c r="D115" s="1018"/>
      <c r="E115" s="1018"/>
      <c r="F115" s="1018"/>
      <c r="G115" s="1018"/>
      <c r="H115" s="1018"/>
      <c r="I115" s="1018"/>
      <c r="J115" s="1018"/>
      <c r="K115" s="1018"/>
      <c r="L115" s="1018"/>
      <c r="M115" s="1018"/>
      <c r="N115" s="1018"/>
      <c r="O115" s="1018"/>
      <c r="P115" s="1018"/>
      <c r="Q115" s="1018"/>
      <c r="R115" s="1018"/>
      <c r="S115" s="1018"/>
      <c r="T115" s="1018"/>
      <c r="U115" s="1018"/>
      <c r="V115" s="1018"/>
      <c r="W115" s="1018"/>
      <c r="X115" s="1018"/>
      <c r="Y115" s="1018"/>
      <c r="Z115" s="1019"/>
      <c r="AA115" s="1001">
        <v>14480</v>
      </c>
      <c r="AB115" s="1002"/>
      <c r="AC115" s="1002"/>
      <c r="AD115" s="1002"/>
      <c r="AE115" s="1003"/>
      <c r="AF115" s="1004">
        <v>15355</v>
      </c>
      <c r="AG115" s="1002"/>
      <c r="AH115" s="1002"/>
      <c r="AI115" s="1002"/>
      <c r="AJ115" s="1003"/>
      <c r="AK115" s="1004">
        <v>15305</v>
      </c>
      <c r="AL115" s="1002"/>
      <c r="AM115" s="1002"/>
      <c r="AN115" s="1002"/>
      <c r="AO115" s="1003"/>
      <c r="AP115" s="1005">
        <v>0.2</v>
      </c>
      <c r="AQ115" s="1006"/>
      <c r="AR115" s="1006"/>
      <c r="AS115" s="1006"/>
      <c r="AT115" s="1007"/>
      <c r="AU115" s="968"/>
      <c r="AV115" s="969"/>
      <c r="AW115" s="969"/>
      <c r="AX115" s="969"/>
      <c r="AY115" s="969"/>
      <c r="AZ115" s="1017" t="s">
        <v>448</v>
      </c>
      <c r="BA115" s="1018"/>
      <c r="BB115" s="1018"/>
      <c r="BC115" s="1018"/>
      <c r="BD115" s="1018"/>
      <c r="BE115" s="1018"/>
      <c r="BF115" s="1018"/>
      <c r="BG115" s="1018"/>
      <c r="BH115" s="1018"/>
      <c r="BI115" s="1018"/>
      <c r="BJ115" s="1018"/>
      <c r="BK115" s="1018"/>
      <c r="BL115" s="1018"/>
      <c r="BM115" s="1018"/>
      <c r="BN115" s="1018"/>
      <c r="BO115" s="1018"/>
      <c r="BP115" s="1019"/>
      <c r="BQ115" s="987" t="s">
        <v>443</v>
      </c>
      <c r="BR115" s="988"/>
      <c r="BS115" s="988"/>
      <c r="BT115" s="988"/>
      <c r="BU115" s="988"/>
      <c r="BV115" s="988" t="s">
        <v>429</v>
      </c>
      <c r="BW115" s="988"/>
      <c r="BX115" s="988"/>
      <c r="BY115" s="988"/>
      <c r="BZ115" s="988"/>
      <c r="CA115" s="988" t="s">
        <v>429</v>
      </c>
      <c r="CB115" s="988"/>
      <c r="CC115" s="988"/>
      <c r="CD115" s="988"/>
      <c r="CE115" s="988"/>
      <c r="CF115" s="982" t="s">
        <v>121</v>
      </c>
      <c r="CG115" s="983"/>
      <c r="CH115" s="983"/>
      <c r="CI115" s="983"/>
      <c r="CJ115" s="983"/>
      <c r="CK115" s="1013"/>
      <c r="CL115" s="1014"/>
      <c r="CM115" s="1017" t="s">
        <v>449</v>
      </c>
      <c r="CN115" s="1038"/>
      <c r="CO115" s="1038"/>
      <c r="CP115" s="1038"/>
      <c r="CQ115" s="1038"/>
      <c r="CR115" s="1038"/>
      <c r="CS115" s="1038"/>
      <c r="CT115" s="1038"/>
      <c r="CU115" s="1038"/>
      <c r="CV115" s="1038"/>
      <c r="CW115" s="1038"/>
      <c r="CX115" s="1038"/>
      <c r="CY115" s="1038"/>
      <c r="CZ115" s="1038"/>
      <c r="DA115" s="1038"/>
      <c r="DB115" s="1038"/>
      <c r="DC115" s="1038"/>
      <c r="DD115" s="1038"/>
      <c r="DE115" s="1038"/>
      <c r="DF115" s="1019"/>
      <c r="DG115" s="1026" t="s">
        <v>429</v>
      </c>
      <c r="DH115" s="1027"/>
      <c r="DI115" s="1027"/>
      <c r="DJ115" s="1027"/>
      <c r="DK115" s="1028"/>
      <c r="DL115" s="1029" t="s">
        <v>121</v>
      </c>
      <c r="DM115" s="1027"/>
      <c r="DN115" s="1027"/>
      <c r="DO115" s="1027"/>
      <c r="DP115" s="1028"/>
      <c r="DQ115" s="1029" t="s">
        <v>434</v>
      </c>
      <c r="DR115" s="1027"/>
      <c r="DS115" s="1027"/>
      <c r="DT115" s="1027"/>
      <c r="DU115" s="1028"/>
      <c r="DV115" s="1030" t="s">
        <v>121</v>
      </c>
      <c r="DW115" s="1031"/>
      <c r="DX115" s="1031"/>
      <c r="DY115" s="1031"/>
      <c r="DZ115" s="1032"/>
    </row>
    <row r="116" spans="1:130" s="226" customFormat="1" ht="26.25" customHeight="1">
      <c r="A116" s="1024"/>
      <c r="B116" s="1025"/>
      <c r="C116" s="1033" t="s">
        <v>450</v>
      </c>
      <c r="D116" s="1033"/>
      <c r="E116" s="1033"/>
      <c r="F116" s="1033"/>
      <c r="G116" s="1033"/>
      <c r="H116" s="1033"/>
      <c r="I116" s="1033"/>
      <c r="J116" s="1033"/>
      <c r="K116" s="1033"/>
      <c r="L116" s="1033"/>
      <c r="M116" s="1033"/>
      <c r="N116" s="1033"/>
      <c r="O116" s="1033"/>
      <c r="P116" s="1033"/>
      <c r="Q116" s="1033"/>
      <c r="R116" s="1033"/>
      <c r="S116" s="1033"/>
      <c r="T116" s="1033"/>
      <c r="U116" s="1033"/>
      <c r="V116" s="1033"/>
      <c r="W116" s="1033"/>
      <c r="X116" s="1033"/>
      <c r="Y116" s="1033"/>
      <c r="Z116" s="1034"/>
      <c r="AA116" s="1026" t="s">
        <v>434</v>
      </c>
      <c r="AB116" s="1027"/>
      <c r="AC116" s="1027"/>
      <c r="AD116" s="1027"/>
      <c r="AE116" s="1028"/>
      <c r="AF116" s="1029" t="s">
        <v>434</v>
      </c>
      <c r="AG116" s="1027"/>
      <c r="AH116" s="1027"/>
      <c r="AI116" s="1027"/>
      <c r="AJ116" s="1028"/>
      <c r="AK116" s="1029" t="s">
        <v>437</v>
      </c>
      <c r="AL116" s="1027"/>
      <c r="AM116" s="1027"/>
      <c r="AN116" s="1027"/>
      <c r="AO116" s="1028"/>
      <c r="AP116" s="1030" t="s">
        <v>429</v>
      </c>
      <c r="AQ116" s="1031"/>
      <c r="AR116" s="1031"/>
      <c r="AS116" s="1031"/>
      <c r="AT116" s="1032"/>
      <c r="AU116" s="968"/>
      <c r="AV116" s="969"/>
      <c r="AW116" s="969"/>
      <c r="AX116" s="969"/>
      <c r="AY116" s="969"/>
      <c r="AZ116" s="1035" t="s">
        <v>451</v>
      </c>
      <c r="BA116" s="1036"/>
      <c r="BB116" s="1036"/>
      <c r="BC116" s="1036"/>
      <c r="BD116" s="1036"/>
      <c r="BE116" s="1036"/>
      <c r="BF116" s="1036"/>
      <c r="BG116" s="1036"/>
      <c r="BH116" s="1036"/>
      <c r="BI116" s="1036"/>
      <c r="BJ116" s="1036"/>
      <c r="BK116" s="1036"/>
      <c r="BL116" s="1036"/>
      <c r="BM116" s="1036"/>
      <c r="BN116" s="1036"/>
      <c r="BO116" s="1036"/>
      <c r="BP116" s="1037"/>
      <c r="BQ116" s="987" t="s">
        <v>429</v>
      </c>
      <c r="BR116" s="988"/>
      <c r="BS116" s="988"/>
      <c r="BT116" s="988"/>
      <c r="BU116" s="988"/>
      <c r="BV116" s="988" t="s">
        <v>383</v>
      </c>
      <c r="BW116" s="988"/>
      <c r="BX116" s="988"/>
      <c r="BY116" s="988"/>
      <c r="BZ116" s="988"/>
      <c r="CA116" s="988" t="s">
        <v>437</v>
      </c>
      <c r="CB116" s="988"/>
      <c r="CC116" s="988"/>
      <c r="CD116" s="988"/>
      <c r="CE116" s="988"/>
      <c r="CF116" s="982" t="s">
        <v>434</v>
      </c>
      <c r="CG116" s="983"/>
      <c r="CH116" s="983"/>
      <c r="CI116" s="983"/>
      <c r="CJ116" s="983"/>
      <c r="CK116" s="1013"/>
      <c r="CL116" s="1014"/>
      <c r="CM116" s="984" t="s">
        <v>452</v>
      </c>
      <c r="CN116" s="985"/>
      <c r="CO116" s="985"/>
      <c r="CP116" s="985"/>
      <c r="CQ116" s="985"/>
      <c r="CR116" s="985"/>
      <c r="CS116" s="985"/>
      <c r="CT116" s="985"/>
      <c r="CU116" s="985"/>
      <c r="CV116" s="985"/>
      <c r="CW116" s="985"/>
      <c r="CX116" s="985"/>
      <c r="CY116" s="985"/>
      <c r="CZ116" s="985"/>
      <c r="DA116" s="985"/>
      <c r="DB116" s="985"/>
      <c r="DC116" s="985"/>
      <c r="DD116" s="985"/>
      <c r="DE116" s="985"/>
      <c r="DF116" s="986"/>
      <c r="DG116" s="1026">
        <v>106800</v>
      </c>
      <c r="DH116" s="1027"/>
      <c r="DI116" s="1027"/>
      <c r="DJ116" s="1027"/>
      <c r="DK116" s="1028"/>
      <c r="DL116" s="1029">
        <v>96050</v>
      </c>
      <c r="DM116" s="1027"/>
      <c r="DN116" s="1027"/>
      <c r="DO116" s="1027"/>
      <c r="DP116" s="1028"/>
      <c r="DQ116" s="1029">
        <v>81547</v>
      </c>
      <c r="DR116" s="1027"/>
      <c r="DS116" s="1027"/>
      <c r="DT116" s="1027"/>
      <c r="DU116" s="1028"/>
      <c r="DV116" s="1030">
        <v>0.8</v>
      </c>
      <c r="DW116" s="1031"/>
      <c r="DX116" s="1031"/>
      <c r="DY116" s="1031"/>
      <c r="DZ116" s="1032"/>
    </row>
    <row r="117" spans="1:130" s="226" customFormat="1" ht="26.25" customHeight="1">
      <c r="A117" s="972" t="s">
        <v>179</v>
      </c>
      <c r="B117" s="953"/>
      <c r="C117" s="953"/>
      <c r="D117" s="953"/>
      <c r="E117" s="953"/>
      <c r="F117" s="953"/>
      <c r="G117" s="953"/>
      <c r="H117" s="953"/>
      <c r="I117" s="953"/>
      <c r="J117" s="953"/>
      <c r="K117" s="953"/>
      <c r="L117" s="953"/>
      <c r="M117" s="953"/>
      <c r="N117" s="953"/>
      <c r="O117" s="953"/>
      <c r="P117" s="953"/>
      <c r="Q117" s="953"/>
      <c r="R117" s="953"/>
      <c r="S117" s="953"/>
      <c r="T117" s="953"/>
      <c r="U117" s="953"/>
      <c r="V117" s="953"/>
      <c r="W117" s="953"/>
      <c r="X117" s="953"/>
      <c r="Y117" s="1043" t="s">
        <v>453</v>
      </c>
      <c r="Z117" s="954"/>
      <c r="AA117" s="1044">
        <v>2438376</v>
      </c>
      <c r="AB117" s="1045"/>
      <c r="AC117" s="1045"/>
      <c r="AD117" s="1045"/>
      <c r="AE117" s="1046"/>
      <c r="AF117" s="1047">
        <v>2358725</v>
      </c>
      <c r="AG117" s="1045"/>
      <c r="AH117" s="1045"/>
      <c r="AI117" s="1045"/>
      <c r="AJ117" s="1046"/>
      <c r="AK117" s="1047">
        <v>2249911</v>
      </c>
      <c r="AL117" s="1045"/>
      <c r="AM117" s="1045"/>
      <c r="AN117" s="1045"/>
      <c r="AO117" s="1046"/>
      <c r="AP117" s="1048"/>
      <c r="AQ117" s="1049"/>
      <c r="AR117" s="1049"/>
      <c r="AS117" s="1049"/>
      <c r="AT117" s="1050"/>
      <c r="AU117" s="968"/>
      <c r="AV117" s="969"/>
      <c r="AW117" s="969"/>
      <c r="AX117" s="969"/>
      <c r="AY117" s="969"/>
      <c r="AZ117" s="1035" t="s">
        <v>454</v>
      </c>
      <c r="BA117" s="1036"/>
      <c r="BB117" s="1036"/>
      <c r="BC117" s="1036"/>
      <c r="BD117" s="1036"/>
      <c r="BE117" s="1036"/>
      <c r="BF117" s="1036"/>
      <c r="BG117" s="1036"/>
      <c r="BH117" s="1036"/>
      <c r="BI117" s="1036"/>
      <c r="BJ117" s="1036"/>
      <c r="BK117" s="1036"/>
      <c r="BL117" s="1036"/>
      <c r="BM117" s="1036"/>
      <c r="BN117" s="1036"/>
      <c r="BO117" s="1036"/>
      <c r="BP117" s="1037"/>
      <c r="BQ117" s="987" t="s">
        <v>437</v>
      </c>
      <c r="BR117" s="988"/>
      <c r="BS117" s="988"/>
      <c r="BT117" s="988"/>
      <c r="BU117" s="988"/>
      <c r="BV117" s="988" t="s">
        <v>121</v>
      </c>
      <c r="BW117" s="988"/>
      <c r="BX117" s="988"/>
      <c r="BY117" s="988"/>
      <c r="BZ117" s="988"/>
      <c r="CA117" s="988" t="s">
        <v>383</v>
      </c>
      <c r="CB117" s="988"/>
      <c r="CC117" s="988"/>
      <c r="CD117" s="988"/>
      <c r="CE117" s="988"/>
      <c r="CF117" s="982" t="s">
        <v>437</v>
      </c>
      <c r="CG117" s="983"/>
      <c r="CH117" s="983"/>
      <c r="CI117" s="983"/>
      <c r="CJ117" s="983"/>
      <c r="CK117" s="1013"/>
      <c r="CL117" s="1014"/>
      <c r="CM117" s="984" t="s">
        <v>455</v>
      </c>
      <c r="CN117" s="985"/>
      <c r="CO117" s="985"/>
      <c r="CP117" s="985"/>
      <c r="CQ117" s="985"/>
      <c r="CR117" s="985"/>
      <c r="CS117" s="985"/>
      <c r="CT117" s="985"/>
      <c r="CU117" s="985"/>
      <c r="CV117" s="985"/>
      <c r="CW117" s="985"/>
      <c r="CX117" s="985"/>
      <c r="CY117" s="985"/>
      <c r="CZ117" s="985"/>
      <c r="DA117" s="985"/>
      <c r="DB117" s="985"/>
      <c r="DC117" s="985"/>
      <c r="DD117" s="985"/>
      <c r="DE117" s="985"/>
      <c r="DF117" s="986"/>
      <c r="DG117" s="1026" t="s">
        <v>434</v>
      </c>
      <c r="DH117" s="1027"/>
      <c r="DI117" s="1027"/>
      <c r="DJ117" s="1027"/>
      <c r="DK117" s="1028"/>
      <c r="DL117" s="1029" t="s">
        <v>121</v>
      </c>
      <c r="DM117" s="1027"/>
      <c r="DN117" s="1027"/>
      <c r="DO117" s="1027"/>
      <c r="DP117" s="1028"/>
      <c r="DQ117" s="1029" t="s">
        <v>121</v>
      </c>
      <c r="DR117" s="1027"/>
      <c r="DS117" s="1027"/>
      <c r="DT117" s="1027"/>
      <c r="DU117" s="1028"/>
      <c r="DV117" s="1030" t="s">
        <v>443</v>
      </c>
      <c r="DW117" s="1031"/>
      <c r="DX117" s="1031"/>
      <c r="DY117" s="1031"/>
      <c r="DZ117" s="1032"/>
    </row>
    <row r="118" spans="1:130" s="226" customFormat="1" ht="26.25" customHeight="1">
      <c r="A118" s="972" t="s">
        <v>424</v>
      </c>
      <c r="B118" s="953"/>
      <c r="C118" s="953"/>
      <c r="D118" s="953"/>
      <c r="E118" s="953"/>
      <c r="F118" s="953"/>
      <c r="G118" s="953"/>
      <c r="H118" s="953"/>
      <c r="I118" s="953"/>
      <c r="J118" s="953"/>
      <c r="K118" s="953"/>
      <c r="L118" s="953"/>
      <c r="M118" s="953"/>
      <c r="N118" s="953"/>
      <c r="O118" s="953"/>
      <c r="P118" s="953"/>
      <c r="Q118" s="953"/>
      <c r="R118" s="953"/>
      <c r="S118" s="953"/>
      <c r="T118" s="953"/>
      <c r="U118" s="953"/>
      <c r="V118" s="953"/>
      <c r="W118" s="953"/>
      <c r="X118" s="953"/>
      <c r="Y118" s="953"/>
      <c r="Z118" s="954"/>
      <c r="AA118" s="952" t="s">
        <v>422</v>
      </c>
      <c r="AB118" s="953"/>
      <c r="AC118" s="953"/>
      <c r="AD118" s="953"/>
      <c r="AE118" s="954"/>
      <c r="AF118" s="952" t="s">
        <v>298</v>
      </c>
      <c r="AG118" s="953"/>
      <c r="AH118" s="953"/>
      <c r="AI118" s="953"/>
      <c r="AJ118" s="954"/>
      <c r="AK118" s="952" t="s">
        <v>297</v>
      </c>
      <c r="AL118" s="953"/>
      <c r="AM118" s="953"/>
      <c r="AN118" s="953"/>
      <c r="AO118" s="954"/>
      <c r="AP118" s="1039" t="s">
        <v>423</v>
      </c>
      <c r="AQ118" s="1040"/>
      <c r="AR118" s="1040"/>
      <c r="AS118" s="1040"/>
      <c r="AT118" s="1041"/>
      <c r="AU118" s="968"/>
      <c r="AV118" s="969"/>
      <c r="AW118" s="969"/>
      <c r="AX118" s="969"/>
      <c r="AY118" s="969"/>
      <c r="AZ118" s="1042" t="s">
        <v>456</v>
      </c>
      <c r="BA118" s="1033"/>
      <c r="BB118" s="1033"/>
      <c r="BC118" s="1033"/>
      <c r="BD118" s="1033"/>
      <c r="BE118" s="1033"/>
      <c r="BF118" s="1033"/>
      <c r="BG118" s="1033"/>
      <c r="BH118" s="1033"/>
      <c r="BI118" s="1033"/>
      <c r="BJ118" s="1033"/>
      <c r="BK118" s="1033"/>
      <c r="BL118" s="1033"/>
      <c r="BM118" s="1033"/>
      <c r="BN118" s="1033"/>
      <c r="BO118" s="1033"/>
      <c r="BP118" s="1034"/>
      <c r="BQ118" s="1065" t="s">
        <v>437</v>
      </c>
      <c r="BR118" s="1066"/>
      <c r="BS118" s="1066"/>
      <c r="BT118" s="1066"/>
      <c r="BU118" s="1066"/>
      <c r="BV118" s="1066" t="s">
        <v>121</v>
      </c>
      <c r="BW118" s="1066"/>
      <c r="BX118" s="1066"/>
      <c r="BY118" s="1066"/>
      <c r="BZ118" s="1066"/>
      <c r="CA118" s="1066" t="s">
        <v>437</v>
      </c>
      <c r="CB118" s="1066"/>
      <c r="CC118" s="1066"/>
      <c r="CD118" s="1066"/>
      <c r="CE118" s="1066"/>
      <c r="CF118" s="982" t="s">
        <v>434</v>
      </c>
      <c r="CG118" s="983"/>
      <c r="CH118" s="983"/>
      <c r="CI118" s="983"/>
      <c r="CJ118" s="983"/>
      <c r="CK118" s="1013"/>
      <c r="CL118" s="1014"/>
      <c r="CM118" s="984" t="s">
        <v>457</v>
      </c>
      <c r="CN118" s="985"/>
      <c r="CO118" s="985"/>
      <c r="CP118" s="985"/>
      <c r="CQ118" s="985"/>
      <c r="CR118" s="985"/>
      <c r="CS118" s="985"/>
      <c r="CT118" s="985"/>
      <c r="CU118" s="985"/>
      <c r="CV118" s="985"/>
      <c r="CW118" s="985"/>
      <c r="CX118" s="985"/>
      <c r="CY118" s="985"/>
      <c r="CZ118" s="985"/>
      <c r="DA118" s="985"/>
      <c r="DB118" s="985"/>
      <c r="DC118" s="985"/>
      <c r="DD118" s="985"/>
      <c r="DE118" s="985"/>
      <c r="DF118" s="986"/>
      <c r="DG118" s="1026" t="s">
        <v>383</v>
      </c>
      <c r="DH118" s="1027"/>
      <c r="DI118" s="1027"/>
      <c r="DJ118" s="1027"/>
      <c r="DK118" s="1028"/>
      <c r="DL118" s="1029" t="s">
        <v>121</v>
      </c>
      <c r="DM118" s="1027"/>
      <c r="DN118" s="1027"/>
      <c r="DO118" s="1027"/>
      <c r="DP118" s="1028"/>
      <c r="DQ118" s="1029" t="s">
        <v>121</v>
      </c>
      <c r="DR118" s="1027"/>
      <c r="DS118" s="1027"/>
      <c r="DT118" s="1027"/>
      <c r="DU118" s="1028"/>
      <c r="DV118" s="1030" t="s">
        <v>121</v>
      </c>
      <c r="DW118" s="1031"/>
      <c r="DX118" s="1031"/>
      <c r="DY118" s="1031"/>
      <c r="DZ118" s="1032"/>
    </row>
    <row r="119" spans="1:130" s="226" customFormat="1" ht="26.25" customHeight="1">
      <c r="A119" s="1126" t="s">
        <v>427</v>
      </c>
      <c r="B119" s="1012"/>
      <c r="C119" s="991" t="s">
        <v>428</v>
      </c>
      <c r="D119" s="992"/>
      <c r="E119" s="992"/>
      <c r="F119" s="992"/>
      <c r="G119" s="992"/>
      <c r="H119" s="992"/>
      <c r="I119" s="992"/>
      <c r="J119" s="992"/>
      <c r="K119" s="992"/>
      <c r="L119" s="992"/>
      <c r="M119" s="992"/>
      <c r="N119" s="992"/>
      <c r="O119" s="992"/>
      <c r="P119" s="992"/>
      <c r="Q119" s="992"/>
      <c r="R119" s="992"/>
      <c r="S119" s="992"/>
      <c r="T119" s="992"/>
      <c r="U119" s="992"/>
      <c r="V119" s="992"/>
      <c r="W119" s="992"/>
      <c r="X119" s="992"/>
      <c r="Y119" s="992"/>
      <c r="Z119" s="993"/>
      <c r="AA119" s="959" t="s">
        <v>121</v>
      </c>
      <c r="AB119" s="960"/>
      <c r="AC119" s="960"/>
      <c r="AD119" s="960"/>
      <c r="AE119" s="961"/>
      <c r="AF119" s="962" t="s">
        <v>121</v>
      </c>
      <c r="AG119" s="960"/>
      <c r="AH119" s="960"/>
      <c r="AI119" s="960"/>
      <c r="AJ119" s="961"/>
      <c r="AK119" s="962" t="s">
        <v>121</v>
      </c>
      <c r="AL119" s="960"/>
      <c r="AM119" s="960"/>
      <c r="AN119" s="960"/>
      <c r="AO119" s="961"/>
      <c r="AP119" s="963" t="s">
        <v>443</v>
      </c>
      <c r="AQ119" s="964"/>
      <c r="AR119" s="964"/>
      <c r="AS119" s="964"/>
      <c r="AT119" s="965"/>
      <c r="AU119" s="970"/>
      <c r="AV119" s="971"/>
      <c r="AW119" s="971"/>
      <c r="AX119" s="971"/>
      <c r="AY119" s="971"/>
      <c r="AZ119" s="257" t="s">
        <v>179</v>
      </c>
      <c r="BA119" s="257"/>
      <c r="BB119" s="257"/>
      <c r="BC119" s="257"/>
      <c r="BD119" s="257"/>
      <c r="BE119" s="257"/>
      <c r="BF119" s="257"/>
      <c r="BG119" s="257"/>
      <c r="BH119" s="257"/>
      <c r="BI119" s="257"/>
      <c r="BJ119" s="257"/>
      <c r="BK119" s="257"/>
      <c r="BL119" s="257"/>
      <c r="BM119" s="257"/>
      <c r="BN119" s="257"/>
      <c r="BO119" s="1043" t="s">
        <v>458</v>
      </c>
      <c r="BP119" s="1074"/>
      <c r="BQ119" s="1065">
        <v>25644345</v>
      </c>
      <c r="BR119" s="1066"/>
      <c r="BS119" s="1066"/>
      <c r="BT119" s="1066"/>
      <c r="BU119" s="1066"/>
      <c r="BV119" s="1066">
        <v>27360473</v>
      </c>
      <c r="BW119" s="1066"/>
      <c r="BX119" s="1066"/>
      <c r="BY119" s="1066"/>
      <c r="BZ119" s="1066"/>
      <c r="CA119" s="1066">
        <v>27156062</v>
      </c>
      <c r="CB119" s="1066"/>
      <c r="CC119" s="1066"/>
      <c r="CD119" s="1066"/>
      <c r="CE119" s="1066"/>
      <c r="CF119" s="1067"/>
      <c r="CG119" s="1068"/>
      <c r="CH119" s="1068"/>
      <c r="CI119" s="1068"/>
      <c r="CJ119" s="1069"/>
      <c r="CK119" s="1015"/>
      <c r="CL119" s="1016"/>
      <c r="CM119" s="1070" t="s">
        <v>459</v>
      </c>
      <c r="CN119" s="1071"/>
      <c r="CO119" s="1071"/>
      <c r="CP119" s="1071"/>
      <c r="CQ119" s="1071"/>
      <c r="CR119" s="1071"/>
      <c r="CS119" s="1071"/>
      <c r="CT119" s="1071"/>
      <c r="CU119" s="1071"/>
      <c r="CV119" s="1071"/>
      <c r="CW119" s="1071"/>
      <c r="CX119" s="1071"/>
      <c r="CY119" s="1071"/>
      <c r="CZ119" s="1071"/>
      <c r="DA119" s="1071"/>
      <c r="DB119" s="1071"/>
      <c r="DC119" s="1071"/>
      <c r="DD119" s="1071"/>
      <c r="DE119" s="1071"/>
      <c r="DF119" s="1072"/>
      <c r="DG119" s="1073" t="s">
        <v>443</v>
      </c>
      <c r="DH119" s="1052"/>
      <c r="DI119" s="1052"/>
      <c r="DJ119" s="1052"/>
      <c r="DK119" s="1053"/>
      <c r="DL119" s="1051" t="s">
        <v>434</v>
      </c>
      <c r="DM119" s="1052"/>
      <c r="DN119" s="1052"/>
      <c r="DO119" s="1052"/>
      <c r="DP119" s="1053"/>
      <c r="DQ119" s="1051" t="s">
        <v>121</v>
      </c>
      <c r="DR119" s="1052"/>
      <c r="DS119" s="1052"/>
      <c r="DT119" s="1052"/>
      <c r="DU119" s="1053"/>
      <c r="DV119" s="1054" t="s">
        <v>121</v>
      </c>
      <c r="DW119" s="1055"/>
      <c r="DX119" s="1055"/>
      <c r="DY119" s="1055"/>
      <c r="DZ119" s="1056"/>
    </row>
    <row r="120" spans="1:130" s="226" customFormat="1" ht="26.25" customHeight="1">
      <c r="A120" s="1127"/>
      <c r="B120" s="1014"/>
      <c r="C120" s="984" t="s">
        <v>432</v>
      </c>
      <c r="D120" s="985"/>
      <c r="E120" s="985"/>
      <c r="F120" s="985"/>
      <c r="G120" s="985"/>
      <c r="H120" s="985"/>
      <c r="I120" s="985"/>
      <c r="J120" s="985"/>
      <c r="K120" s="985"/>
      <c r="L120" s="985"/>
      <c r="M120" s="985"/>
      <c r="N120" s="985"/>
      <c r="O120" s="985"/>
      <c r="P120" s="985"/>
      <c r="Q120" s="985"/>
      <c r="R120" s="985"/>
      <c r="S120" s="985"/>
      <c r="T120" s="985"/>
      <c r="U120" s="985"/>
      <c r="V120" s="985"/>
      <c r="W120" s="985"/>
      <c r="X120" s="985"/>
      <c r="Y120" s="985"/>
      <c r="Z120" s="986"/>
      <c r="AA120" s="1026" t="s">
        <v>121</v>
      </c>
      <c r="AB120" s="1027"/>
      <c r="AC120" s="1027"/>
      <c r="AD120" s="1027"/>
      <c r="AE120" s="1028"/>
      <c r="AF120" s="1029" t="s">
        <v>121</v>
      </c>
      <c r="AG120" s="1027"/>
      <c r="AH120" s="1027"/>
      <c r="AI120" s="1027"/>
      <c r="AJ120" s="1028"/>
      <c r="AK120" s="1029" t="s">
        <v>383</v>
      </c>
      <c r="AL120" s="1027"/>
      <c r="AM120" s="1027"/>
      <c r="AN120" s="1027"/>
      <c r="AO120" s="1028"/>
      <c r="AP120" s="1030" t="s">
        <v>121</v>
      </c>
      <c r="AQ120" s="1031"/>
      <c r="AR120" s="1031"/>
      <c r="AS120" s="1031"/>
      <c r="AT120" s="1032"/>
      <c r="AU120" s="1057" t="s">
        <v>460</v>
      </c>
      <c r="AV120" s="1058"/>
      <c r="AW120" s="1058"/>
      <c r="AX120" s="1058"/>
      <c r="AY120" s="1059"/>
      <c r="AZ120" s="1008" t="s">
        <v>461</v>
      </c>
      <c r="BA120" s="957"/>
      <c r="BB120" s="957"/>
      <c r="BC120" s="957"/>
      <c r="BD120" s="957"/>
      <c r="BE120" s="957"/>
      <c r="BF120" s="957"/>
      <c r="BG120" s="957"/>
      <c r="BH120" s="957"/>
      <c r="BI120" s="957"/>
      <c r="BJ120" s="957"/>
      <c r="BK120" s="957"/>
      <c r="BL120" s="957"/>
      <c r="BM120" s="957"/>
      <c r="BN120" s="957"/>
      <c r="BO120" s="957"/>
      <c r="BP120" s="958"/>
      <c r="BQ120" s="994">
        <v>4899552</v>
      </c>
      <c r="BR120" s="995"/>
      <c r="BS120" s="995"/>
      <c r="BT120" s="995"/>
      <c r="BU120" s="995"/>
      <c r="BV120" s="995">
        <v>5007900</v>
      </c>
      <c r="BW120" s="995"/>
      <c r="BX120" s="995"/>
      <c r="BY120" s="995"/>
      <c r="BZ120" s="995"/>
      <c r="CA120" s="995">
        <v>4794787</v>
      </c>
      <c r="CB120" s="995"/>
      <c r="CC120" s="995"/>
      <c r="CD120" s="995"/>
      <c r="CE120" s="995"/>
      <c r="CF120" s="1009">
        <v>49.1</v>
      </c>
      <c r="CG120" s="1010"/>
      <c r="CH120" s="1010"/>
      <c r="CI120" s="1010"/>
      <c r="CJ120" s="1010"/>
      <c r="CK120" s="1075" t="s">
        <v>462</v>
      </c>
      <c r="CL120" s="1076"/>
      <c r="CM120" s="1076"/>
      <c r="CN120" s="1076"/>
      <c r="CO120" s="1077"/>
      <c r="CP120" s="1083" t="s">
        <v>399</v>
      </c>
      <c r="CQ120" s="1084"/>
      <c r="CR120" s="1084"/>
      <c r="CS120" s="1084"/>
      <c r="CT120" s="1084"/>
      <c r="CU120" s="1084"/>
      <c r="CV120" s="1084"/>
      <c r="CW120" s="1084"/>
      <c r="CX120" s="1084"/>
      <c r="CY120" s="1084"/>
      <c r="CZ120" s="1084"/>
      <c r="DA120" s="1084"/>
      <c r="DB120" s="1084"/>
      <c r="DC120" s="1084"/>
      <c r="DD120" s="1084"/>
      <c r="DE120" s="1084"/>
      <c r="DF120" s="1085"/>
      <c r="DG120" s="994">
        <v>2395605</v>
      </c>
      <c r="DH120" s="995"/>
      <c r="DI120" s="995"/>
      <c r="DJ120" s="995"/>
      <c r="DK120" s="995"/>
      <c r="DL120" s="995">
        <v>2376460</v>
      </c>
      <c r="DM120" s="995"/>
      <c r="DN120" s="995"/>
      <c r="DO120" s="995"/>
      <c r="DP120" s="995"/>
      <c r="DQ120" s="995">
        <v>2247969</v>
      </c>
      <c r="DR120" s="995"/>
      <c r="DS120" s="995"/>
      <c r="DT120" s="995"/>
      <c r="DU120" s="995"/>
      <c r="DV120" s="996">
        <v>23</v>
      </c>
      <c r="DW120" s="996"/>
      <c r="DX120" s="996"/>
      <c r="DY120" s="996"/>
      <c r="DZ120" s="997"/>
    </row>
    <row r="121" spans="1:130" s="226" customFormat="1" ht="26.25" customHeight="1">
      <c r="A121" s="1127"/>
      <c r="B121" s="1014"/>
      <c r="C121" s="1035" t="s">
        <v>463</v>
      </c>
      <c r="D121" s="1036"/>
      <c r="E121" s="1036"/>
      <c r="F121" s="1036"/>
      <c r="G121" s="1036"/>
      <c r="H121" s="1036"/>
      <c r="I121" s="1036"/>
      <c r="J121" s="1036"/>
      <c r="K121" s="1036"/>
      <c r="L121" s="1036"/>
      <c r="M121" s="1036"/>
      <c r="N121" s="1036"/>
      <c r="O121" s="1036"/>
      <c r="P121" s="1036"/>
      <c r="Q121" s="1036"/>
      <c r="R121" s="1036"/>
      <c r="S121" s="1036"/>
      <c r="T121" s="1036"/>
      <c r="U121" s="1036"/>
      <c r="V121" s="1036"/>
      <c r="W121" s="1036"/>
      <c r="X121" s="1036"/>
      <c r="Y121" s="1036"/>
      <c r="Z121" s="1037"/>
      <c r="AA121" s="1026" t="s">
        <v>434</v>
      </c>
      <c r="AB121" s="1027"/>
      <c r="AC121" s="1027"/>
      <c r="AD121" s="1027"/>
      <c r="AE121" s="1028"/>
      <c r="AF121" s="1029" t="s">
        <v>121</v>
      </c>
      <c r="AG121" s="1027"/>
      <c r="AH121" s="1027"/>
      <c r="AI121" s="1027"/>
      <c r="AJ121" s="1028"/>
      <c r="AK121" s="1029" t="s">
        <v>383</v>
      </c>
      <c r="AL121" s="1027"/>
      <c r="AM121" s="1027"/>
      <c r="AN121" s="1027"/>
      <c r="AO121" s="1028"/>
      <c r="AP121" s="1030" t="s">
        <v>383</v>
      </c>
      <c r="AQ121" s="1031"/>
      <c r="AR121" s="1031"/>
      <c r="AS121" s="1031"/>
      <c r="AT121" s="1032"/>
      <c r="AU121" s="1060"/>
      <c r="AV121" s="1061"/>
      <c r="AW121" s="1061"/>
      <c r="AX121" s="1061"/>
      <c r="AY121" s="1062"/>
      <c r="AZ121" s="1017" t="s">
        <v>464</v>
      </c>
      <c r="BA121" s="1018"/>
      <c r="BB121" s="1018"/>
      <c r="BC121" s="1018"/>
      <c r="BD121" s="1018"/>
      <c r="BE121" s="1018"/>
      <c r="BF121" s="1018"/>
      <c r="BG121" s="1018"/>
      <c r="BH121" s="1018"/>
      <c r="BI121" s="1018"/>
      <c r="BJ121" s="1018"/>
      <c r="BK121" s="1018"/>
      <c r="BL121" s="1018"/>
      <c r="BM121" s="1018"/>
      <c r="BN121" s="1018"/>
      <c r="BO121" s="1018"/>
      <c r="BP121" s="1019"/>
      <c r="BQ121" s="987">
        <v>343645</v>
      </c>
      <c r="BR121" s="988"/>
      <c r="BS121" s="988"/>
      <c r="BT121" s="988"/>
      <c r="BU121" s="988"/>
      <c r="BV121" s="988">
        <v>292615</v>
      </c>
      <c r="BW121" s="988"/>
      <c r="BX121" s="988"/>
      <c r="BY121" s="988"/>
      <c r="BZ121" s="988"/>
      <c r="CA121" s="988">
        <v>251496</v>
      </c>
      <c r="CB121" s="988"/>
      <c r="CC121" s="988"/>
      <c r="CD121" s="988"/>
      <c r="CE121" s="988"/>
      <c r="CF121" s="982">
        <v>2.6</v>
      </c>
      <c r="CG121" s="983"/>
      <c r="CH121" s="983"/>
      <c r="CI121" s="983"/>
      <c r="CJ121" s="983"/>
      <c r="CK121" s="1078"/>
      <c r="CL121" s="1079"/>
      <c r="CM121" s="1079"/>
      <c r="CN121" s="1079"/>
      <c r="CO121" s="1080"/>
      <c r="CP121" s="1088" t="s">
        <v>401</v>
      </c>
      <c r="CQ121" s="1089"/>
      <c r="CR121" s="1089"/>
      <c r="CS121" s="1089"/>
      <c r="CT121" s="1089"/>
      <c r="CU121" s="1089"/>
      <c r="CV121" s="1089"/>
      <c r="CW121" s="1089"/>
      <c r="CX121" s="1089"/>
      <c r="CY121" s="1089"/>
      <c r="CZ121" s="1089"/>
      <c r="DA121" s="1089"/>
      <c r="DB121" s="1089"/>
      <c r="DC121" s="1089"/>
      <c r="DD121" s="1089"/>
      <c r="DE121" s="1089"/>
      <c r="DF121" s="1090"/>
      <c r="DG121" s="987">
        <v>1213874</v>
      </c>
      <c r="DH121" s="988"/>
      <c r="DI121" s="988"/>
      <c r="DJ121" s="988"/>
      <c r="DK121" s="988"/>
      <c r="DL121" s="988">
        <v>1118809</v>
      </c>
      <c r="DM121" s="988"/>
      <c r="DN121" s="988"/>
      <c r="DO121" s="988"/>
      <c r="DP121" s="988"/>
      <c r="DQ121" s="988">
        <v>1048132</v>
      </c>
      <c r="DR121" s="988"/>
      <c r="DS121" s="988"/>
      <c r="DT121" s="988"/>
      <c r="DU121" s="988"/>
      <c r="DV121" s="989">
        <v>10.7</v>
      </c>
      <c r="DW121" s="989"/>
      <c r="DX121" s="989"/>
      <c r="DY121" s="989"/>
      <c r="DZ121" s="990"/>
    </row>
    <row r="122" spans="1:130" s="226" customFormat="1" ht="26.25" customHeight="1">
      <c r="A122" s="1127"/>
      <c r="B122" s="1014"/>
      <c r="C122" s="984" t="s">
        <v>446</v>
      </c>
      <c r="D122" s="985"/>
      <c r="E122" s="985"/>
      <c r="F122" s="985"/>
      <c r="G122" s="985"/>
      <c r="H122" s="985"/>
      <c r="I122" s="985"/>
      <c r="J122" s="985"/>
      <c r="K122" s="985"/>
      <c r="L122" s="985"/>
      <c r="M122" s="985"/>
      <c r="N122" s="985"/>
      <c r="O122" s="985"/>
      <c r="P122" s="985"/>
      <c r="Q122" s="985"/>
      <c r="R122" s="985"/>
      <c r="S122" s="985"/>
      <c r="T122" s="985"/>
      <c r="U122" s="985"/>
      <c r="V122" s="985"/>
      <c r="W122" s="985"/>
      <c r="X122" s="985"/>
      <c r="Y122" s="985"/>
      <c r="Z122" s="986"/>
      <c r="AA122" s="1026" t="s">
        <v>434</v>
      </c>
      <c r="AB122" s="1027"/>
      <c r="AC122" s="1027"/>
      <c r="AD122" s="1027"/>
      <c r="AE122" s="1028"/>
      <c r="AF122" s="1029" t="s">
        <v>443</v>
      </c>
      <c r="AG122" s="1027"/>
      <c r="AH122" s="1027"/>
      <c r="AI122" s="1027"/>
      <c r="AJ122" s="1028"/>
      <c r="AK122" s="1029" t="s">
        <v>434</v>
      </c>
      <c r="AL122" s="1027"/>
      <c r="AM122" s="1027"/>
      <c r="AN122" s="1027"/>
      <c r="AO122" s="1028"/>
      <c r="AP122" s="1030" t="s">
        <v>383</v>
      </c>
      <c r="AQ122" s="1031"/>
      <c r="AR122" s="1031"/>
      <c r="AS122" s="1031"/>
      <c r="AT122" s="1032"/>
      <c r="AU122" s="1060"/>
      <c r="AV122" s="1061"/>
      <c r="AW122" s="1061"/>
      <c r="AX122" s="1061"/>
      <c r="AY122" s="1062"/>
      <c r="AZ122" s="1042" t="s">
        <v>465</v>
      </c>
      <c r="BA122" s="1033"/>
      <c r="BB122" s="1033"/>
      <c r="BC122" s="1033"/>
      <c r="BD122" s="1033"/>
      <c r="BE122" s="1033"/>
      <c r="BF122" s="1033"/>
      <c r="BG122" s="1033"/>
      <c r="BH122" s="1033"/>
      <c r="BI122" s="1033"/>
      <c r="BJ122" s="1033"/>
      <c r="BK122" s="1033"/>
      <c r="BL122" s="1033"/>
      <c r="BM122" s="1033"/>
      <c r="BN122" s="1033"/>
      <c r="BO122" s="1033"/>
      <c r="BP122" s="1034"/>
      <c r="BQ122" s="1065">
        <v>15601660</v>
      </c>
      <c r="BR122" s="1066"/>
      <c r="BS122" s="1066"/>
      <c r="BT122" s="1066"/>
      <c r="BU122" s="1066"/>
      <c r="BV122" s="1066">
        <v>16002906</v>
      </c>
      <c r="BW122" s="1066"/>
      <c r="BX122" s="1066"/>
      <c r="BY122" s="1066"/>
      <c r="BZ122" s="1066"/>
      <c r="CA122" s="1066">
        <v>16035129</v>
      </c>
      <c r="CB122" s="1066"/>
      <c r="CC122" s="1066"/>
      <c r="CD122" s="1066"/>
      <c r="CE122" s="1066"/>
      <c r="CF122" s="1086">
        <v>164.3</v>
      </c>
      <c r="CG122" s="1087"/>
      <c r="CH122" s="1087"/>
      <c r="CI122" s="1087"/>
      <c r="CJ122" s="1087"/>
      <c r="CK122" s="1078"/>
      <c r="CL122" s="1079"/>
      <c r="CM122" s="1079"/>
      <c r="CN122" s="1079"/>
      <c r="CO122" s="1080"/>
      <c r="CP122" s="1088" t="s">
        <v>395</v>
      </c>
      <c r="CQ122" s="1089"/>
      <c r="CR122" s="1089"/>
      <c r="CS122" s="1089"/>
      <c r="CT122" s="1089"/>
      <c r="CU122" s="1089"/>
      <c r="CV122" s="1089"/>
      <c r="CW122" s="1089"/>
      <c r="CX122" s="1089"/>
      <c r="CY122" s="1089"/>
      <c r="CZ122" s="1089"/>
      <c r="DA122" s="1089"/>
      <c r="DB122" s="1089"/>
      <c r="DC122" s="1089"/>
      <c r="DD122" s="1089"/>
      <c r="DE122" s="1089"/>
      <c r="DF122" s="1090"/>
      <c r="DG122" s="987" t="s">
        <v>121</v>
      </c>
      <c r="DH122" s="988"/>
      <c r="DI122" s="988"/>
      <c r="DJ122" s="988"/>
      <c r="DK122" s="988"/>
      <c r="DL122" s="988" t="s">
        <v>383</v>
      </c>
      <c r="DM122" s="988"/>
      <c r="DN122" s="988"/>
      <c r="DO122" s="988"/>
      <c r="DP122" s="988"/>
      <c r="DQ122" s="988" t="s">
        <v>121</v>
      </c>
      <c r="DR122" s="988"/>
      <c r="DS122" s="988"/>
      <c r="DT122" s="988"/>
      <c r="DU122" s="988"/>
      <c r="DV122" s="989" t="s">
        <v>121</v>
      </c>
      <c r="DW122" s="989"/>
      <c r="DX122" s="989"/>
      <c r="DY122" s="989"/>
      <c r="DZ122" s="990"/>
    </row>
    <row r="123" spans="1:130" s="226" customFormat="1" ht="26.25" customHeight="1">
      <c r="A123" s="1127"/>
      <c r="B123" s="1014"/>
      <c r="C123" s="984" t="s">
        <v>452</v>
      </c>
      <c r="D123" s="985"/>
      <c r="E123" s="985"/>
      <c r="F123" s="985"/>
      <c r="G123" s="985"/>
      <c r="H123" s="985"/>
      <c r="I123" s="985"/>
      <c r="J123" s="985"/>
      <c r="K123" s="985"/>
      <c r="L123" s="985"/>
      <c r="M123" s="985"/>
      <c r="N123" s="985"/>
      <c r="O123" s="985"/>
      <c r="P123" s="985"/>
      <c r="Q123" s="985"/>
      <c r="R123" s="985"/>
      <c r="S123" s="985"/>
      <c r="T123" s="985"/>
      <c r="U123" s="985"/>
      <c r="V123" s="985"/>
      <c r="W123" s="985"/>
      <c r="X123" s="985"/>
      <c r="Y123" s="985"/>
      <c r="Z123" s="986"/>
      <c r="AA123" s="1026">
        <v>10750</v>
      </c>
      <c r="AB123" s="1027"/>
      <c r="AC123" s="1027"/>
      <c r="AD123" s="1027"/>
      <c r="AE123" s="1028"/>
      <c r="AF123" s="1029">
        <v>10750</v>
      </c>
      <c r="AG123" s="1027"/>
      <c r="AH123" s="1027"/>
      <c r="AI123" s="1027"/>
      <c r="AJ123" s="1028"/>
      <c r="AK123" s="1029">
        <v>10750</v>
      </c>
      <c r="AL123" s="1027"/>
      <c r="AM123" s="1027"/>
      <c r="AN123" s="1027"/>
      <c r="AO123" s="1028"/>
      <c r="AP123" s="1030">
        <v>0.1</v>
      </c>
      <c r="AQ123" s="1031"/>
      <c r="AR123" s="1031"/>
      <c r="AS123" s="1031"/>
      <c r="AT123" s="1032"/>
      <c r="AU123" s="1063"/>
      <c r="AV123" s="1064"/>
      <c r="AW123" s="1064"/>
      <c r="AX123" s="1064"/>
      <c r="AY123" s="1064"/>
      <c r="AZ123" s="257" t="s">
        <v>179</v>
      </c>
      <c r="BA123" s="257"/>
      <c r="BB123" s="257"/>
      <c r="BC123" s="257"/>
      <c r="BD123" s="257"/>
      <c r="BE123" s="257"/>
      <c r="BF123" s="257"/>
      <c r="BG123" s="257"/>
      <c r="BH123" s="257"/>
      <c r="BI123" s="257"/>
      <c r="BJ123" s="257"/>
      <c r="BK123" s="257"/>
      <c r="BL123" s="257"/>
      <c r="BM123" s="257"/>
      <c r="BN123" s="257"/>
      <c r="BO123" s="1043" t="s">
        <v>466</v>
      </c>
      <c r="BP123" s="1074"/>
      <c r="BQ123" s="1133">
        <v>20844857</v>
      </c>
      <c r="BR123" s="1134"/>
      <c r="BS123" s="1134"/>
      <c r="BT123" s="1134"/>
      <c r="BU123" s="1134"/>
      <c r="BV123" s="1134">
        <v>21303421</v>
      </c>
      <c r="BW123" s="1134"/>
      <c r="BX123" s="1134"/>
      <c r="BY123" s="1134"/>
      <c r="BZ123" s="1134"/>
      <c r="CA123" s="1134">
        <v>21081412</v>
      </c>
      <c r="CB123" s="1134"/>
      <c r="CC123" s="1134"/>
      <c r="CD123" s="1134"/>
      <c r="CE123" s="1134"/>
      <c r="CF123" s="1067"/>
      <c r="CG123" s="1068"/>
      <c r="CH123" s="1068"/>
      <c r="CI123" s="1068"/>
      <c r="CJ123" s="1069"/>
      <c r="CK123" s="1078"/>
      <c r="CL123" s="1079"/>
      <c r="CM123" s="1079"/>
      <c r="CN123" s="1079"/>
      <c r="CO123" s="1080"/>
      <c r="CP123" s="1088" t="s">
        <v>467</v>
      </c>
      <c r="CQ123" s="1089"/>
      <c r="CR123" s="1089"/>
      <c r="CS123" s="1089"/>
      <c r="CT123" s="1089"/>
      <c r="CU123" s="1089"/>
      <c r="CV123" s="1089"/>
      <c r="CW123" s="1089"/>
      <c r="CX123" s="1089"/>
      <c r="CY123" s="1089"/>
      <c r="CZ123" s="1089"/>
      <c r="DA123" s="1089"/>
      <c r="DB123" s="1089"/>
      <c r="DC123" s="1089"/>
      <c r="DD123" s="1089"/>
      <c r="DE123" s="1089"/>
      <c r="DF123" s="1090"/>
      <c r="DG123" s="1026" t="s">
        <v>121</v>
      </c>
      <c r="DH123" s="1027"/>
      <c r="DI123" s="1027"/>
      <c r="DJ123" s="1027"/>
      <c r="DK123" s="1028"/>
      <c r="DL123" s="1029" t="s">
        <v>121</v>
      </c>
      <c r="DM123" s="1027"/>
      <c r="DN123" s="1027"/>
      <c r="DO123" s="1027"/>
      <c r="DP123" s="1028"/>
      <c r="DQ123" s="1029" t="s">
        <v>121</v>
      </c>
      <c r="DR123" s="1027"/>
      <c r="DS123" s="1027"/>
      <c r="DT123" s="1027"/>
      <c r="DU123" s="1028"/>
      <c r="DV123" s="1030" t="s">
        <v>121</v>
      </c>
      <c r="DW123" s="1031"/>
      <c r="DX123" s="1031"/>
      <c r="DY123" s="1031"/>
      <c r="DZ123" s="1032"/>
    </row>
    <row r="124" spans="1:130" s="226" customFormat="1" ht="26.25" customHeight="1" thickBot="1">
      <c r="A124" s="1127"/>
      <c r="B124" s="1014"/>
      <c r="C124" s="984" t="s">
        <v>455</v>
      </c>
      <c r="D124" s="985"/>
      <c r="E124" s="985"/>
      <c r="F124" s="985"/>
      <c r="G124" s="985"/>
      <c r="H124" s="985"/>
      <c r="I124" s="985"/>
      <c r="J124" s="985"/>
      <c r="K124" s="985"/>
      <c r="L124" s="985"/>
      <c r="M124" s="985"/>
      <c r="N124" s="985"/>
      <c r="O124" s="985"/>
      <c r="P124" s="985"/>
      <c r="Q124" s="985"/>
      <c r="R124" s="985"/>
      <c r="S124" s="985"/>
      <c r="T124" s="985"/>
      <c r="U124" s="985"/>
      <c r="V124" s="985"/>
      <c r="W124" s="985"/>
      <c r="X124" s="985"/>
      <c r="Y124" s="985"/>
      <c r="Z124" s="986"/>
      <c r="AA124" s="1026" t="s">
        <v>121</v>
      </c>
      <c r="AB124" s="1027"/>
      <c r="AC124" s="1027"/>
      <c r="AD124" s="1027"/>
      <c r="AE124" s="1028"/>
      <c r="AF124" s="1029" t="s">
        <v>121</v>
      </c>
      <c r="AG124" s="1027"/>
      <c r="AH124" s="1027"/>
      <c r="AI124" s="1027"/>
      <c r="AJ124" s="1028"/>
      <c r="AK124" s="1029" t="s">
        <v>121</v>
      </c>
      <c r="AL124" s="1027"/>
      <c r="AM124" s="1027"/>
      <c r="AN124" s="1027"/>
      <c r="AO124" s="1028"/>
      <c r="AP124" s="1030" t="s">
        <v>121</v>
      </c>
      <c r="AQ124" s="1031"/>
      <c r="AR124" s="1031"/>
      <c r="AS124" s="1031"/>
      <c r="AT124" s="1032"/>
      <c r="AU124" s="1129" t="s">
        <v>468</v>
      </c>
      <c r="AV124" s="1130"/>
      <c r="AW124" s="1130"/>
      <c r="AX124" s="1130"/>
      <c r="AY124" s="1130"/>
      <c r="AZ124" s="1130"/>
      <c r="BA124" s="1130"/>
      <c r="BB124" s="1130"/>
      <c r="BC124" s="1130"/>
      <c r="BD124" s="1130"/>
      <c r="BE124" s="1130"/>
      <c r="BF124" s="1130"/>
      <c r="BG124" s="1130"/>
      <c r="BH124" s="1130"/>
      <c r="BI124" s="1130"/>
      <c r="BJ124" s="1130"/>
      <c r="BK124" s="1130"/>
      <c r="BL124" s="1130"/>
      <c r="BM124" s="1130"/>
      <c r="BN124" s="1130"/>
      <c r="BO124" s="1130"/>
      <c r="BP124" s="1131"/>
      <c r="BQ124" s="1132">
        <v>49</v>
      </c>
      <c r="BR124" s="1096"/>
      <c r="BS124" s="1096"/>
      <c r="BT124" s="1096"/>
      <c r="BU124" s="1096"/>
      <c r="BV124" s="1096">
        <v>62.3</v>
      </c>
      <c r="BW124" s="1096"/>
      <c r="BX124" s="1096"/>
      <c r="BY124" s="1096"/>
      <c r="BZ124" s="1096"/>
      <c r="CA124" s="1096">
        <v>62.2</v>
      </c>
      <c r="CB124" s="1096"/>
      <c r="CC124" s="1096"/>
      <c r="CD124" s="1096"/>
      <c r="CE124" s="1096"/>
      <c r="CF124" s="1097"/>
      <c r="CG124" s="1098"/>
      <c r="CH124" s="1098"/>
      <c r="CI124" s="1098"/>
      <c r="CJ124" s="1099"/>
      <c r="CK124" s="1081"/>
      <c r="CL124" s="1081"/>
      <c r="CM124" s="1081"/>
      <c r="CN124" s="1081"/>
      <c r="CO124" s="1082"/>
      <c r="CP124" s="1088" t="s">
        <v>469</v>
      </c>
      <c r="CQ124" s="1089"/>
      <c r="CR124" s="1089"/>
      <c r="CS124" s="1089"/>
      <c r="CT124" s="1089"/>
      <c r="CU124" s="1089"/>
      <c r="CV124" s="1089"/>
      <c r="CW124" s="1089"/>
      <c r="CX124" s="1089"/>
      <c r="CY124" s="1089"/>
      <c r="CZ124" s="1089"/>
      <c r="DA124" s="1089"/>
      <c r="DB124" s="1089"/>
      <c r="DC124" s="1089"/>
      <c r="DD124" s="1089"/>
      <c r="DE124" s="1089"/>
      <c r="DF124" s="1090"/>
      <c r="DG124" s="1073" t="s">
        <v>470</v>
      </c>
      <c r="DH124" s="1052"/>
      <c r="DI124" s="1052"/>
      <c r="DJ124" s="1052"/>
      <c r="DK124" s="1053"/>
      <c r="DL124" s="1051" t="s">
        <v>471</v>
      </c>
      <c r="DM124" s="1052"/>
      <c r="DN124" s="1052"/>
      <c r="DO124" s="1052"/>
      <c r="DP124" s="1053"/>
      <c r="DQ124" s="1051" t="s">
        <v>472</v>
      </c>
      <c r="DR124" s="1052"/>
      <c r="DS124" s="1052"/>
      <c r="DT124" s="1052"/>
      <c r="DU124" s="1053"/>
      <c r="DV124" s="1054" t="s">
        <v>473</v>
      </c>
      <c r="DW124" s="1055"/>
      <c r="DX124" s="1055"/>
      <c r="DY124" s="1055"/>
      <c r="DZ124" s="1056"/>
    </row>
    <row r="125" spans="1:130" s="226" customFormat="1" ht="26.25" customHeight="1">
      <c r="A125" s="1127"/>
      <c r="B125" s="1014"/>
      <c r="C125" s="984" t="s">
        <v>457</v>
      </c>
      <c r="D125" s="985"/>
      <c r="E125" s="985"/>
      <c r="F125" s="985"/>
      <c r="G125" s="985"/>
      <c r="H125" s="985"/>
      <c r="I125" s="985"/>
      <c r="J125" s="985"/>
      <c r="K125" s="985"/>
      <c r="L125" s="985"/>
      <c r="M125" s="985"/>
      <c r="N125" s="985"/>
      <c r="O125" s="985"/>
      <c r="P125" s="985"/>
      <c r="Q125" s="985"/>
      <c r="R125" s="985"/>
      <c r="S125" s="985"/>
      <c r="T125" s="985"/>
      <c r="U125" s="985"/>
      <c r="V125" s="985"/>
      <c r="W125" s="985"/>
      <c r="X125" s="985"/>
      <c r="Y125" s="985"/>
      <c r="Z125" s="986"/>
      <c r="AA125" s="1026" t="s">
        <v>121</v>
      </c>
      <c r="AB125" s="1027"/>
      <c r="AC125" s="1027"/>
      <c r="AD125" s="1027"/>
      <c r="AE125" s="1028"/>
      <c r="AF125" s="1029" t="s">
        <v>470</v>
      </c>
      <c r="AG125" s="1027"/>
      <c r="AH125" s="1027"/>
      <c r="AI125" s="1027"/>
      <c r="AJ125" s="1028"/>
      <c r="AK125" s="1029" t="s">
        <v>473</v>
      </c>
      <c r="AL125" s="1027"/>
      <c r="AM125" s="1027"/>
      <c r="AN125" s="1027"/>
      <c r="AO125" s="1028"/>
      <c r="AP125" s="1030" t="s">
        <v>470</v>
      </c>
      <c r="AQ125" s="1031"/>
      <c r="AR125" s="1031"/>
      <c r="AS125" s="1031"/>
      <c r="AT125" s="1032"/>
      <c r="AU125" s="258"/>
      <c r="AV125" s="259"/>
      <c r="AW125" s="259"/>
      <c r="AX125" s="259"/>
      <c r="AY125" s="259"/>
      <c r="AZ125" s="259"/>
      <c r="BA125" s="259"/>
      <c r="BB125" s="259"/>
      <c r="BC125" s="259"/>
      <c r="BD125" s="259"/>
      <c r="BE125" s="259"/>
      <c r="BF125" s="259"/>
      <c r="BG125" s="259"/>
      <c r="BH125" s="259"/>
      <c r="BI125" s="259"/>
      <c r="BJ125" s="259"/>
      <c r="BK125" s="259"/>
      <c r="BL125" s="259"/>
      <c r="BM125" s="259"/>
      <c r="BN125" s="259"/>
      <c r="BO125" s="259"/>
      <c r="BP125" s="259"/>
      <c r="BQ125" s="260"/>
      <c r="BR125" s="260"/>
      <c r="BS125" s="260"/>
      <c r="BT125" s="260"/>
      <c r="BU125" s="260"/>
      <c r="BV125" s="260"/>
      <c r="BW125" s="260"/>
      <c r="BX125" s="260"/>
      <c r="BY125" s="260"/>
      <c r="BZ125" s="260"/>
      <c r="CA125" s="260"/>
      <c r="CB125" s="260"/>
      <c r="CC125" s="260"/>
      <c r="CD125" s="260"/>
      <c r="CE125" s="260"/>
      <c r="CF125" s="260"/>
      <c r="CG125" s="260"/>
      <c r="CH125" s="260"/>
      <c r="CI125" s="260"/>
      <c r="CJ125" s="261"/>
      <c r="CK125" s="1091" t="s">
        <v>474</v>
      </c>
      <c r="CL125" s="1076"/>
      <c r="CM125" s="1076"/>
      <c r="CN125" s="1076"/>
      <c r="CO125" s="1077"/>
      <c r="CP125" s="1008" t="s">
        <v>475</v>
      </c>
      <c r="CQ125" s="957"/>
      <c r="CR125" s="957"/>
      <c r="CS125" s="957"/>
      <c r="CT125" s="957"/>
      <c r="CU125" s="957"/>
      <c r="CV125" s="957"/>
      <c r="CW125" s="957"/>
      <c r="CX125" s="957"/>
      <c r="CY125" s="957"/>
      <c r="CZ125" s="957"/>
      <c r="DA125" s="957"/>
      <c r="DB125" s="957"/>
      <c r="DC125" s="957"/>
      <c r="DD125" s="957"/>
      <c r="DE125" s="957"/>
      <c r="DF125" s="958"/>
      <c r="DG125" s="994" t="s">
        <v>121</v>
      </c>
      <c r="DH125" s="995"/>
      <c r="DI125" s="995"/>
      <c r="DJ125" s="995"/>
      <c r="DK125" s="995"/>
      <c r="DL125" s="995" t="s">
        <v>473</v>
      </c>
      <c r="DM125" s="995"/>
      <c r="DN125" s="995"/>
      <c r="DO125" s="995"/>
      <c r="DP125" s="995"/>
      <c r="DQ125" s="995" t="s">
        <v>121</v>
      </c>
      <c r="DR125" s="995"/>
      <c r="DS125" s="995"/>
      <c r="DT125" s="995"/>
      <c r="DU125" s="995"/>
      <c r="DV125" s="996" t="s">
        <v>470</v>
      </c>
      <c r="DW125" s="996"/>
      <c r="DX125" s="996"/>
      <c r="DY125" s="996"/>
      <c r="DZ125" s="997"/>
    </row>
    <row r="126" spans="1:130" s="226" customFormat="1" ht="26.25" customHeight="1" thickBot="1">
      <c r="A126" s="1127"/>
      <c r="B126" s="1014"/>
      <c r="C126" s="984" t="s">
        <v>459</v>
      </c>
      <c r="D126" s="985"/>
      <c r="E126" s="985"/>
      <c r="F126" s="985"/>
      <c r="G126" s="985"/>
      <c r="H126" s="985"/>
      <c r="I126" s="985"/>
      <c r="J126" s="985"/>
      <c r="K126" s="985"/>
      <c r="L126" s="985"/>
      <c r="M126" s="985"/>
      <c r="N126" s="985"/>
      <c r="O126" s="985"/>
      <c r="P126" s="985"/>
      <c r="Q126" s="985"/>
      <c r="R126" s="985"/>
      <c r="S126" s="985"/>
      <c r="T126" s="985"/>
      <c r="U126" s="985"/>
      <c r="V126" s="985"/>
      <c r="W126" s="985"/>
      <c r="X126" s="985"/>
      <c r="Y126" s="985"/>
      <c r="Z126" s="986"/>
      <c r="AA126" s="1026">
        <v>2775</v>
      </c>
      <c r="AB126" s="1027"/>
      <c r="AC126" s="1027"/>
      <c r="AD126" s="1027"/>
      <c r="AE126" s="1028"/>
      <c r="AF126" s="1029">
        <v>3753</v>
      </c>
      <c r="AG126" s="1027"/>
      <c r="AH126" s="1027"/>
      <c r="AI126" s="1027"/>
      <c r="AJ126" s="1028"/>
      <c r="AK126" s="1029">
        <v>3753</v>
      </c>
      <c r="AL126" s="1027"/>
      <c r="AM126" s="1027"/>
      <c r="AN126" s="1027"/>
      <c r="AO126" s="1028"/>
      <c r="AP126" s="1030">
        <v>0</v>
      </c>
      <c r="AQ126" s="1031"/>
      <c r="AR126" s="1031"/>
      <c r="AS126" s="1031"/>
      <c r="AT126" s="1032"/>
      <c r="AU126" s="262"/>
      <c r="AV126" s="262"/>
      <c r="AW126" s="262"/>
      <c r="AX126" s="262"/>
      <c r="AY126" s="262"/>
      <c r="AZ126" s="262"/>
      <c r="BA126" s="262"/>
      <c r="BB126" s="262"/>
      <c r="BC126" s="262"/>
      <c r="BD126" s="262"/>
      <c r="BE126" s="262"/>
      <c r="BF126" s="262"/>
      <c r="BG126" s="262"/>
      <c r="BH126" s="262"/>
      <c r="BI126" s="262"/>
      <c r="BJ126" s="262"/>
      <c r="BK126" s="262"/>
      <c r="BL126" s="262"/>
      <c r="BM126" s="262"/>
      <c r="BN126" s="262"/>
      <c r="BO126" s="262"/>
      <c r="BP126" s="262"/>
      <c r="BQ126" s="262"/>
      <c r="BR126" s="262"/>
      <c r="BS126" s="262"/>
      <c r="BT126" s="262"/>
      <c r="BU126" s="262"/>
      <c r="BV126" s="262"/>
      <c r="BW126" s="262"/>
      <c r="BX126" s="262"/>
      <c r="BY126" s="262"/>
      <c r="BZ126" s="262"/>
      <c r="CA126" s="262"/>
      <c r="CB126" s="262"/>
      <c r="CC126" s="262"/>
      <c r="CD126" s="263"/>
      <c r="CE126" s="263"/>
      <c r="CF126" s="263"/>
      <c r="CG126" s="260"/>
      <c r="CH126" s="260"/>
      <c r="CI126" s="260"/>
      <c r="CJ126" s="261"/>
      <c r="CK126" s="1092"/>
      <c r="CL126" s="1079"/>
      <c r="CM126" s="1079"/>
      <c r="CN126" s="1079"/>
      <c r="CO126" s="1080"/>
      <c r="CP126" s="1017" t="s">
        <v>476</v>
      </c>
      <c r="CQ126" s="1018"/>
      <c r="CR126" s="1018"/>
      <c r="CS126" s="1018"/>
      <c r="CT126" s="1018"/>
      <c r="CU126" s="1018"/>
      <c r="CV126" s="1018"/>
      <c r="CW126" s="1018"/>
      <c r="CX126" s="1018"/>
      <c r="CY126" s="1018"/>
      <c r="CZ126" s="1018"/>
      <c r="DA126" s="1018"/>
      <c r="DB126" s="1018"/>
      <c r="DC126" s="1018"/>
      <c r="DD126" s="1018"/>
      <c r="DE126" s="1018"/>
      <c r="DF126" s="1019"/>
      <c r="DG126" s="987" t="s">
        <v>477</v>
      </c>
      <c r="DH126" s="988"/>
      <c r="DI126" s="988"/>
      <c r="DJ126" s="988"/>
      <c r="DK126" s="988"/>
      <c r="DL126" s="988" t="s">
        <v>121</v>
      </c>
      <c r="DM126" s="988"/>
      <c r="DN126" s="988"/>
      <c r="DO126" s="988"/>
      <c r="DP126" s="988"/>
      <c r="DQ126" s="988" t="s">
        <v>473</v>
      </c>
      <c r="DR126" s="988"/>
      <c r="DS126" s="988"/>
      <c r="DT126" s="988"/>
      <c r="DU126" s="988"/>
      <c r="DV126" s="989" t="s">
        <v>121</v>
      </c>
      <c r="DW126" s="989"/>
      <c r="DX126" s="989"/>
      <c r="DY126" s="989"/>
      <c r="DZ126" s="990"/>
    </row>
    <row r="127" spans="1:130" s="226" customFormat="1" ht="26.25" customHeight="1">
      <c r="A127" s="1128"/>
      <c r="B127" s="1016"/>
      <c r="C127" s="1070" t="s">
        <v>478</v>
      </c>
      <c r="D127" s="1071"/>
      <c r="E127" s="1071"/>
      <c r="F127" s="1071"/>
      <c r="G127" s="1071"/>
      <c r="H127" s="1071"/>
      <c r="I127" s="1071"/>
      <c r="J127" s="1071"/>
      <c r="K127" s="1071"/>
      <c r="L127" s="1071"/>
      <c r="M127" s="1071"/>
      <c r="N127" s="1071"/>
      <c r="O127" s="1071"/>
      <c r="P127" s="1071"/>
      <c r="Q127" s="1071"/>
      <c r="R127" s="1071"/>
      <c r="S127" s="1071"/>
      <c r="T127" s="1071"/>
      <c r="U127" s="1071"/>
      <c r="V127" s="1071"/>
      <c r="W127" s="1071"/>
      <c r="X127" s="1071"/>
      <c r="Y127" s="1071"/>
      <c r="Z127" s="1072"/>
      <c r="AA127" s="1026">
        <v>955</v>
      </c>
      <c r="AB127" s="1027"/>
      <c r="AC127" s="1027"/>
      <c r="AD127" s="1027"/>
      <c r="AE127" s="1028"/>
      <c r="AF127" s="1029">
        <v>852</v>
      </c>
      <c r="AG127" s="1027"/>
      <c r="AH127" s="1027"/>
      <c r="AI127" s="1027"/>
      <c r="AJ127" s="1028"/>
      <c r="AK127" s="1029">
        <v>802</v>
      </c>
      <c r="AL127" s="1027"/>
      <c r="AM127" s="1027"/>
      <c r="AN127" s="1027"/>
      <c r="AO127" s="1028"/>
      <c r="AP127" s="1030">
        <v>0</v>
      </c>
      <c r="AQ127" s="1031"/>
      <c r="AR127" s="1031"/>
      <c r="AS127" s="1031"/>
      <c r="AT127" s="1032"/>
      <c r="AU127" s="262"/>
      <c r="AV127" s="262"/>
      <c r="AW127" s="262"/>
      <c r="AX127" s="1100" t="s">
        <v>479</v>
      </c>
      <c r="AY127" s="1101"/>
      <c r="AZ127" s="1101"/>
      <c r="BA127" s="1101"/>
      <c r="BB127" s="1101"/>
      <c r="BC127" s="1101"/>
      <c r="BD127" s="1101"/>
      <c r="BE127" s="1102"/>
      <c r="BF127" s="1103" t="s">
        <v>480</v>
      </c>
      <c r="BG127" s="1101"/>
      <c r="BH127" s="1101"/>
      <c r="BI127" s="1101"/>
      <c r="BJ127" s="1101"/>
      <c r="BK127" s="1101"/>
      <c r="BL127" s="1102"/>
      <c r="BM127" s="1103" t="s">
        <v>481</v>
      </c>
      <c r="BN127" s="1101"/>
      <c r="BO127" s="1101"/>
      <c r="BP127" s="1101"/>
      <c r="BQ127" s="1101"/>
      <c r="BR127" s="1101"/>
      <c r="BS127" s="1102"/>
      <c r="BT127" s="1103" t="s">
        <v>482</v>
      </c>
      <c r="BU127" s="1101"/>
      <c r="BV127" s="1101"/>
      <c r="BW127" s="1101"/>
      <c r="BX127" s="1101"/>
      <c r="BY127" s="1101"/>
      <c r="BZ127" s="1125"/>
      <c r="CA127" s="262"/>
      <c r="CB127" s="262"/>
      <c r="CC127" s="262"/>
      <c r="CD127" s="263"/>
      <c r="CE127" s="263"/>
      <c r="CF127" s="263"/>
      <c r="CG127" s="260"/>
      <c r="CH127" s="260"/>
      <c r="CI127" s="260"/>
      <c r="CJ127" s="261"/>
      <c r="CK127" s="1092"/>
      <c r="CL127" s="1079"/>
      <c r="CM127" s="1079"/>
      <c r="CN127" s="1079"/>
      <c r="CO127" s="1080"/>
      <c r="CP127" s="1017" t="s">
        <v>483</v>
      </c>
      <c r="CQ127" s="1018"/>
      <c r="CR127" s="1018"/>
      <c r="CS127" s="1018"/>
      <c r="CT127" s="1018"/>
      <c r="CU127" s="1018"/>
      <c r="CV127" s="1018"/>
      <c r="CW127" s="1018"/>
      <c r="CX127" s="1018"/>
      <c r="CY127" s="1018"/>
      <c r="CZ127" s="1018"/>
      <c r="DA127" s="1018"/>
      <c r="DB127" s="1018"/>
      <c r="DC127" s="1018"/>
      <c r="DD127" s="1018"/>
      <c r="DE127" s="1018"/>
      <c r="DF127" s="1019"/>
      <c r="DG127" s="987" t="s">
        <v>484</v>
      </c>
      <c r="DH127" s="988"/>
      <c r="DI127" s="988"/>
      <c r="DJ127" s="988"/>
      <c r="DK127" s="988"/>
      <c r="DL127" s="988" t="s">
        <v>470</v>
      </c>
      <c r="DM127" s="988"/>
      <c r="DN127" s="988"/>
      <c r="DO127" s="988"/>
      <c r="DP127" s="988"/>
      <c r="DQ127" s="988" t="s">
        <v>485</v>
      </c>
      <c r="DR127" s="988"/>
      <c r="DS127" s="988"/>
      <c r="DT127" s="988"/>
      <c r="DU127" s="988"/>
      <c r="DV127" s="989" t="s">
        <v>486</v>
      </c>
      <c r="DW127" s="989"/>
      <c r="DX127" s="989"/>
      <c r="DY127" s="989"/>
      <c r="DZ127" s="990"/>
    </row>
    <row r="128" spans="1:130" s="226" customFormat="1" ht="26.25" customHeight="1" thickBot="1">
      <c r="A128" s="1111" t="s">
        <v>487</v>
      </c>
      <c r="B128" s="1112"/>
      <c r="C128" s="1112"/>
      <c r="D128" s="1112"/>
      <c r="E128" s="1112"/>
      <c r="F128" s="1112"/>
      <c r="G128" s="1112"/>
      <c r="H128" s="1112"/>
      <c r="I128" s="1112"/>
      <c r="J128" s="1112"/>
      <c r="K128" s="1112"/>
      <c r="L128" s="1112"/>
      <c r="M128" s="1112"/>
      <c r="N128" s="1112"/>
      <c r="O128" s="1112"/>
      <c r="P128" s="1112"/>
      <c r="Q128" s="1112"/>
      <c r="R128" s="1112"/>
      <c r="S128" s="1112"/>
      <c r="T128" s="1112"/>
      <c r="U128" s="1112"/>
      <c r="V128" s="1112"/>
      <c r="W128" s="1113" t="s">
        <v>488</v>
      </c>
      <c r="X128" s="1113"/>
      <c r="Y128" s="1113"/>
      <c r="Z128" s="1114"/>
      <c r="AA128" s="1115">
        <v>109806</v>
      </c>
      <c r="AB128" s="1116"/>
      <c r="AC128" s="1116"/>
      <c r="AD128" s="1116"/>
      <c r="AE128" s="1117"/>
      <c r="AF128" s="1118">
        <v>123963</v>
      </c>
      <c r="AG128" s="1116"/>
      <c r="AH128" s="1116"/>
      <c r="AI128" s="1116"/>
      <c r="AJ128" s="1117"/>
      <c r="AK128" s="1118">
        <v>118732</v>
      </c>
      <c r="AL128" s="1116"/>
      <c r="AM128" s="1116"/>
      <c r="AN128" s="1116"/>
      <c r="AO128" s="1117"/>
      <c r="AP128" s="1119"/>
      <c r="AQ128" s="1120"/>
      <c r="AR128" s="1120"/>
      <c r="AS128" s="1120"/>
      <c r="AT128" s="1121"/>
      <c r="AU128" s="262"/>
      <c r="AV128" s="262"/>
      <c r="AW128" s="262"/>
      <c r="AX128" s="956" t="s">
        <v>489</v>
      </c>
      <c r="AY128" s="957"/>
      <c r="AZ128" s="957"/>
      <c r="BA128" s="957"/>
      <c r="BB128" s="957"/>
      <c r="BC128" s="957"/>
      <c r="BD128" s="957"/>
      <c r="BE128" s="958"/>
      <c r="BF128" s="1122" t="s">
        <v>486</v>
      </c>
      <c r="BG128" s="1123"/>
      <c r="BH128" s="1123"/>
      <c r="BI128" s="1123"/>
      <c r="BJ128" s="1123"/>
      <c r="BK128" s="1123"/>
      <c r="BL128" s="1124"/>
      <c r="BM128" s="1122">
        <v>13.16</v>
      </c>
      <c r="BN128" s="1123"/>
      <c r="BO128" s="1123"/>
      <c r="BP128" s="1123"/>
      <c r="BQ128" s="1123"/>
      <c r="BR128" s="1123"/>
      <c r="BS128" s="1124"/>
      <c r="BT128" s="1122">
        <v>20</v>
      </c>
      <c r="BU128" s="1123"/>
      <c r="BV128" s="1123"/>
      <c r="BW128" s="1123"/>
      <c r="BX128" s="1123"/>
      <c r="BY128" s="1123"/>
      <c r="BZ128" s="1147"/>
      <c r="CA128" s="263"/>
      <c r="CB128" s="263"/>
      <c r="CC128" s="263"/>
      <c r="CD128" s="263"/>
      <c r="CE128" s="263"/>
      <c r="CF128" s="263"/>
      <c r="CG128" s="260"/>
      <c r="CH128" s="260"/>
      <c r="CI128" s="260"/>
      <c r="CJ128" s="261"/>
      <c r="CK128" s="1093"/>
      <c r="CL128" s="1094"/>
      <c r="CM128" s="1094"/>
      <c r="CN128" s="1094"/>
      <c r="CO128" s="1095"/>
      <c r="CP128" s="1104" t="s">
        <v>490</v>
      </c>
      <c r="CQ128" s="1105"/>
      <c r="CR128" s="1105"/>
      <c r="CS128" s="1105"/>
      <c r="CT128" s="1105"/>
      <c r="CU128" s="1105"/>
      <c r="CV128" s="1105"/>
      <c r="CW128" s="1105"/>
      <c r="CX128" s="1105"/>
      <c r="CY128" s="1105"/>
      <c r="CZ128" s="1105"/>
      <c r="DA128" s="1105"/>
      <c r="DB128" s="1105"/>
      <c r="DC128" s="1105"/>
      <c r="DD128" s="1105"/>
      <c r="DE128" s="1105"/>
      <c r="DF128" s="1106"/>
      <c r="DG128" s="1107" t="s">
        <v>491</v>
      </c>
      <c r="DH128" s="1108"/>
      <c r="DI128" s="1108"/>
      <c r="DJ128" s="1108"/>
      <c r="DK128" s="1108"/>
      <c r="DL128" s="1108" t="s">
        <v>472</v>
      </c>
      <c r="DM128" s="1108"/>
      <c r="DN128" s="1108"/>
      <c r="DO128" s="1108"/>
      <c r="DP128" s="1108"/>
      <c r="DQ128" s="1108" t="s">
        <v>121</v>
      </c>
      <c r="DR128" s="1108"/>
      <c r="DS128" s="1108"/>
      <c r="DT128" s="1108"/>
      <c r="DU128" s="1108"/>
      <c r="DV128" s="1109" t="s">
        <v>470</v>
      </c>
      <c r="DW128" s="1109"/>
      <c r="DX128" s="1109"/>
      <c r="DY128" s="1109"/>
      <c r="DZ128" s="1110"/>
    </row>
    <row r="129" spans="1:131" s="226" customFormat="1" ht="26.25" customHeight="1">
      <c r="A129" s="998" t="s">
        <v>100</v>
      </c>
      <c r="B129" s="999"/>
      <c r="C129" s="999"/>
      <c r="D129" s="999"/>
      <c r="E129" s="999"/>
      <c r="F129" s="999"/>
      <c r="G129" s="999"/>
      <c r="H129" s="999"/>
      <c r="I129" s="999"/>
      <c r="J129" s="999"/>
      <c r="K129" s="999"/>
      <c r="L129" s="999"/>
      <c r="M129" s="999"/>
      <c r="N129" s="999"/>
      <c r="O129" s="999"/>
      <c r="P129" s="999"/>
      <c r="Q129" s="999"/>
      <c r="R129" s="999"/>
      <c r="S129" s="999"/>
      <c r="T129" s="999"/>
      <c r="U129" s="999"/>
      <c r="V129" s="999"/>
      <c r="W129" s="1141" t="s">
        <v>492</v>
      </c>
      <c r="X129" s="1142"/>
      <c r="Y129" s="1142"/>
      <c r="Z129" s="1143"/>
      <c r="AA129" s="1026">
        <v>11394154</v>
      </c>
      <c r="AB129" s="1027"/>
      <c r="AC129" s="1027"/>
      <c r="AD129" s="1027"/>
      <c r="AE129" s="1028"/>
      <c r="AF129" s="1029">
        <v>11229909</v>
      </c>
      <c r="AG129" s="1027"/>
      <c r="AH129" s="1027"/>
      <c r="AI129" s="1027"/>
      <c r="AJ129" s="1028"/>
      <c r="AK129" s="1029">
        <v>11148589</v>
      </c>
      <c r="AL129" s="1027"/>
      <c r="AM129" s="1027"/>
      <c r="AN129" s="1027"/>
      <c r="AO129" s="1028"/>
      <c r="AP129" s="1144"/>
      <c r="AQ129" s="1145"/>
      <c r="AR129" s="1145"/>
      <c r="AS129" s="1145"/>
      <c r="AT129" s="1146"/>
      <c r="AU129" s="264"/>
      <c r="AV129" s="264"/>
      <c r="AW129" s="264"/>
      <c r="AX129" s="1135" t="s">
        <v>493</v>
      </c>
      <c r="AY129" s="1018"/>
      <c r="AZ129" s="1018"/>
      <c r="BA129" s="1018"/>
      <c r="BB129" s="1018"/>
      <c r="BC129" s="1018"/>
      <c r="BD129" s="1018"/>
      <c r="BE129" s="1019"/>
      <c r="BF129" s="1136" t="s">
        <v>484</v>
      </c>
      <c r="BG129" s="1137"/>
      <c r="BH129" s="1137"/>
      <c r="BI129" s="1137"/>
      <c r="BJ129" s="1137"/>
      <c r="BK129" s="1137"/>
      <c r="BL129" s="1138"/>
      <c r="BM129" s="1136">
        <v>18.16</v>
      </c>
      <c r="BN129" s="1137"/>
      <c r="BO129" s="1137"/>
      <c r="BP129" s="1137"/>
      <c r="BQ129" s="1137"/>
      <c r="BR129" s="1137"/>
      <c r="BS129" s="1138"/>
      <c r="BT129" s="1136">
        <v>30</v>
      </c>
      <c r="BU129" s="1139"/>
      <c r="BV129" s="1139"/>
      <c r="BW129" s="1139"/>
      <c r="BX129" s="1139"/>
      <c r="BY129" s="1139"/>
      <c r="BZ129" s="1140"/>
      <c r="CA129" s="265"/>
      <c r="CB129" s="265"/>
      <c r="CC129" s="265"/>
      <c r="CD129" s="265"/>
      <c r="CE129" s="265"/>
      <c r="CF129" s="265"/>
      <c r="CG129" s="265"/>
      <c r="CH129" s="265"/>
      <c r="CI129" s="265"/>
      <c r="CJ129" s="265"/>
      <c r="CK129" s="265"/>
      <c r="CL129" s="265"/>
      <c r="CM129" s="265"/>
      <c r="CN129" s="265"/>
      <c r="CO129" s="265"/>
      <c r="CP129" s="265"/>
      <c r="CQ129" s="265"/>
      <c r="CR129" s="265"/>
      <c r="CS129" s="265"/>
      <c r="CT129" s="265"/>
      <c r="CU129" s="265"/>
      <c r="CV129" s="265"/>
      <c r="CW129" s="265"/>
      <c r="CX129" s="265"/>
      <c r="CY129" s="265"/>
      <c r="CZ129" s="265"/>
      <c r="DA129" s="265"/>
      <c r="DB129" s="265"/>
      <c r="DC129" s="265"/>
      <c r="DD129" s="265"/>
      <c r="DE129" s="265"/>
      <c r="DF129" s="265"/>
      <c r="DG129" s="265"/>
      <c r="DH129" s="265"/>
      <c r="DI129" s="265"/>
      <c r="DJ129" s="265"/>
      <c r="DK129" s="265"/>
      <c r="DL129" s="265"/>
      <c r="DM129" s="265"/>
      <c r="DN129" s="265"/>
      <c r="DO129" s="265"/>
      <c r="DP129" s="233"/>
      <c r="DQ129" s="233"/>
      <c r="DR129" s="233"/>
      <c r="DS129" s="233"/>
      <c r="DT129" s="233"/>
      <c r="DU129" s="233"/>
      <c r="DV129" s="233"/>
      <c r="DW129" s="233"/>
      <c r="DX129" s="233"/>
      <c r="DY129" s="233"/>
      <c r="DZ129" s="237"/>
    </row>
    <row r="130" spans="1:131" s="226" customFormat="1" ht="26.25" customHeight="1">
      <c r="A130" s="998" t="s">
        <v>494</v>
      </c>
      <c r="B130" s="999"/>
      <c r="C130" s="999"/>
      <c r="D130" s="999"/>
      <c r="E130" s="999"/>
      <c r="F130" s="999"/>
      <c r="G130" s="999"/>
      <c r="H130" s="999"/>
      <c r="I130" s="999"/>
      <c r="J130" s="999"/>
      <c r="K130" s="999"/>
      <c r="L130" s="999"/>
      <c r="M130" s="999"/>
      <c r="N130" s="999"/>
      <c r="O130" s="999"/>
      <c r="P130" s="999"/>
      <c r="Q130" s="999"/>
      <c r="R130" s="999"/>
      <c r="S130" s="999"/>
      <c r="T130" s="999"/>
      <c r="U130" s="999"/>
      <c r="V130" s="999"/>
      <c r="W130" s="1141" t="s">
        <v>495</v>
      </c>
      <c r="X130" s="1142"/>
      <c r="Y130" s="1142"/>
      <c r="Z130" s="1143"/>
      <c r="AA130" s="1026">
        <v>1613803</v>
      </c>
      <c r="AB130" s="1027"/>
      <c r="AC130" s="1027"/>
      <c r="AD130" s="1027"/>
      <c r="AE130" s="1028"/>
      <c r="AF130" s="1029">
        <v>1511524</v>
      </c>
      <c r="AG130" s="1027"/>
      <c r="AH130" s="1027"/>
      <c r="AI130" s="1027"/>
      <c r="AJ130" s="1028"/>
      <c r="AK130" s="1029">
        <v>1389659</v>
      </c>
      <c r="AL130" s="1027"/>
      <c r="AM130" s="1027"/>
      <c r="AN130" s="1027"/>
      <c r="AO130" s="1028"/>
      <c r="AP130" s="1144"/>
      <c r="AQ130" s="1145"/>
      <c r="AR130" s="1145"/>
      <c r="AS130" s="1145"/>
      <c r="AT130" s="1146"/>
      <c r="AU130" s="264"/>
      <c r="AV130" s="264"/>
      <c r="AW130" s="264"/>
      <c r="AX130" s="1135" t="s">
        <v>496</v>
      </c>
      <c r="AY130" s="1018"/>
      <c r="AZ130" s="1018"/>
      <c r="BA130" s="1018"/>
      <c r="BB130" s="1018"/>
      <c r="BC130" s="1018"/>
      <c r="BD130" s="1018"/>
      <c r="BE130" s="1019"/>
      <c r="BF130" s="1172">
        <v>7.4</v>
      </c>
      <c r="BG130" s="1173"/>
      <c r="BH130" s="1173"/>
      <c r="BI130" s="1173"/>
      <c r="BJ130" s="1173"/>
      <c r="BK130" s="1173"/>
      <c r="BL130" s="1174"/>
      <c r="BM130" s="1172">
        <v>25</v>
      </c>
      <c r="BN130" s="1173"/>
      <c r="BO130" s="1173"/>
      <c r="BP130" s="1173"/>
      <c r="BQ130" s="1173"/>
      <c r="BR130" s="1173"/>
      <c r="BS130" s="1174"/>
      <c r="BT130" s="1172">
        <v>35</v>
      </c>
      <c r="BU130" s="1175"/>
      <c r="BV130" s="1175"/>
      <c r="BW130" s="1175"/>
      <c r="BX130" s="1175"/>
      <c r="BY130" s="1175"/>
      <c r="BZ130" s="1176"/>
      <c r="CA130" s="265"/>
      <c r="CB130" s="265"/>
      <c r="CC130" s="265"/>
      <c r="CD130" s="265"/>
      <c r="CE130" s="265"/>
      <c r="CF130" s="265"/>
      <c r="CG130" s="265"/>
      <c r="CH130" s="265"/>
      <c r="CI130" s="265"/>
      <c r="CJ130" s="265"/>
      <c r="CK130" s="265"/>
      <c r="CL130" s="265"/>
      <c r="CM130" s="265"/>
      <c r="CN130" s="265"/>
      <c r="CO130" s="265"/>
      <c r="CP130" s="265"/>
      <c r="CQ130" s="265"/>
      <c r="CR130" s="265"/>
      <c r="CS130" s="265"/>
      <c r="CT130" s="265"/>
      <c r="CU130" s="265"/>
      <c r="CV130" s="265"/>
      <c r="CW130" s="265"/>
      <c r="CX130" s="265"/>
      <c r="CY130" s="265"/>
      <c r="CZ130" s="265"/>
      <c r="DA130" s="265"/>
      <c r="DB130" s="265"/>
      <c r="DC130" s="265"/>
      <c r="DD130" s="265"/>
      <c r="DE130" s="265"/>
      <c r="DF130" s="265"/>
      <c r="DG130" s="265"/>
      <c r="DH130" s="265"/>
      <c r="DI130" s="265"/>
      <c r="DJ130" s="265"/>
      <c r="DK130" s="265"/>
      <c r="DL130" s="265"/>
      <c r="DM130" s="265"/>
      <c r="DN130" s="265"/>
      <c r="DO130" s="265"/>
      <c r="DP130" s="233"/>
      <c r="DQ130" s="233"/>
      <c r="DR130" s="233"/>
      <c r="DS130" s="233"/>
      <c r="DT130" s="233"/>
      <c r="DU130" s="233"/>
      <c r="DV130" s="233"/>
      <c r="DW130" s="233"/>
      <c r="DX130" s="233"/>
      <c r="DY130" s="233"/>
      <c r="DZ130" s="237"/>
    </row>
    <row r="131" spans="1:131" s="226" customFormat="1" ht="26.25" customHeight="1" thickBot="1">
      <c r="A131" s="1177"/>
      <c r="B131" s="1178"/>
      <c r="C131" s="1178"/>
      <c r="D131" s="1178"/>
      <c r="E131" s="1178"/>
      <c r="F131" s="1178"/>
      <c r="G131" s="1178"/>
      <c r="H131" s="1178"/>
      <c r="I131" s="1178"/>
      <c r="J131" s="1178"/>
      <c r="K131" s="1178"/>
      <c r="L131" s="1178"/>
      <c r="M131" s="1178"/>
      <c r="N131" s="1178"/>
      <c r="O131" s="1178"/>
      <c r="P131" s="1178"/>
      <c r="Q131" s="1178"/>
      <c r="R131" s="1178"/>
      <c r="S131" s="1178"/>
      <c r="T131" s="1178"/>
      <c r="U131" s="1178"/>
      <c r="V131" s="1178"/>
      <c r="W131" s="1179" t="s">
        <v>497</v>
      </c>
      <c r="X131" s="1180"/>
      <c r="Y131" s="1180"/>
      <c r="Z131" s="1181"/>
      <c r="AA131" s="1073">
        <v>9780351</v>
      </c>
      <c r="AB131" s="1052"/>
      <c r="AC131" s="1052"/>
      <c r="AD131" s="1052"/>
      <c r="AE131" s="1053"/>
      <c r="AF131" s="1051">
        <v>9718385</v>
      </c>
      <c r="AG131" s="1052"/>
      <c r="AH131" s="1052"/>
      <c r="AI131" s="1052"/>
      <c r="AJ131" s="1053"/>
      <c r="AK131" s="1051">
        <v>9758930</v>
      </c>
      <c r="AL131" s="1052"/>
      <c r="AM131" s="1052"/>
      <c r="AN131" s="1052"/>
      <c r="AO131" s="1053"/>
      <c r="AP131" s="1182"/>
      <c r="AQ131" s="1183"/>
      <c r="AR131" s="1183"/>
      <c r="AS131" s="1183"/>
      <c r="AT131" s="1184"/>
      <c r="AU131" s="264"/>
      <c r="AV131" s="264"/>
      <c r="AW131" s="264"/>
      <c r="AX131" s="1154" t="s">
        <v>498</v>
      </c>
      <c r="AY131" s="1105"/>
      <c r="AZ131" s="1105"/>
      <c r="BA131" s="1105"/>
      <c r="BB131" s="1105"/>
      <c r="BC131" s="1105"/>
      <c r="BD131" s="1105"/>
      <c r="BE131" s="1106"/>
      <c r="BF131" s="1155">
        <v>62.2</v>
      </c>
      <c r="BG131" s="1156"/>
      <c r="BH131" s="1156"/>
      <c r="BI131" s="1156"/>
      <c r="BJ131" s="1156"/>
      <c r="BK131" s="1156"/>
      <c r="BL131" s="1157"/>
      <c r="BM131" s="1155">
        <v>350</v>
      </c>
      <c r="BN131" s="1156"/>
      <c r="BO131" s="1156"/>
      <c r="BP131" s="1156"/>
      <c r="BQ131" s="1156"/>
      <c r="BR131" s="1156"/>
      <c r="BS131" s="1157"/>
      <c r="BT131" s="1158"/>
      <c r="BU131" s="1159"/>
      <c r="BV131" s="1159"/>
      <c r="BW131" s="1159"/>
      <c r="BX131" s="1159"/>
      <c r="BY131" s="1159"/>
      <c r="BZ131" s="1160"/>
      <c r="CA131" s="265"/>
      <c r="CB131" s="265"/>
      <c r="CC131" s="265"/>
      <c r="CD131" s="265"/>
      <c r="CE131" s="265"/>
      <c r="CF131" s="265"/>
      <c r="CG131" s="265"/>
      <c r="CH131" s="265"/>
      <c r="CI131" s="265"/>
      <c r="CJ131" s="265"/>
      <c r="CK131" s="265"/>
      <c r="CL131" s="265"/>
      <c r="CM131" s="265"/>
      <c r="CN131" s="265"/>
      <c r="CO131" s="265"/>
      <c r="CP131" s="265"/>
      <c r="CQ131" s="265"/>
      <c r="CR131" s="265"/>
      <c r="CS131" s="265"/>
      <c r="CT131" s="265"/>
      <c r="CU131" s="265"/>
      <c r="CV131" s="265"/>
      <c r="CW131" s="265"/>
      <c r="CX131" s="265"/>
      <c r="CY131" s="265"/>
      <c r="CZ131" s="265"/>
      <c r="DA131" s="265"/>
      <c r="DB131" s="265"/>
      <c r="DC131" s="265"/>
      <c r="DD131" s="265"/>
      <c r="DE131" s="265"/>
      <c r="DF131" s="265"/>
      <c r="DG131" s="265"/>
      <c r="DH131" s="265"/>
      <c r="DI131" s="265"/>
      <c r="DJ131" s="265"/>
      <c r="DK131" s="265"/>
      <c r="DL131" s="265"/>
      <c r="DM131" s="265"/>
      <c r="DN131" s="265"/>
      <c r="DO131" s="265"/>
      <c r="DP131" s="233"/>
      <c r="DQ131" s="233"/>
      <c r="DR131" s="233"/>
      <c r="DS131" s="233"/>
      <c r="DT131" s="233"/>
      <c r="DU131" s="233"/>
      <c r="DV131" s="233"/>
      <c r="DW131" s="233"/>
      <c r="DX131" s="233"/>
      <c r="DY131" s="233"/>
      <c r="DZ131" s="237"/>
    </row>
    <row r="132" spans="1:131" s="226" customFormat="1" ht="26.25" customHeight="1">
      <c r="A132" s="1161" t="s">
        <v>499</v>
      </c>
      <c r="B132" s="1162"/>
      <c r="C132" s="1162"/>
      <c r="D132" s="1162"/>
      <c r="E132" s="1162"/>
      <c r="F132" s="1162"/>
      <c r="G132" s="1162"/>
      <c r="H132" s="1162"/>
      <c r="I132" s="1162"/>
      <c r="J132" s="1162"/>
      <c r="K132" s="1162"/>
      <c r="L132" s="1162"/>
      <c r="M132" s="1162"/>
      <c r="N132" s="1162"/>
      <c r="O132" s="1162"/>
      <c r="P132" s="1162"/>
      <c r="Q132" s="1162"/>
      <c r="R132" s="1162"/>
      <c r="S132" s="1162"/>
      <c r="T132" s="1162"/>
      <c r="U132" s="1162"/>
      <c r="V132" s="1165" t="s">
        <v>500</v>
      </c>
      <c r="W132" s="1165"/>
      <c r="X132" s="1165"/>
      <c r="Y132" s="1165"/>
      <c r="Z132" s="1166"/>
      <c r="AA132" s="1167">
        <v>7.3081937449999996</v>
      </c>
      <c r="AB132" s="1168"/>
      <c r="AC132" s="1168"/>
      <c r="AD132" s="1168"/>
      <c r="AE132" s="1169"/>
      <c r="AF132" s="1170">
        <v>7.441956663</v>
      </c>
      <c r="AG132" s="1168"/>
      <c r="AH132" s="1168"/>
      <c r="AI132" s="1168"/>
      <c r="AJ132" s="1169"/>
      <c r="AK132" s="1170">
        <v>7.5983740019999999</v>
      </c>
      <c r="AL132" s="1168"/>
      <c r="AM132" s="1168"/>
      <c r="AN132" s="1168"/>
      <c r="AO132" s="1169"/>
      <c r="AP132" s="1067"/>
      <c r="AQ132" s="1068"/>
      <c r="AR132" s="1068"/>
      <c r="AS132" s="1068"/>
      <c r="AT132" s="1171"/>
      <c r="AU132" s="266"/>
      <c r="AV132" s="267"/>
      <c r="AW132" s="267"/>
      <c r="AX132" s="233"/>
      <c r="AY132" s="233"/>
      <c r="AZ132" s="233"/>
      <c r="BA132" s="233"/>
      <c r="BB132" s="233"/>
      <c r="BC132" s="233"/>
      <c r="BD132" s="233"/>
      <c r="BE132" s="233"/>
      <c r="BF132" s="233"/>
      <c r="BG132" s="233"/>
      <c r="BH132" s="233"/>
      <c r="BI132" s="233"/>
      <c r="BJ132" s="233"/>
      <c r="BK132" s="233"/>
      <c r="BL132" s="233"/>
      <c r="BM132" s="233"/>
      <c r="BN132" s="233"/>
      <c r="BO132" s="233"/>
      <c r="BP132" s="233"/>
      <c r="BQ132" s="233"/>
      <c r="BR132" s="233"/>
      <c r="BS132" s="234"/>
      <c r="BT132" s="233"/>
      <c r="BU132" s="233"/>
      <c r="BV132" s="233"/>
      <c r="BW132" s="233"/>
      <c r="BX132" s="233"/>
      <c r="BY132" s="233"/>
      <c r="BZ132" s="233"/>
      <c r="CA132" s="265"/>
      <c r="CB132" s="265"/>
      <c r="CC132" s="265"/>
      <c r="CD132" s="265"/>
      <c r="CE132" s="265"/>
      <c r="CF132" s="265"/>
      <c r="CG132" s="265"/>
      <c r="CH132" s="265"/>
      <c r="CI132" s="265"/>
      <c r="CJ132" s="265"/>
      <c r="CK132" s="265"/>
      <c r="CL132" s="265"/>
      <c r="CM132" s="265"/>
      <c r="CN132" s="265"/>
      <c r="CO132" s="265"/>
      <c r="CP132" s="265"/>
      <c r="CQ132" s="265"/>
      <c r="CR132" s="265"/>
      <c r="CS132" s="265"/>
      <c r="CT132" s="265"/>
      <c r="CU132" s="265"/>
      <c r="CV132" s="265"/>
      <c r="CW132" s="265"/>
      <c r="CX132" s="265"/>
      <c r="CY132" s="265"/>
      <c r="CZ132" s="265"/>
      <c r="DA132" s="265"/>
      <c r="DB132" s="265"/>
      <c r="DC132" s="265"/>
      <c r="DD132" s="265"/>
      <c r="DE132" s="265"/>
      <c r="DF132" s="265"/>
      <c r="DG132" s="265"/>
      <c r="DH132" s="265"/>
      <c r="DI132" s="265"/>
      <c r="DJ132" s="265"/>
      <c r="DK132" s="265"/>
      <c r="DL132" s="265"/>
      <c r="DM132" s="265"/>
      <c r="DN132" s="265"/>
      <c r="DO132" s="265"/>
      <c r="DP132" s="237"/>
      <c r="DQ132" s="237"/>
      <c r="DR132" s="237"/>
      <c r="DS132" s="237"/>
      <c r="DT132" s="237"/>
      <c r="DU132" s="237"/>
      <c r="DV132" s="237"/>
      <c r="DW132" s="237"/>
      <c r="DX132" s="237"/>
      <c r="DY132" s="237"/>
      <c r="DZ132" s="237"/>
    </row>
    <row r="133" spans="1:131" s="226" customFormat="1" ht="26.25" customHeight="1" thickBot="1">
      <c r="A133" s="1163"/>
      <c r="B133" s="1164"/>
      <c r="C133" s="1164"/>
      <c r="D133" s="1164"/>
      <c r="E133" s="1164"/>
      <c r="F133" s="1164"/>
      <c r="G133" s="1164"/>
      <c r="H133" s="1164"/>
      <c r="I133" s="1164"/>
      <c r="J133" s="1164"/>
      <c r="K133" s="1164"/>
      <c r="L133" s="1164"/>
      <c r="M133" s="1164"/>
      <c r="N133" s="1164"/>
      <c r="O133" s="1164"/>
      <c r="P133" s="1164"/>
      <c r="Q133" s="1164"/>
      <c r="R133" s="1164"/>
      <c r="S133" s="1164"/>
      <c r="T133" s="1164"/>
      <c r="U133" s="1164"/>
      <c r="V133" s="1148" t="s">
        <v>501</v>
      </c>
      <c r="W133" s="1148"/>
      <c r="X133" s="1148"/>
      <c r="Y133" s="1148"/>
      <c r="Z133" s="1149"/>
      <c r="AA133" s="1150">
        <v>10</v>
      </c>
      <c r="AB133" s="1151"/>
      <c r="AC133" s="1151"/>
      <c r="AD133" s="1151"/>
      <c r="AE133" s="1152"/>
      <c r="AF133" s="1150">
        <v>8.1</v>
      </c>
      <c r="AG133" s="1151"/>
      <c r="AH133" s="1151"/>
      <c r="AI133" s="1151"/>
      <c r="AJ133" s="1152"/>
      <c r="AK133" s="1150">
        <v>7.4</v>
      </c>
      <c r="AL133" s="1151"/>
      <c r="AM133" s="1151"/>
      <c r="AN133" s="1151"/>
      <c r="AO133" s="1152"/>
      <c r="AP133" s="1097"/>
      <c r="AQ133" s="1098"/>
      <c r="AR133" s="1098"/>
      <c r="AS133" s="1098"/>
      <c r="AT133" s="1153"/>
      <c r="AU133" s="267"/>
      <c r="AV133" s="267"/>
      <c r="AW133" s="267"/>
      <c r="AX133" s="267"/>
      <c r="AY133" s="267"/>
      <c r="AZ133" s="267"/>
      <c r="BA133" s="267"/>
      <c r="BB133" s="267"/>
      <c r="BC133" s="267"/>
      <c r="BD133" s="267"/>
      <c r="BE133" s="267"/>
      <c r="BF133" s="267"/>
      <c r="BG133" s="267"/>
      <c r="BH133" s="267"/>
      <c r="BI133" s="267"/>
      <c r="BJ133" s="267"/>
      <c r="BK133" s="267"/>
      <c r="BL133" s="267"/>
      <c r="BM133" s="267"/>
      <c r="BN133" s="265"/>
      <c r="BO133" s="265"/>
      <c r="BP133" s="265"/>
      <c r="BQ133" s="265"/>
      <c r="BR133" s="265"/>
      <c r="BS133" s="265"/>
      <c r="BT133" s="265"/>
      <c r="BU133" s="265"/>
      <c r="BV133" s="265"/>
      <c r="BW133" s="265"/>
      <c r="BX133" s="265"/>
      <c r="BY133" s="265"/>
      <c r="BZ133" s="265"/>
      <c r="CA133" s="265"/>
      <c r="CB133" s="265"/>
      <c r="CC133" s="265"/>
      <c r="CD133" s="265"/>
      <c r="CE133" s="265"/>
      <c r="CF133" s="265"/>
      <c r="CG133" s="265"/>
      <c r="CH133" s="265"/>
      <c r="CI133" s="265"/>
      <c r="CJ133" s="265"/>
      <c r="CK133" s="265"/>
      <c r="CL133" s="265"/>
      <c r="CM133" s="265"/>
      <c r="CN133" s="265"/>
      <c r="CO133" s="265"/>
      <c r="CP133" s="265"/>
      <c r="CQ133" s="265"/>
      <c r="CR133" s="265"/>
      <c r="CS133" s="265"/>
      <c r="CT133" s="265"/>
      <c r="CU133" s="265"/>
      <c r="CV133" s="265"/>
      <c r="CW133" s="265"/>
      <c r="CX133" s="265"/>
      <c r="CY133" s="265"/>
      <c r="CZ133" s="265"/>
      <c r="DA133" s="265"/>
      <c r="DB133" s="265"/>
      <c r="DC133" s="265"/>
      <c r="DD133" s="265"/>
      <c r="DE133" s="265"/>
      <c r="DF133" s="265"/>
      <c r="DG133" s="265"/>
      <c r="DH133" s="265"/>
      <c r="DI133" s="265"/>
      <c r="DJ133" s="265"/>
      <c r="DK133" s="265"/>
      <c r="DL133" s="265"/>
      <c r="DM133" s="265"/>
      <c r="DN133" s="265"/>
      <c r="DO133" s="265"/>
      <c r="DP133" s="237"/>
      <c r="DQ133" s="237"/>
      <c r="DR133" s="237"/>
      <c r="DS133" s="237"/>
      <c r="DT133" s="237"/>
      <c r="DU133" s="237"/>
      <c r="DV133" s="237"/>
      <c r="DW133" s="237"/>
      <c r="DX133" s="237"/>
      <c r="DY133" s="237"/>
      <c r="DZ133" s="237"/>
    </row>
    <row r="134" spans="1:131" s="227" customFormat="1" ht="11.25" customHeight="1">
      <c r="A134" s="268"/>
      <c r="B134" s="268"/>
      <c r="C134" s="268"/>
      <c r="D134" s="268"/>
      <c r="E134" s="268"/>
      <c r="F134" s="268"/>
      <c r="G134" s="268"/>
      <c r="H134" s="268"/>
      <c r="I134" s="268"/>
      <c r="J134" s="268"/>
      <c r="K134" s="268"/>
      <c r="L134" s="268"/>
      <c r="M134" s="268"/>
      <c r="N134" s="268"/>
      <c r="O134" s="268"/>
      <c r="P134" s="268"/>
      <c r="Q134" s="268"/>
      <c r="R134" s="268"/>
      <c r="S134" s="268"/>
      <c r="T134" s="268"/>
      <c r="U134" s="268"/>
      <c r="V134" s="268"/>
      <c r="W134" s="268"/>
      <c r="X134" s="268"/>
      <c r="Y134" s="268"/>
      <c r="Z134" s="268"/>
      <c r="AA134" s="268"/>
      <c r="AB134" s="268"/>
      <c r="AC134" s="268"/>
      <c r="AD134" s="268"/>
      <c r="AE134" s="268"/>
      <c r="AF134" s="268"/>
      <c r="AG134" s="268"/>
      <c r="AH134" s="268"/>
      <c r="AI134" s="268"/>
      <c r="AJ134" s="268"/>
      <c r="AK134" s="268"/>
      <c r="AL134" s="268"/>
      <c r="AM134" s="268"/>
      <c r="AN134" s="268"/>
      <c r="AO134" s="268"/>
      <c r="AP134" s="268"/>
      <c r="AQ134" s="268"/>
      <c r="AR134" s="268"/>
      <c r="AS134" s="268"/>
      <c r="AT134" s="268"/>
      <c r="AU134" s="267"/>
      <c r="AV134" s="267"/>
      <c r="AW134" s="267"/>
      <c r="AX134" s="267"/>
      <c r="AY134" s="267"/>
      <c r="AZ134" s="267"/>
      <c r="BA134" s="267"/>
      <c r="BB134" s="267"/>
      <c r="BC134" s="267"/>
      <c r="BD134" s="267"/>
      <c r="BE134" s="267"/>
      <c r="BF134" s="267"/>
      <c r="BG134" s="267"/>
      <c r="BH134" s="267"/>
      <c r="BI134" s="267"/>
      <c r="BJ134" s="267"/>
      <c r="BK134" s="267"/>
      <c r="BL134" s="267"/>
      <c r="BM134" s="267"/>
      <c r="BN134" s="265"/>
      <c r="BO134" s="265"/>
      <c r="BP134" s="265"/>
      <c r="BQ134" s="265"/>
      <c r="BR134" s="265"/>
      <c r="BS134" s="265"/>
      <c r="BT134" s="265"/>
      <c r="BU134" s="265"/>
      <c r="BV134" s="265"/>
      <c r="BW134" s="265"/>
      <c r="BX134" s="265"/>
      <c r="BY134" s="265"/>
      <c r="BZ134" s="265"/>
      <c r="CA134" s="265"/>
      <c r="CB134" s="265"/>
      <c r="CC134" s="265"/>
      <c r="CD134" s="265"/>
      <c r="CE134" s="265"/>
      <c r="CF134" s="265"/>
      <c r="CG134" s="265"/>
      <c r="CH134" s="265"/>
      <c r="CI134" s="265"/>
      <c r="CJ134" s="265"/>
      <c r="CK134" s="265"/>
      <c r="CL134" s="265"/>
      <c r="CM134" s="265"/>
      <c r="CN134" s="265"/>
      <c r="CO134" s="265"/>
      <c r="CP134" s="265"/>
      <c r="CQ134" s="265"/>
      <c r="CR134" s="265"/>
      <c r="CS134" s="265"/>
      <c r="CT134" s="265"/>
      <c r="CU134" s="265"/>
      <c r="CV134" s="265"/>
      <c r="CW134" s="265"/>
      <c r="CX134" s="265"/>
      <c r="CY134" s="265"/>
      <c r="CZ134" s="265"/>
      <c r="DA134" s="265"/>
      <c r="DB134" s="265"/>
      <c r="DC134" s="265"/>
      <c r="DD134" s="265"/>
      <c r="DE134" s="265"/>
      <c r="DF134" s="265"/>
      <c r="DG134" s="265"/>
      <c r="DH134" s="265"/>
      <c r="DI134" s="265"/>
      <c r="DJ134" s="265"/>
      <c r="DK134" s="265"/>
      <c r="DL134" s="265"/>
      <c r="DM134" s="265"/>
      <c r="DN134" s="265"/>
      <c r="DO134" s="265"/>
      <c r="DP134" s="237"/>
      <c r="DQ134" s="237"/>
      <c r="DR134" s="237"/>
      <c r="DS134" s="237"/>
      <c r="DT134" s="237"/>
      <c r="DU134" s="237"/>
      <c r="DV134" s="237"/>
      <c r="DW134" s="237"/>
      <c r="DX134" s="237"/>
      <c r="DY134" s="237"/>
      <c r="DZ134" s="237"/>
      <c r="EA134" s="226"/>
    </row>
    <row r="135" spans="1:131" ht="14.25" hidden="1">
      <c r="AU135" s="268"/>
      <c r="AV135" s="268"/>
      <c r="AW135" s="268"/>
      <c r="AX135" s="268"/>
      <c r="AY135" s="268"/>
      <c r="AZ135" s="268"/>
      <c r="BA135" s="268"/>
      <c r="BB135" s="268"/>
      <c r="BC135" s="268"/>
      <c r="BD135" s="268"/>
      <c r="BE135" s="268"/>
      <c r="BF135" s="268"/>
      <c r="BG135" s="268"/>
      <c r="BH135" s="268"/>
      <c r="BI135" s="268"/>
      <c r="BJ135" s="268"/>
      <c r="BK135" s="268"/>
      <c r="BL135" s="268"/>
      <c r="BM135" s="268"/>
      <c r="BN135" s="268"/>
      <c r="BO135" s="268"/>
      <c r="BP135" s="268"/>
      <c r="BQ135" s="268"/>
      <c r="BR135" s="268"/>
      <c r="BS135" s="268"/>
      <c r="BT135" s="268"/>
      <c r="BU135" s="268"/>
      <c r="BV135" s="268"/>
      <c r="BW135" s="268"/>
      <c r="BX135" s="268"/>
      <c r="BY135" s="268"/>
      <c r="BZ135" s="268"/>
      <c r="CA135" s="268"/>
      <c r="CB135" s="268"/>
      <c r="CC135" s="268"/>
      <c r="CD135" s="268"/>
      <c r="CE135" s="268"/>
      <c r="CF135" s="268"/>
      <c r="CG135" s="268"/>
      <c r="CH135" s="268"/>
      <c r="CI135" s="268"/>
      <c r="CJ135" s="268"/>
      <c r="CK135" s="268"/>
      <c r="CL135" s="268"/>
      <c r="CM135" s="268"/>
      <c r="CN135" s="268"/>
      <c r="CO135" s="268"/>
      <c r="CP135" s="268"/>
      <c r="CQ135" s="268"/>
      <c r="CR135" s="268"/>
      <c r="CS135" s="268"/>
      <c r="CT135" s="268"/>
      <c r="CU135" s="268"/>
      <c r="CV135" s="268"/>
      <c r="CW135" s="268"/>
      <c r="CX135" s="268"/>
      <c r="CY135" s="268"/>
      <c r="CZ135" s="268"/>
      <c r="DA135" s="268"/>
      <c r="DB135" s="268"/>
      <c r="DC135" s="268"/>
      <c r="DD135" s="268"/>
      <c r="DE135" s="268"/>
      <c r="DF135" s="268"/>
      <c r="DG135" s="268"/>
      <c r="DH135" s="268"/>
      <c r="DI135" s="268"/>
      <c r="DJ135" s="268"/>
      <c r="DK135" s="268"/>
      <c r="DL135" s="268"/>
      <c r="DM135" s="268"/>
      <c r="DN135" s="268"/>
      <c r="DO135" s="268"/>
      <c r="DP135" s="268"/>
      <c r="DQ135" s="268"/>
      <c r="DR135" s="268"/>
      <c r="DS135" s="268"/>
      <c r="DT135" s="268"/>
      <c r="DU135" s="268"/>
      <c r="DV135" s="268"/>
      <c r="DW135" s="268"/>
      <c r="DX135" s="268"/>
      <c r="DY135" s="268"/>
      <c r="DZ135" s="268"/>
    </row>
    <row r="136" spans="1:131" hidden="1"/>
  </sheetData>
  <sheetProtection algorithmName="SHA-512" hashValue="0+ADpTFBreRTN3HzzH+hVL1N3Mz0E1Npc3V3wimZDU17GRlVj5goKFz6vBZxugoVVQOLLusBry+OzuUHhHD0HA==" saltValue="L8hiAVqb9284o9tEAC5krg==" spinCount="100000" sheet="1" objects="1" scenarios="1" formatRows="0"/>
  <mergeCells count="2033">
    <mergeCell ref="V133:Z133"/>
    <mergeCell ref="AA133:AE133"/>
    <mergeCell ref="AF133:AJ133"/>
    <mergeCell ref="AK133:AO133"/>
    <mergeCell ref="AP133:AT133"/>
    <mergeCell ref="AX131:BE131"/>
    <mergeCell ref="BF131:BL131"/>
    <mergeCell ref="BM131:BS131"/>
    <mergeCell ref="BT131:BZ131"/>
    <mergeCell ref="A132:U133"/>
    <mergeCell ref="V132:Z132"/>
    <mergeCell ref="AA132:AE132"/>
    <mergeCell ref="AF132:AJ132"/>
    <mergeCell ref="AK132:AO132"/>
    <mergeCell ref="AP132:AT132"/>
    <mergeCell ref="AX130:BE130"/>
    <mergeCell ref="BF130:BL130"/>
    <mergeCell ref="BM130:BS130"/>
    <mergeCell ref="BT130:BZ130"/>
    <mergeCell ref="A131:V131"/>
    <mergeCell ref="W131:Z131"/>
    <mergeCell ref="AA131:AE131"/>
    <mergeCell ref="AF131:AJ131"/>
    <mergeCell ref="AK131:AO131"/>
    <mergeCell ref="AP131:AT131"/>
    <mergeCell ref="AX129:BE129"/>
    <mergeCell ref="BF129:BL129"/>
    <mergeCell ref="BM129:BS129"/>
    <mergeCell ref="BT129:BZ129"/>
    <mergeCell ref="A130:V130"/>
    <mergeCell ref="W130:Z130"/>
    <mergeCell ref="AA130:AE130"/>
    <mergeCell ref="AF130:AJ130"/>
    <mergeCell ref="AK130:AO130"/>
    <mergeCell ref="AP130:AT130"/>
    <mergeCell ref="A129:V129"/>
    <mergeCell ref="W129:Z129"/>
    <mergeCell ref="AA129:AE129"/>
    <mergeCell ref="AF129:AJ129"/>
    <mergeCell ref="AK129:AO129"/>
    <mergeCell ref="AP129:AT129"/>
    <mergeCell ref="BT128:BZ128"/>
    <mergeCell ref="CP128:DF128"/>
    <mergeCell ref="DG128:DK128"/>
    <mergeCell ref="DL128:DP128"/>
    <mergeCell ref="DQ128:DU128"/>
    <mergeCell ref="DV128:DZ128"/>
    <mergeCell ref="DV127:DZ127"/>
    <mergeCell ref="A128:V128"/>
    <mergeCell ref="W128:Z128"/>
    <mergeCell ref="AA128:AE128"/>
    <mergeCell ref="AF128:AJ128"/>
    <mergeCell ref="AK128:AO128"/>
    <mergeCell ref="AP128:AT128"/>
    <mergeCell ref="AX128:BE128"/>
    <mergeCell ref="BF128:BL128"/>
    <mergeCell ref="BM128:BS128"/>
    <mergeCell ref="BM127:BS127"/>
    <mergeCell ref="BT127:BZ127"/>
    <mergeCell ref="CP127:DF127"/>
    <mergeCell ref="DG127:DK127"/>
    <mergeCell ref="DL127:DP127"/>
    <mergeCell ref="DQ127:DU127"/>
    <mergeCell ref="A119:B127"/>
    <mergeCell ref="C124:Z124"/>
    <mergeCell ref="AA124:AE124"/>
    <mergeCell ref="AF124:AJ124"/>
    <mergeCell ref="AK124:AO124"/>
    <mergeCell ref="AP124:AT124"/>
    <mergeCell ref="AU124:BP124"/>
    <mergeCell ref="BQ124:BU124"/>
    <mergeCell ref="BQ123:BU123"/>
    <mergeCell ref="BV123:BZ123"/>
    <mergeCell ref="CA123:CE123"/>
    <mergeCell ref="CF123:CJ123"/>
    <mergeCell ref="CP123:DF123"/>
    <mergeCell ref="DG123:DK123"/>
    <mergeCell ref="DL126:DP126"/>
    <mergeCell ref="DQ126:DU126"/>
    <mergeCell ref="DV126:DZ126"/>
    <mergeCell ref="C127:Z127"/>
    <mergeCell ref="AA127:AE127"/>
    <mergeCell ref="AF127:AJ127"/>
    <mergeCell ref="AK127:AO127"/>
    <mergeCell ref="AP127:AT127"/>
    <mergeCell ref="AX127:BE127"/>
    <mergeCell ref="BF127:BL127"/>
    <mergeCell ref="DL125:DP125"/>
    <mergeCell ref="DQ125:DU125"/>
    <mergeCell ref="DV125:DZ125"/>
    <mergeCell ref="C126:Z126"/>
    <mergeCell ref="AA126:AE126"/>
    <mergeCell ref="AF126:AJ126"/>
    <mergeCell ref="AK126:AO126"/>
    <mergeCell ref="AP126:AT126"/>
    <mergeCell ref="CP126:DF126"/>
    <mergeCell ref="DG126:DK126"/>
    <mergeCell ref="CA122:CE122"/>
    <mergeCell ref="CF122:CJ122"/>
    <mergeCell ref="CP122:DF122"/>
    <mergeCell ref="CP121:DF121"/>
    <mergeCell ref="DG121:DK121"/>
    <mergeCell ref="DL121:DP121"/>
    <mergeCell ref="DQ121:DU121"/>
    <mergeCell ref="DV121:DZ121"/>
    <mergeCell ref="C122:Z122"/>
    <mergeCell ref="AA122:AE122"/>
    <mergeCell ref="AF122:AJ122"/>
    <mergeCell ref="AK122:AO122"/>
    <mergeCell ref="AP122:AT122"/>
    <mergeCell ref="DQ124:DU124"/>
    <mergeCell ref="DV124:DZ124"/>
    <mergeCell ref="C125:Z125"/>
    <mergeCell ref="AA125:AE125"/>
    <mergeCell ref="AF125:AJ125"/>
    <mergeCell ref="AK125:AO125"/>
    <mergeCell ref="AP125:AT125"/>
    <mergeCell ref="CK125:CO128"/>
    <mergeCell ref="CP125:DF125"/>
    <mergeCell ref="DG125:DK125"/>
    <mergeCell ref="BV124:BZ124"/>
    <mergeCell ref="CA124:CE124"/>
    <mergeCell ref="CF124:CJ124"/>
    <mergeCell ref="CP124:DF124"/>
    <mergeCell ref="DG124:DK124"/>
    <mergeCell ref="DL124:DP124"/>
    <mergeCell ref="DL123:DP123"/>
    <mergeCell ref="DQ123:DU123"/>
    <mergeCell ref="DV123:DZ123"/>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G122:DK122"/>
    <mergeCell ref="DL122:DP122"/>
    <mergeCell ref="DQ122:DU122"/>
    <mergeCell ref="DV122:DZ122"/>
    <mergeCell ref="C123:Z123"/>
    <mergeCell ref="AA123:AE123"/>
    <mergeCell ref="AF123:AJ123"/>
    <mergeCell ref="AK123:AO123"/>
    <mergeCell ref="AP123:AT123"/>
    <mergeCell ref="BO123:BP123"/>
    <mergeCell ref="AZ122:BP122"/>
    <mergeCell ref="BQ122:BU122"/>
    <mergeCell ref="BV122:BZ122"/>
    <mergeCell ref="DL119:DP119"/>
    <mergeCell ref="DQ119:DU119"/>
    <mergeCell ref="DV119:DZ119"/>
    <mergeCell ref="C120:Z120"/>
    <mergeCell ref="AA120:AE120"/>
    <mergeCell ref="AF120:AJ120"/>
    <mergeCell ref="AK120:AO120"/>
    <mergeCell ref="AP120:AT120"/>
    <mergeCell ref="AU120:AY123"/>
    <mergeCell ref="AZ120:BP120"/>
    <mergeCell ref="BQ119:BU119"/>
    <mergeCell ref="BV119:BZ119"/>
    <mergeCell ref="CA119:CE119"/>
    <mergeCell ref="CF119:CJ119"/>
    <mergeCell ref="CM119:DF119"/>
    <mergeCell ref="DG119:DK119"/>
    <mergeCell ref="DL118:DP118"/>
    <mergeCell ref="DQ118:DU118"/>
    <mergeCell ref="DV118:DZ118"/>
    <mergeCell ref="C119:Z119"/>
    <mergeCell ref="AA119:AE119"/>
    <mergeCell ref="AF119:AJ119"/>
    <mergeCell ref="AK119:AO119"/>
    <mergeCell ref="AP119:AT119"/>
    <mergeCell ref="BO119:BP119"/>
    <mergeCell ref="BQ118:BU118"/>
    <mergeCell ref="BV118:BZ118"/>
    <mergeCell ref="CA118:CE118"/>
    <mergeCell ref="CF118:CJ118"/>
    <mergeCell ref="CM118:DF118"/>
    <mergeCell ref="DG118:DK118"/>
    <mergeCell ref="DG120:DK120"/>
    <mergeCell ref="DV117:DZ117"/>
    <mergeCell ref="A118:Z118"/>
    <mergeCell ref="AA118:AE118"/>
    <mergeCell ref="AF118:AJ118"/>
    <mergeCell ref="AK118:AO118"/>
    <mergeCell ref="AP118:AT118"/>
    <mergeCell ref="AZ118:BP118"/>
    <mergeCell ref="AZ117:BP117"/>
    <mergeCell ref="BQ117:BU117"/>
    <mergeCell ref="BV117:BZ117"/>
    <mergeCell ref="CA117:CE117"/>
    <mergeCell ref="CF117:CJ117"/>
    <mergeCell ref="CM117:DF117"/>
    <mergeCell ref="A117:X117"/>
    <mergeCell ref="Y117:Z117"/>
    <mergeCell ref="AA117:AE117"/>
    <mergeCell ref="AF117:AJ117"/>
    <mergeCell ref="AK117:AO117"/>
    <mergeCell ref="AP117:AT117"/>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DG117:DK117"/>
    <mergeCell ref="DL117:DP117"/>
    <mergeCell ref="DQ117:DU117"/>
    <mergeCell ref="AK114:AO114"/>
    <mergeCell ref="AP114:AT114"/>
    <mergeCell ref="AZ114:BP114"/>
    <mergeCell ref="BQ114:BU114"/>
    <mergeCell ref="BQ113:BU113"/>
    <mergeCell ref="BV113:BZ113"/>
    <mergeCell ref="CA113:CE113"/>
    <mergeCell ref="CF113:CJ113"/>
    <mergeCell ref="CM113:DF113"/>
    <mergeCell ref="DG113:DK113"/>
    <mergeCell ref="CF116:CJ116"/>
    <mergeCell ref="CM116:DF116"/>
    <mergeCell ref="DG116:DK116"/>
    <mergeCell ref="DL116:DP116"/>
    <mergeCell ref="DQ116:DU116"/>
    <mergeCell ref="DV116:DZ116"/>
    <mergeCell ref="DV115:DZ115"/>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DG109:DK109"/>
    <mergeCell ref="DL109:DP109"/>
    <mergeCell ref="DQ109:DU109"/>
    <mergeCell ref="DV109:DZ109"/>
    <mergeCell ref="A110:Z110"/>
    <mergeCell ref="AA110:AE110"/>
    <mergeCell ref="AF110:AJ110"/>
    <mergeCell ref="AK110:AO110"/>
    <mergeCell ref="AP110:AT110"/>
    <mergeCell ref="AU110:AY119"/>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AF62:AJ62"/>
    <mergeCell ref="AK62:AO62"/>
    <mergeCell ref="AP62:AT62"/>
    <mergeCell ref="AU62:AY62"/>
    <mergeCell ref="AZ62:BD62"/>
    <mergeCell ref="V61:Z61"/>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CR61:CV61"/>
    <mergeCell ref="CW61:DA61"/>
    <mergeCell ref="DB61:DF61"/>
    <mergeCell ref="DG61:DK61"/>
    <mergeCell ref="DV59:DZ59"/>
    <mergeCell ref="DV60:DZ60"/>
    <mergeCell ref="AK59:AO59"/>
    <mergeCell ref="AP59:AT59"/>
    <mergeCell ref="AU59:AY59"/>
    <mergeCell ref="AZ59:BD59"/>
    <mergeCell ref="DV61:DZ61"/>
    <mergeCell ref="B63:P63"/>
    <mergeCell ref="Q63:U63"/>
    <mergeCell ref="V63:Z63"/>
    <mergeCell ref="AA63:AE63"/>
    <mergeCell ref="AF63:AJ63"/>
    <mergeCell ref="AK63:AO63"/>
    <mergeCell ref="CW62:DA62"/>
    <mergeCell ref="DB62:DF62"/>
    <mergeCell ref="DG62:DK62"/>
    <mergeCell ref="DL62:DP62"/>
    <mergeCell ref="DQ62:DU62"/>
    <mergeCell ref="DV62:DZ62"/>
    <mergeCell ref="BE62:BI62"/>
    <mergeCell ref="BJ62:BN62"/>
    <mergeCell ref="BS62:CG62"/>
    <mergeCell ref="CH62:CL62"/>
    <mergeCell ref="CM62:CQ62"/>
    <mergeCell ref="CR62:CV62"/>
    <mergeCell ref="DL63:DP63"/>
    <mergeCell ref="DQ63:DU63"/>
    <mergeCell ref="DV63:DZ63"/>
    <mergeCell ref="B62:P62"/>
    <mergeCell ref="Q62:U62"/>
    <mergeCell ref="V62:Z62"/>
    <mergeCell ref="AA62:AE62"/>
    <mergeCell ref="DL61:DP61"/>
    <mergeCell ref="DQ61:DU61"/>
    <mergeCell ref="AU61:AY61"/>
    <mergeCell ref="AZ61:BD61"/>
    <mergeCell ref="BE61:BI61"/>
    <mergeCell ref="BS61:CG61"/>
    <mergeCell ref="CH61:CL61"/>
    <mergeCell ref="CM61:CQ61"/>
    <mergeCell ref="DL60:DP60"/>
    <mergeCell ref="B59:P59"/>
    <mergeCell ref="Q59:U59"/>
    <mergeCell ref="V59:Z59"/>
    <mergeCell ref="DQ60:DU60"/>
    <mergeCell ref="B61:P61"/>
    <mergeCell ref="Q61:U61"/>
    <mergeCell ref="AA59:AE59"/>
    <mergeCell ref="AF59:AJ59"/>
    <mergeCell ref="AA61:AE61"/>
    <mergeCell ref="AF61:AJ61"/>
    <mergeCell ref="AK61:AO61"/>
    <mergeCell ref="AP61:AT61"/>
    <mergeCell ref="CH60:CL60"/>
    <mergeCell ref="CM60:CQ60"/>
    <mergeCell ref="CR60:CV60"/>
    <mergeCell ref="CW60:DA60"/>
    <mergeCell ref="DB60:DF60"/>
    <mergeCell ref="DG60:DK60"/>
    <mergeCell ref="AK60:AO60"/>
    <mergeCell ref="CM58:CQ58"/>
    <mergeCell ref="DB59:DF59"/>
    <mergeCell ref="DG59:DK59"/>
    <mergeCell ref="DL59:DP59"/>
    <mergeCell ref="DQ59:DU59"/>
    <mergeCell ref="DL57:DP57"/>
    <mergeCell ref="DQ57:DU57"/>
    <mergeCell ref="B60:P60"/>
    <mergeCell ref="Q60:U60"/>
    <mergeCell ref="V60:Z60"/>
    <mergeCell ref="AA60:AE60"/>
    <mergeCell ref="AF60:AJ60"/>
    <mergeCell ref="BE59:BI59"/>
    <mergeCell ref="BS59:CG59"/>
    <mergeCell ref="CH59:CL59"/>
    <mergeCell ref="CM59:CQ59"/>
    <mergeCell ref="CR59:CV59"/>
    <mergeCell ref="CW59:DA59"/>
    <mergeCell ref="AP60:AT60"/>
    <mergeCell ref="AU60:AY60"/>
    <mergeCell ref="AZ60:BD60"/>
    <mergeCell ref="BE60:BI60"/>
    <mergeCell ref="BS60:CG60"/>
    <mergeCell ref="DV57:DZ57"/>
    <mergeCell ref="B58:P58"/>
    <mergeCell ref="Q58:U58"/>
    <mergeCell ref="V58:Z58"/>
    <mergeCell ref="AA58:AE58"/>
    <mergeCell ref="AF58:AJ58"/>
    <mergeCell ref="AK58:AO58"/>
    <mergeCell ref="AP58:AT58"/>
    <mergeCell ref="CH57:CL57"/>
    <mergeCell ref="CM57:CQ57"/>
    <mergeCell ref="CR57:CV57"/>
    <mergeCell ref="CW57:DA57"/>
    <mergeCell ref="DB57:DF57"/>
    <mergeCell ref="DG57:DK57"/>
    <mergeCell ref="AK57:AO57"/>
    <mergeCell ref="AP57:AT57"/>
    <mergeCell ref="AU57:AY57"/>
    <mergeCell ref="AZ57:BD57"/>
    <mergeCell ref="BE57:BI57"/>
    <mergeCell ref="BS57:CG57"/>
    <mergeCell ref="DV58:DZ58"/>
    <mergeCell ref="CR58:CV58"/>
    <mergeCell ref="CW58:DA58"/>
    <mergeCell ref="DB58:DF58"/>
    <mergeCell ref="DG58:DK58"/>
    <mergeCell ref="DL58:DP58"/>
    <mergeCell ref="DQ58:DU58"/>
    <mergeCell ref="AU58:AY58"/>
    <mergeCell ref="AZ58:BD58"/>
    <mergeCell ref="BE58:BI58"/>
    <mergeCell ref="BS58:CG58"/>
    <mergeCell ref="CH58:CL58"/>
    <mergeCell ref="DB56:DF56"/>
    <mergeCell ref="DG56:DK56"/>
    <mergeCell ref="DL56:DP56"/>
    <mergeCell ref="DQ56:DU56"/>
    <mergeCell ref="DV56:DZ56"/>
    <mergeCell ref="B57:P57"/>
    <mergeCell ref="Q57:U57"/>
    <mergeCell ref="V57:Z57"/>
    <mergeCell ref="AA57:AE57"/>
    <mergeCell ref="AF57:AJ57"/>
    <mergeCell ref="BE56:BI56"/>
    <mergeCell ref="BS56:CG56"/>
    <mergeCell ref="CH56:CL56"/>
    <mergeCell ref="CM56:CQ56"/>
    <mergeCell ref="CR56:CV56"/>
    <mergeCell ref="CW56:DA56"/>
    <mergeCell ref="DV55:DZ55"/>
    <mergeCell ref="B56:P56"/>
    <mergeCell ref="Q56:U56"/>
    <mergeCell ref="V56:Z56"/>
    <mergeCell ref="AA56:AE56"/>
    <mergeCell ref="AF56:AJ56"/>
    <mergeCell ref="AK56:AO56"/>
    <mergeCell ref="AP56:AT56"/>
    <mergeCell ref="AU56:AY56"/>
    <mergeCell ref="AZ56:BD56"/>
    <mergeCell ref="CR55:CV55"/>
    <mergeCell ref="CW55:DA55"/>
    <mergeCell ref="DB55:DF55"/>
    <mergeCell ref="DG55:DK55"/>
    <mergeCell ref="DL55:DP55"/>
    <mergeCell ref="DQ55:DU55"/>
    <mergeCell ref="AU55:AY55"/>
    <mergeCell ref="AZ55:BD55"/>
    <mergeCell ref="BE55:BI55"/>
    <mergeCell ref="BS55:CG55"/>
    <mergeCell ref="CH55:CL55"/>
    <mergeCell ref="CM55:CQ55"/>
    <mergeCell ref="DL54:DP54"/>
    <mergeCell ref="DQ54:DU54"/>
    <mergeCell ref="DV54:DZ54"/>
    <mergeCell ref="B55:P55"/>
    <mergeCell ref="Q55:U55"/>
    <mergeCell ref="V55:Z55"/>
    <mergeCell ref="AA55:AE55"/>
    <mergeCell ref="AF55:AJ55"/>
    <mergeCell ref="AK55:AO55"/>
    <mergeCell ref="AP55:AT55"/>
    <mergeCell ref="CH54:CL54"/>
    <mergeCell ref="CM54:CQ54"/>
    <mergeCell ref="CR54:CV54"/>
    <mergeCell ref="CW54:DA54"/>
    <mergeCell ref="DB54:DF54"/>
    <mergeCell ref="DG54:DK54"/>
    <mergeCell ref="AK54:AO54"/>
    <mergeCell ref="AP54:AT54"/>
    <mergeCell ref="AU54:AY54"/>
    <mergeCell ref="AZ54:BD54"/>
    <mergeCell ref="BE54:BI54"/>
    <mergeCell ref="BS54:CG54"/>
    <mergeCell ref="DB53:DF53"/>
    <mergeCell ref="DG53:DK53"/>
    <mergeCell ref="DL53:DP53"/>
    <mergeCell ref="DQ53:DU53"/>
    <mergeCell ref="DV53:DZ53"/>
    <mergeCell ref="B54:P54"/>
    <mergeCell ref="Q54:U54"/>
    <mergeCell ref="V54:Z54"/>
    <mergeCell ref="AA54:AE54"/>
    <mergeCell ref="AF54:AJ54"/>
    <mergeCell ref="BE53:BI53"/>
    <mergeCell ref="BS53:CG53"/>
    <mergeCell ref="CH53:CL53"/>
    <mergeCell ref="CM53:CQ53"/>
    <mergeCell ref="CR53:CV53"/>
    <mergeCell ref="CW53:DA53"/>
    <mergeCell ref="DV52:DZ52"/>
    <mergeCell ref="B53:P53"/>
    <mergeCell ref="Q53:U53"/>
    <mergeCell ref="V53:Z53"/>
    <mergeCell ref="AA53:AE53"/>
    <mergeCell ref="AF53:AJ53"/>
    <mergeCell ref="AK53:AO53"/>
    <mergeCell ref="AP53:AT53"/>
    <mergeCell ref="AU53:AY53"/>
    <mergeCell ref="AZ53:BD53"/>
    <mergeCell ref="CR52:CV52"/>
    <mergeCell ref="CW52:DA52"/>
    <mergeCell ref="DB52:DF52"/>
    <mergeCell ref="DG52:DK52"/>
    <mergeCell ref="DL52:DP52"/>
    <mergeCell ref="DQ52:DU52"/>
    <mergeCell ref="AU52:AY52"/>
    <mergeCell ref="AZ52:BD52"/>
    <mergeCell ref="BE52:BI52"/>
    <mergeCell ref="BS52:CG52"/>
    <mergeCell ref="CH52:CL52"/>
    <mergeCell ref="CM52:CQ52"/>
    <mergeCell ref="DL51:DP51"/>
    <mergeCell ref="DQ51:DU51"/>
    <mergeCell ref="DV51:DZ51"/>
    <mergeCell ref="B52:P52"/>
    <mergeCell ref="Q52:U52"/>
    <mergeCell ref="V52:Z52"/>
    <mergeCell ref="AA52:AE52"/>
    <mergeCell ref="AF52:AJ52"/>
    <mergeCell ref="AK52:AO52"/>
    <mergeCell ref="AP52:AT52"/>
    <mergeCell ref="CH51:CL51"/>
    <mergeCell ref="CM51:CQ51"/>
    <mergeCell ref="CR51:CV51"/>
    <mergeCell ref="CW51:DA51"/>
    <mergeCell ref="DB51:DF51"/>
    <mergeCell ref="DG51:DK51"/>
    <mergeCell ref="AK51:AO51"/>
    <mergeCell ref="AP51:AT51"/>
    <mergeCell ref="AU51:AY51"/>
    <mergeCell ref="AZ51:BD51"/>
    <mergeCell ref="BE51:BI51"/>
    <mergeCell ref="BS51:CG51"/>
    <mergeCell ref="DB50:DF50"/>
    <mergeCell ref="DG50:DK50"/>
    <mergeCell ref="DL50:DP50"/>
    <mergeCell ref="DQ50:DU50"/>
    <mergeCell ref="DV50:DZ50"/>
    <mergeCell ref="B51:P51"/>
    <mergeCell ref="Q51:U51"/>
    <mergeCell ref="V51:Z51"/>
    <mergeCell ref="AA51:AE51"/>
    <mergeCell ref="AF51:AJ51"/>
    <mergeCell ref="BE50:BI50"/>
    <mergeCell ref="BS50:CG50"/>
    <mergeCell ref="CH50:CL50"/>
    <mergeCell ref="CM50:CQ50"/>
    <mergeCell ref="CR50:CV50"/>
    <mergeCell ref="CW50:DA50"/>
    <mergeCell ref="DV49:DZ49"/>
    <mergeCell ref="B50:P50"/>
    <mergeCell ref="Q50:U50"/>
    <mergeCell ref="V50:Z50"/>
    <mergeCell ref="AA50:AE50"/>
    <mergeCell ref="AF50:AJ50"/>
    <mergeCell ref="AK50:AO50"/>
    <mergeCell ref="AP50:AT50"/>
    <mergeCell ref="AU50:AY50"/>
    <mergeCell ref="AZ50:BD50"/>
    <mergeCell ref="CR49:CV49"/>
    <mergeCell ref="CW49:DA49"/>
    <mergeCell ref="DB49:DF49"/>
    <mergeCell ref="DG49:DK49"/>
    <mergeCell ref="DL49:DP49"/>
    <mergeCell ref="DQ49:DU49"/>
    <mergeCell ref="AU49:AY49"/>
    <mergeCell ref="AZ49:BD49"/>
    <mergeCell ref="BE49:BI49"/>
    <mergeCell ref="BS49:CG49"/>
    <mergeCell ref="CH49:CL49"/>
    <mergeCell ref="CM49:CQ49"/>
    <mergeCell ref="DL48:DP48"/>
    <mergeCell ref="DQ48:DU48"/>
    <mergeCell ref="DV48:DZ48"/>
    <mergeCell ref="B49:P49"/>
    <mergeCell ref="Q49:U49"/>
    <mergeCell ref="V49:Z49"/>
    <mergeCell ref="AA49:AE49"/>
    <mergeCell ref="AF49:AJ49"/>
    <mergeCell ref="AK49:AO49"/>
    <mergeCell ref="AP49:AT49"/>
    <mergeCell ref="CH48:CL48"/>
    <mergeCell ref="CM48:CQ48"/>
    <mergeCell ref="CR48:CV48"/>
    <mergeCell ref="CW48:DA48"/>
    <mergeCell ref="DB48:DF48"/>
    <mergeCell ref="DG48:DK48"/>
    <mergeCell ref="AK48:AO48"/>
    <mergeCell ref="AP48:AT48"/>
    <mergeCell ref="AU48:AY48"/>
    <mergeCell ref="AZ48:BD48"/>
    <mergeCell ref="BE48:BI48"/>
    <mergeCell ref="BS48:CG48"/>
    <mergeCell ref="DB47:DF47"/>
    <mergeCell ref="DG47:DK47"/>
    <mergeCell ref="DL47:DP47"/>
    <mergeCell ref="DQ47:DU47"/>
    <mergeCell ref="DV47:DZ47"/>
    <mergeCell ref="B48:P48"/>
    <mergeCell ref="Q48:U48"/>
    <mergeCell ref="V48:Z48"/>
    <mergeCell ref="AA48:AE48"/>
    <mergeCell ref="AF48:AJ48"/>
    <mergeCell ref="BE47:BI47"/>
    <mergeCell ref="BS47:CG47"/>
    <mergeCell ref="CH47:CL47"/>
    <mergeCell ref="CM47:CQ47"/>
    <mergeCell ref="CR47:CV47"/>
    <mergeCell ref="CW47:DA47"/>
    <mergeCell ref="DV46:DZ46"/>
    <mergeCell ref="B47:P47"/>
    <mergeCell ref="Q47:U47"/>
    <mergeCell ref="V47:Z47"/>
    <mergeCell ref="AA47:AE47"/>
    <mergeCell ref="AF47:AJ47"/>
    <mergeCell ref="AK47:AO47"/>
    <mergeCell ref="AP47:AT47"/>
    <mergeCell ref="AU47:AY47"/>
    <mergeCell ref="AZ47:BD47"/>
    <mergeCell ref="CR46:CV46"/>
    <mergeCell ref="CW46:DA46"/>
    <mergeCell ref="DB46:DF46"/>
    <mergeCell ref="DG46:DK46"/>
    <mergeCell ref="DL46:DP46"/>
    <mergeCell ref="DQ46:DU46"/>
    <mergeCell ref="AU46:AY46"/>
    <mergeCell ref="AZ46:BD46"/>
    <mergeCell ref="BE46:BI46"/>
    <mergeCell ref="BS46:CG46"/>
    <mergeCell ref="CH46:CL46"/>
    <mergeCell ref="CM46:CQ46"/>
    <mergeCell ref="DL45:DP45"/>
    <mergeCell ref="DQ45:DU45"/>
    <mergeCell ref="DV45:DZ45"/>
    <mergeCell ref="B46:P46"/>
    <mergeCell ref="Q46:U46"/>
    <mergeCell ref="V46:Z46"/>
    <mergeCell ref="AA46:AE46"/>
    <mergeCell ref="AF46:AJ46"/>
    <mergeCell ref="AK46:AO46"/>
    <mergeCell ref="AP46:AT46"/>
    <mergeCell ref="CH45:CL45"/>
    <mergeCell ref="CM45:CQ45"/>
    <mergeCell ref="CR45:CV45"/>
    <mergeCell ref="CW45:DA45"/>
    <mergeCell ref="DB45:DF45"/>
    <mergeCell ref="DG45:DK45"/>
    <mergeCell ref="AK45:AO45"/>
    <mergeCell ref="AP45:AT45"/>
    <mergeCell ref="AU45:AY45"/>
    <mergeCell ref="AZ45:BD45"/>
    <mergeCell ref="BE45:BI45"/>
    <mergeCell ref="BS45:CG45"/>
    <mergeCell ref="DB44:DF44"/>
    <mergeCell ref="DG44:DK44"/>
    <mergeCell ref="DL44:DP44"/>
    <mergeCell ref="DQ44:DU44"/>
    <mergeCell ref="DV44:DZ44"/>
    <mergeCell ref="B45:P45"/>
    <mergeCell ref="Q45:U45"/>
    <mergeCell ref="V45:Z45"/>
    <mergeCell ref="AA45:AE45"/>
    <mergeCell ref="AF45:AJ45"/>
    <mergeCell ref="BE44:BI44"/>
    <mergeCell ref="BS44:CG44"/>
    <mergeCell ref="CH44:CL44"/>
    <mergeCell ref="CM44:CQ44"/>
    <mergeCell ref="CR44:CV44"/>
    <mergeCell ref="CW44:DA44"/>
    <mergeCell ref="DV43:DZ43"/>
    <mergeCell ref="B44:P44"/>
    <mergeCell ref="Q44:U44"/>
    <mergeCell ref="V44:Z44"/>
    <mergeCell ref="AA44:AE44"/>
    <mergeCell ref="AF44:AJ44"/>
    <mergeCell ref="AK44:AO44"/>
    <mergeCell ref="AP44:AT44"/>
    <mergeCell ref="AU44:AY44"/>
    <mergeCell ref="AZ44:BD44"/>
    <mergeCell ref="CR43:CV43"/>
    <mergeCell ref="CW43:DA43"/>
    <mergeCell ref="DB43:DF43"/>
    <mergeCell ref="DG43:DK43"/>
    <mergeCell ref="DL43:DP43"/>
    <mergeCell ref="DQ43:DU43"/>
    <mergeCell ref="AU43:AY43"/>
    <mergeCell ref="AZ43:BD43"/>
    <mergeCell ref="BE43:BI43"/>
    <mergeCell ref="BS43:CG43"/>
    <mergeCell ref="CH43:CL43"/>
    <mergeCell ref="CM43:CQ43"/>
    <mergeCell ref="DL42:DP42"/>
    <mergeCell ref="DQ42:DU42"/>
    <mergeCell ref="DV42:DZ42"/>
    <mergeCell ref="B43:P43"/>
    <mergeCell ref="Q43:U43"/>
    <mergeCell ref="V43:Z43"/>
    <mergeCell ref="AA43:AE43"/>
    <mergeCell ref="AF43:AJ43"/>
    <mergeCell ref="AK43:AO43"/>
    <mergeCell ref="AP43:AT43"/>
    <mergeCell ref="CH42:CL42"/>
    <mergeCell ref="CM42:CQ42"/>
    <mergeCell ref="CR42:CV42"/>
    <mergeCell ref="CW42:DA42"/>
    <mergeCell ref="DB42:DF42"/>
    <mergeCell ref="DG42:DK42"/>
    <mergeCell ref="AK42:AO42"/>
    <mergeCell ref="AP42:AT42"/>
    <mergeCell ref="AU42:AY42"/>
    <mergeCell ref="AZ42:BD42"/>
    <mergeCell ref="BE42:BI42"/>
    <mergeCell ref="BS42:CG42"/>
    <mergeCell ref="DB41:DF41"/>
    <mergeCell ref="DG41:DK41"/>
    <mergeCell ref="DL41:DP41"/>
    <mergeCell ref="DQ41:DU41"/>
    <mergeCell ref="DV41:DZ41"/>
    <mergeCell ref="B42:P42"/>
    <mergeCell ref="Q42:U42"/>
    <mergeCell ref="V42:Z42"/>
    <mergeCell ref="AA42:AE42"/>
    <mergeCell ref="AF42:AJ42"/>
    <mergeCell ref="BE41:BI41"/>
    <mergeCell ref="BS41:CG41"/>
    <mergeCell ref="CH41:CL41"/>
    <mergeCell ref="CM41:CQ41"/>
    <mergeCell ref="CR41:CV41"/>
    <mergeCell ref="CW41:DA41"/>
    <mergeCell ref="DV40:DZ40"/>
    <mergeCell ref="B41:P41"/>
    <mergeCell ref="Q41:U41"/>
    <mergeCell ref="V41:Z41"/>
    <mergeCell ref="AA41:AE41"/>
    <mergeCell ref="AF41:AJ41"/>
    <mergeCell ref="AK41:AO41"/>
    <mergeCell ref="AP41:AT41"/>
    <mergeCell ref="AU41:AY41"/>
    <mergeCell ref="AZ41:BD41"/>
    <mergeCell ref="CR40:CV40"/>
    <mergeCell ref="CW40:DA40"/>
    <mergeCell ref="DB40:DF40"/>
    <mergeCell ref="DG40:DK40"/>
    <mergeCell ref="DL40:DP40"/>
    <mergeCell ref="DQ40:DU40"/>
    <mergeCell ref="AU40:AY40"/>
    <mergeCell ref="AZ40:BD40"/>
    <mergeCell ref="BE40:BI40"/>
    <mergeCell ref="BS40:CG40"/>
    <mergeCell ref="CH40:CL40"/>
    <mergeCell ref="CM40:CQ40"/>
    <mergeCell ref="DL39:DP39"/>
    <mergeCell ref="DQ39:DU39"/>
    <mergeCell ref="DV39:DZ39"/>
    <mergeCell ref="B40:P40"/>
    <mergeCell ref="Q40:U40"/>
    <mergeCell ref="V40:Z40"/>
    <mergeCell ref="AA40:AE40"/>
    <mergeCell ref="AF40:AJ40"/>
    <mergeCell ref="AK40:AO40"/>
    <mergeCell ref="AP40:AT40"/>
    <mergeCell ref="CH39:CL39"/>
    <mergeCell ref="CM39:CQ39"/>
    <mergeCell ref="CR39:CV39"/>
    <mergeCell ref="CW39:DA39"/>
    <mergeCell ref="DB39:DF39"/>
    <mergeCell ref="DG39:DK39"/>
    <mergeCell ref="AK39:AO39"/>
    <mergeCell ref="AP39:AT39"/>
    <mergeCell ref="AU39:AY39"/>
    <mergeCell ref="AZ39:BD39"/>
    <mergeCell ref="BE39:BI39"/>
    <mergeCell ref="BS39:CG39"/>
    <mergeCell ref="DB38:DF38"/>
    <mergeCell ref="DG38:DK38"/>
    <mergeCell ref="DL38:DP38"/>
    <mergeCell ref="DQ38:DU38"/>
    <mergeCell ref="DV38:DZ38"/>
    <mergeCell ref="B39:P39"/>
    <mergeCell ref="Q39:U39"/>
    <mergeCell ref="V39:Z39"/>
    <mergeCell ref="AA39:AE39"/>
    <mergeCell ref="AF39:AJ39"/>
    <mergeCell ref="BE38:BI38"/>
    <mergeCell ref="BS38:CG38"/>
    <mergeCell ref="CH38:CL38"/>
    <mergeCell ref="CM38:CQ38"/>
    <mergeCell ref="CR38:CV38"/>
    <mergeCell ref="CW38:DA38"/>
    <mergeCell ref="DV37:DZ37"/>
    <mergeCell ref="B38:P38"/>
    <mergeCell ref="Q38:U38"/>
    <mergeCell ref="V38:Z38"/>
    <mergeCell ref="AA38:AE38"/>
    <mergeCell ref="AF38:AJ38"/>
    <mergeCell ref="AK38:AO38"/>
    <mergeCell ref="AP38:AT38"/>
    <mergeCell ref="AU38:AY38"/>
    <mergeCell ref="AZ38:BD38"/>
    <mergeCell ref="CR37:CV37"/>
    <mergeCell ref="CW37:DA37"/>
    <mergeCell ref="DB37:DF37"/>
    <mergeCell ref="DG37:DK37"/>
    <mergeCell ref="DL37:DP37"/>
    <mergeCell ref="DQ37:DU37"/>
    <mergeCell ref="AU37:AY37"/>
    <mergeCell ref="AZ37:BD37"/>
    <mergeCell ref="BE37:BI37"/>
    <mergeCell ref="BS37:CG37"/>
    <mergeCell ref="CH37:CL37"/>
    <mergeCell ref="CM37:CQ37"/>
    <mergeCell ref="DL36:DP36"/>
    <mergeCell ref="DQ36:DU36"/>
    <mergeCell ref="DV36:DZ36"/>
    <mergeCell ref="B37:P37"/>
    <mergeCell ref="Q37:U37"/>
    <mergeCell ref="V37:Z37"/>
    <mergeCell ref="AA37:AE37"/>
    <mergeCell ref="AF37:AJ37"/>
    <mergeCell ref="AK37:AO37"/>
    <mergeCell ref="AP37:AT37"/>
    <mergeCell ref="CH36:CL36"/>
    <mergeCell ref="CM36:CQ36"/>
    <mergeCell ref="CR36:CV36"/>
    <mergeCell ref="CW36:DA36"/>
    <mergeCell ref="DB36:DF36"/>
    <mergeCell ref="DG36:DK36"/>
    <mergeCell ref="AK36:AO36"/>
    <mergeCell ref="AP36:AT36"/>
    <mergeCell ref="AU36:AY36"/>
    <mergeCell ref="AZ36:BD36"/>
    <mergeCell ref="BE36:BI36"/>
    <mergeCell ref="BS36:CG36"/>
    <mergeCell ref="DB35:DF35"/>
    <mergeCell ref="DG35:DK35"/>
    <mergeCell ref="DL35:DP35"/>
    <mergeCell ref="DQ35:DU35"/>
    <mergeCell ref="DV35:DZ35"/>
    <mergeCell ref="B36:P36"/>
    <mergeCell ref="Q36:U36"/>
    <mergeCell ref="V36:Z36"/>
    <mergeCell ref="AA36:AE36"/>
    <mergeCell ref="AF36:AJ36"/>
    <mergeCell ref="BE35:BI35"/>
    <mergeCell ref="BS35:CG35"/>
    <mergeCell ref="CH35:CL35"/>
    <mergeCell ref="CM35:CQ35"/>
    <mergeCell ref="CR35:CV35"/>
    <mergeCell ref="CW35:DA35"/>
    <mergeCell ref="DV34:DZ34"/>
    <mergeCell ref="B35:P35"/>
    <mergeCell ref="Q35:U35"/>
    <mergeCell ref="V35:Z35"/>
    <mergeCell ref="AA35:AE35"/>
    <mergeCell ref="AF35:AJ35"/>
    <mergeCell ref="AK35:AO35"/>
    <mergeCell ref="AP35:AT35"/>
    <mergeCell ref="AU35:AY35"/>
    <mergeCell ref="AZ35:BD35"/>
    <mergeCell ref="CR34:CV34"/>
    <mergeCell ref="CW34:DA34"/>
    <mergeCell ref="DB34:DF34"/>
    <mergeCell ref="DG34:DK34"/>
    <mergeCell ref="DL34:DP34"/>
    <mergeCell ref="DQ34:DU34"/>
    <mergeCell ref="AU34:AY34"/>
    <mergeCell ref="AZ34:BD34"/>
    <mergeCell ref="BE34:BI34"/>
    <mergeCell ref="BS34:CG34"/>
    <mergeCell ref="CH34:CL34"/>
    <mergeCell ref="CM34:CQ34"/>
    <mergeCell ref="DL33:DP33"/>
    <mergeCell ref="DQ33:DU33"/>
    <mergeCell ref="DV33:DZ33"/>
    <mergeCell ref="B34:P34"/>
    <mergeCell ref="Q34:U34"/>
    <mergeCell ref="V34:Z34"/>
    <mergeCell ref="AA34:AE34"/>
    <mergeCell ref="AF34:AJ34"/>
    <mergeCell ref="AK34:AO34"/>
    <mergeCell ref="AP34:AT34"/>
    <mergeCell ref="CH33:CL33"/>
    <mergeCell ref="CM33:CQ33"/>
    <mergeCell ref="CR33:CV33"/>
    <mergeCell ref="CW33:DA33"/>
    <mergeCell ref="DB33:DF33"/>
    <mergeCell ref="DG33:DK33"/>
    <mergeCell ref="AK33:AO33"/>
    <mergeCell ref="AP33:AT33"/>
    <mergeCell ref="AU33:AY33"/>
    <mergeCell ref="AZ33:BD33"/>
    <mergeCell ref="BE33:BI33"/>
    <mergeCell ref="BS33:CG33"/>
    <mergeCell ref="DB32:DF32"/>
    <mergeCell ref="DG32:DK32"/>
    <mergeCell ref="DL32:DP32"/>
    <mergeCell ref="DQ32:DU32"/>
    <mergeCell ref="DV32:DZ32"/>
    <mergeCell ref="B33:P33"/>
    <mergeCell ref="Q33:U33"/>
    <mergeCell ref="V33:Z33"/>
    <mergeCell ref="AA33:AE33"/>
    <mergeCell ref="AF33:AJ33"/>
    <mergeCell ref="BE32:BI32"/>
    <mergeCell ref="BS32:CG32"/>
    <mergeCell ref="CH32:CL32"/>
    <mergeCell ref="CM32:CQ32"/>
    <mergeCell ref="CR32:CV32"/>
    <mergeCell ref="CW32:DA32"/>
    <mergeCell ref="DV31:DZ31"/>
    <mergeCell ref="B32:P32"/>
    <mergeCell ref="Q32:U32"/>
    <mergeCell ref="V32:Z32"/>
    <mergeCell ref="AA32:AE32"/>
    <mergeCell ref="AF32:AJ32"/>
    <mergeCell ref="AK32:AO32"/>
    <mergeCell ref="AP32:AT32"/>
    <mergeCell ref="AU32:AY32"/>
    <mergeCell ref="AZ32:BD32"/>
    <mergeCell ref="CR31:CV31"/>
    <mergeCell ref="CW31:DA31"/>
    <mergeCell ref="DB31:DF31"/>
    <mergeCell ref="DG31:DK31"/>
    <mergeCell ref="DL31:DP31"/>
    <mergeCell ref="DQ31:DU31"/>
    <mergeCell ref="AU31:AY31"/>
    <mergeCell ref="AZ31:BD31"/>
    <mergeCell ref="BE31:BI31"/>
    <mergeCell ref="BS31:CG31"/>
    <mergeCell ref="CH31:CL31"/>
    <mergeCell ref="CM31:CQ31"/>
    <mergeCell ref="DL30:DP30"/>
    <mergeCell ref="DQ30:DU30"/>
    <mergeCell ref="DV30:DZ30"/>
    <mergeCell ref="B31:P31"/>
    <mergeCell ref="Q31:U31"/>
    <mergeCell ref="V31:Z31"/>
    <mergeCell ref="AA31:AE31"/>
    <mergeCell ref="AF31:AJ31"/>
    <mergeCell ref="AK31:AO31"/>
    <mergeCell ref="AP31:AT31"/>
    <mergeCell ref="CH30:CL30"/>
    <mergeCell ref="CM30:CQ30"/>
    <mergeCell ref="CR30:CV30"/>
    <mergeCell ref="CW30:DA30"/>
    <mergeCell ref="DB30:DF30"/>
    <mergeCell ref="DG30:DK30"/>
    <mergeCell ref="AK30:AO30"/>
    <mergeCell ref="AP30:AT30"/>
    <mergeCell ref="AU30:AY30"/>
    <mergeCell ref="AZ30:BD30"/>
    <mergeCell ref="BE30:BI30"/>
    <mergeCell ref="BS30:CG30"/>
    <mergeCell ref="DB29:DF29"/>
    <mergeCell ref="DG29:DK29"/>
    <mergeCell ref="DL29:DP29"/>
    <mergeCell ref="DQ29:DU29"/>
    <mergeCell ref="DV29:DZ29"/>
    <mergeCell ref="B30:P30"/>
    <mergeCell ref="Q30:U30"/>
    <mergeCell ref="V30:Z30"/>
    <mergeCell ref="AA30:AE30"/>
    <mergeCell ref="AF30:AJ30"/>
    <mergeCell ref="BE29:BI29"/>
    <mergeCell ref="BS29:CG29"/>
    <mergeCell ref="CH29:CL29"/>
    <mergeCell ref="CM29:CQ29"/>
    <mergeCell ref="CR29:CV29"/>
    <mergeCell ref="CW29:DA29"/>
    <mergeCell ref="DV28:DZ28"/>
    <mergeCell ref="B29:P29"/>
    <mergeCell ref="Q29:U29"/>
    <mergeCell ref="V29:Z29"/>
    <mergeCell ref="AA29:AE29"/>
    <mergeCell ref="AF29:AJ29"/>
    <mergeCell ref="AK29:AO29"/>
    <mergeCell ref="AP29:AT29"/>
    <mergeCell ref="AU29:AY29"/>
    <mergeCell ref="AZ29:BD29"/>
    <mergeCell ref="CR28:CV28"/>
    <mergeCell ref="CW28:DA28"/>
    <mergeCell ref="DB28:DF28"/>
    <mergeCell ref="DG28:DK28"/>
    <mergeCell ref="DL28:DP28"/>
    <mergeCell ref="DQ28:DU28"/>
    <mergeCell ref="AU28:AY28"/>
    <mergeCell ref="AZ28:BD28"/>
    <mergeCell ref="BE28:BI28"/>
    <mergeCell ref="BS28:CG28"/>
    <mergeCell ref="CH28:CL28"/>
    <mergeCell ref="CM28:CQ28"/>
    <mergeCell ref="DL27:DP27"/>
    <mergeCell ref="DQ27:DU27"/>
    <mergeCell ref="DV27:DZ27"/>
    <mergeCell ref="B28:P28"/>
    <mergeCell ref="Q28:U28"/>
    <mergeCell ref="V28:Z28"/>
    <mergeCell ref="AA28:AE28"/>
    <mergeCell ref="AF28:AJ28"/>
    <mergeCell ref="AK28:AO28"/>
    <mergeCell ref="AP28:AT28"/>
    <mergeCell ref="DL26:DP26"/>
    <mergeCell ref="DQ26:DU26"/>
    <mergeCell ref="DV26:DZ26"/>
    <mergeCell ref="BS27:CG27"/>
    <mergeCell ref="CH27:CL27"/>
    <mergeCell ref="CM27:CQ27"/>
    <mergeCell ref="CR27:CV27"/>
    <mergeCell ref="CW27:DA27"/>
    <mergeCell ref="DB27:DF27"/>
    <mergeCell ref="DG27:DK27"/>
    <mergeCell ref="CH26:CL26"/>
    <mergeCell ref="CM26:CQ26"/>
    <mergeCell ref="CR26:CV26"/>
    <mergeCell ref="CW26:DA26"/>
    <mergeCell ref="DB26:DF26"/>
    <mergeCell ref="DG26:DK26"/>
    <mergeCell ref="AK26:AO27"/>
    <mergeCell ref="AP26:AT27"/>
    <mergeCell ref="AU26:AY27"/>
    <mergeCell ref="AZ26:BD27"/>
    <mergeCell ref="BE26:BI27"/>
    <mergeCell ref="BS26:CG26"/>
    <mergeCell ref="DB25:DF25"/>
    <mergeCell ref="DG25:DK25"/>
    <mergeCell ref="DL25:DP25"/>
    <mergeCell ref="DQ25:DU25"/>
    <mergeCell ref="DV25:DZ25"/>
    <mergeCell ref="A26:P27"/>
    <mergeCell ref="Q26:U27"/>
    <mergeCell ref="V26:Z27"/>
    <mergeCell ref="AA26:AE27"/>
    <mergeCell ref="AF26:AJ27"/>
    <mergeCell ref="A25:BI25"/>
    <mergeCell ref="BS25:CG25"/>
    <mergeCell ref="CH25:CL25"/>
    <mergeCell ref="CM25:CQ25"/>
    <mergeCell ref="CR25:CV25"/>
    <mergeCell ref="CW25:DA25"/>
    <mergeCell ref="CW24:DA24"/>
    <mergeCell ref="DB24:DF24"/>
    <mergeCell ref="DG24:DK24"/>
    <mergeCell ref="DL24:DP24"/>
    <mergeCell ref="DQ24:DU24"/>
    <mergeCell ref="DV24:DZ24"/>
    <mergeCell ref="DB23:DF23"/>
    <mergeCell ref="DG23:DK23"/>
    <mergeCell ref="DL23:DP23"/>
    <mergeCell ref="DQ23:DU23"/>
    <mergeCell ref="DV23:DZ23"/>
    <mergeCell ref="A24:AY24"/>
    <mergeCell ref="BS24:CG24"/>
    <mergeCell ref="CH24:CL24"/>
    <mergeCell ref="CM24:CQ24"/>
    <mergeCell ref="CR24:CV24"/>
    <mergeCell ref="AZ23:BD23"/>
    <mergeCell ref="BS23:CG23"/>
    <mergeCell ref="CH23:CL23"/>
    <mergeCell ref="CM23:CQ23"/>
    <mergeCell ref="CR23:CV23"/>
    <mergeCell ref="CW23:DA23"/>
    <mergeCell ref="DQ22:DU22"/>
    <mergeCell ref="DV22:DZ22"/>
    <mergeCell ref="B23:P23"/>
    <mergeCell ref="Q23:U23"/>
    <mergeCell ref="V23:Z23"/>
    <mergeCell ref="AA23:AE23"/>
    <mergeCell ref="AF23:AJ23"/>
    <mergeCell ref="AK23:AO23"/>
    <mergeCell ref="AP23:AT23"/>
    <mergeCell ref="AU23:AY23"/>
    <mergeCell ref="CM22:CQ22"/>
    <mergeCell ref="CR22:CV22"/>
    <mergeCell ref="CW22:DA22"/>
    <mergeCell ref="DB22:DF22"/>
    <mergeCell ref="DG22:DK22"/>
    <mergeCell ref="DL22:DP22"/>
    <mergeCell ref="AK22:AO22"/>
    <mergeCell ref="AP22:AT22"/>
    <mergeCell ref="AU22:AY22"/>
    <mergeCell ref="AZ22:BD22"/>
    <mergeCell ref="BS22:CG22"/>
    <mergeCell ref="CH22:CL22"/>
    <mergeCell ref="DB21:DF21"/>
    <mergeCell ref="DG21:DK21"/>
    <mergeCell ref="DL21:DP21"/>
    <mergeCell ref="DQ21:DU21"/>
    <mergeCell ref="DV21:DZ21"/>
    <mergeCell ref="B22:P22"/>
    <mergeCell ref="Q22:U22"/>
    <mergeCell ref="V22:Z22"/>
    <mergeCell ref="AA22:AE22"/>
    <mergeCell ref="AF22:AJ22"/>
    <mergeCell ref="AU21:AY21"/>
    <mergeCell ref="BS21:CG21"/>
    <mergeCell ref="CH21:CL21"/>
    <mergeCell ref="CM21:CQ21"/>
    <mergeCell ref="CR21:CV21"/>
    <mergeCell ref="CW21:DA21"/>
    <mergeCell ref="DL20:DP20"/>
    <mergeCell ref="DQ20:DU20"/>
    <mergeCell ref="DV20:DZ20"/>
    <mergeCell ref="B21:P21"/>
    <mergeCell ref="Q21:U21"/>
    <mergeCell ref="V21:Z21"/>
    <mergeCell ref="AA21:AE21"/>
    <mergeCell ref="AF21:AJ21"/>
    <mergeCell ref="AK21:AO21"/>
    <mergeCell ref="AP21:AT21"/>
    <mergeCell ref="CH20:CL20"/>
    <mergeCell ref="CM20:CQ20"/>
    <mergeCell ref="CR20:CV20"/>
    <mergeCell ref="CW20:DA20"/>
    <mergeCell ref="DB20:DF20"/>
    <mergeCell ref="DG20:DK20"/>
    <mergeCell ref="DV19:DZ19"/>
    <mergeCell ref="B20:P20"/>
    <mergeCell ref="Q20:U20"/>
    <mergeCell ref="V20:Z20"/>
    <mergeCell ref="AA20:AE20"/>
    <mergeCell ref="AF20:AJ20"/>
    <mergeCell ref="AK20:AO20"/>
    <mergeCell ref="AP20:AT20"/>
    <mergeCell ref="AU20:AY20"/>
    <mergeCell ref="BS20:CG20"/>
    <mergeCell ref="CR19:CV19"/>
    <mergeCell ref="CW19:DA19"/>
    <mergeCell ref="DB19:DF19"/>
    <mergeCell ref="DG19:DK19"/>
    <mergeCell ref="DL19:DP19"/>
    <mergeCell ref="DQ19:DU19"/>
    <mergeCell ref="AK19:AO19"/>
    <mergeCell ref="AP19:AT19"/>
    <mergeCell ref="AU19:AY19"/>
    <mergeCell ref="BS19:CG19"/>
    <mergeCell ref="CH19:CL19"/>
    <mergeCell ref="CM19:CQ19"/>
    <mergeCell ref="DB18:DF18"/>
    <mergeCell ref="DG18:DK18"/>
    <mergeCell ref="DL18:DP18"/>
    <mergeCell ref="DQ18:DU18"/>
    <mergeCell ref="DV18:DZ18"/>
    <mergeCell ref="B19:P19"/>
    <mergeCell ref="Q19:U19"/>
    <mergeCell ref="V19:Z19"/>
    <mergeCell ref="AA19:AE19"/>
    <mergeCell ref="AF19:AJ19"/>
    <mergeCell ref="AU18:AY18"/>
    <mergeCell ref="BS18:CG18"/>
    <mergeCell ref="CH18:CL18"/>
    <mergeCell ref="CM18:CQ18"/>
    <mergeCell ref="CR18:CV18"/>
    <mergeCell ref="CW18:DA18"/>
    <mergeCell ref="DL17:DP17"/>
    <mergeCell ref="DQ17:DU17"/>
    <mergeCell ref="DV17:DZ17"/>
    <mergeCell ref="B18:P18"/>
    <mergeCell ref="Q18:U18"/>
    <mergeCell ref="V18:Z18"/>
    <mergeCell ref="AA18:AE18"/>
    <mergeCell ref="AF18:AJ18"/>
    <mergeCell ref="AK18:AO18"/>
    <mergeCell ref="AP18:AT18"/>
    <mergeCell ref="CH17:CL17"/>
    <mergeCell ref="CM17:CQ17"/>
    <mergeCell ref="CR17:CV17"/>
    <mergeCell ref="CW17:DA17"/>
    <mergeCell ref="DB17:DF17"/>
    <mergeCell ref="DG17:DK17"/>
    <mergeCell ref="DV16:DZ16"/>
    <mergeCell ref="B17:P17"/>
    <mergeCell ref="Q17:U17"/>
    <mergeCell ref="V17:Z17"/>
    <mergeCell ref="AA17:AE17"/>
    <mergeCell ref="AF17:AJ17"/>
    <mergeCell ref="AK17:AO17"/>
    <mergeCell ref="AP17:AT17"/>
    <mergeCell ref="AU17:AY17"/>
    <mergeCell ref="BS17:CG17"/>
    <mergeCell ref="CR16:CV16"/>
    <mergeCell ref="CW16:DA16"/>
    <mergeCell ref="DB16:DF16"/>
    <mergeCell ref="DG16:DK16"/>
    <mergeCell ref="DL16:DP16"/>
    <mergeCell ref="DQ16:DU16"/>
    <mergeCell ref="AK16:AO16"/>
    <mergeCell ref="AP16:AT16"/>
    <mergeCell ref="AU16:AY16"/>
    <mergeCell ref="BS16:CG16"/>
    <mergeCell ref="CH16:CL16"/>
    <mergeCell ref="CM16:CQ16"/>
    <mergeCell ref="DB15:DF15"/>
    <mergeCell ref="DG15:DK15"/>
    <mergeCell ref="DL15:DP15"/>
    <mergeCell ref="DQ15:DU15"/>
    <mergeCell ref="DV15:DZ15"/>
    <mergeCell ref="B16:P16"/>
    <mergeCell ref="Q16:U16"/>
    <mergeCell ref="V16:Z16"/>
    <mergeCell ref="AA16:AE16"/>
    <mergeCell ref="AF16:AJ16"/>
    <mergeCell ref="AU15:AY15"/>
    <mergeCell ref="BS15:CG15"/>
    <mergeCell ref="CH15:CL15"/>
    <mergeCell ref="CM15:CQ15"/>
    <mergeCell ref="CR15:CV15"/>
    <mergeCell ref="CW15:DA15"/>
    <mergeCell ref="DL14:DP14"/>
    <mergeCell ref="DQ14:DU14"/>
    <mergeCell ref="DV14:DZ14"/>
    <mergeCell ref="B15:P15"/>
    <mergeCell ref="Q15:U15"/>
    <mergeCell ref="V15:Z15"/>
    <mergeCell ref="AA15:AE15"/>
    <mergeCell ref="AF15:AJ15"/>
    <mergeCell ref="AK15:AO15"/>
    <mergeCell ref="AP15:AT15"/>
    <mergeCell ref="CH14:CL14"/>
    <mergeCell ref="CM14:CQ14"/>
    <mergeCell ref="CR14:CV14"/>
    <mergeCell ref="CW14:DA14"/>
    <mergeCell ref="DB14:DF14"/>
    <mergeCell ref="DG14:DK14"/>
    <mergeCell ref="DV13:DZ13"/>
    <mergeCell ref="B14:P14"/>
    <mergeCell ref="Q14:U14"/>
    <mergeCell ref="V14:Z14"/>
    <mergeCell ref="AA14:AE14"/>
    <mergeCell ref="AF14:AJ14"/>
    <mergeCell ref="AK14:AO14"/>
    <mergeCell ref="AP14:AT14"/>
    <mergeCell ref="AU14:AY14"/>
    <mergeCell ref="BS14:CG14"/>
    <mergeCell ref="CR13:CV13"/>
    <mergeCell ref="CW13:DA13"/>
    <mergeCell ref="DB13:DF13"/>
    <mergeCell ref="DG13:DK13"/>
    <mergeCell ref="DL13:DP13"/>
    <mergeCell ref="DQ13:DU13"/>
    <mergeCell ref="AK13:AO13"/>
    <mergeCell ref="AP13:AT13"/>
    <mergeCell ref="AU13:AY13"/>
    <mergeCell ref="BS13:CG13"/>
    <mergeCell ref="CH13:CL13"/>
    <mergeCell ref="CM13:CQ13"/>
    <mergeCell ref="DB12:DF12"/>
    <mergeCell ref="DG12:DK12"/>
    <mergeCell ref="DL12:DP12"/>
    <mergeCell ref="DQ12:DU12"/>
    <mergeCell ref="DV12:DZ12"/>
    <mergeCell ref="B13:P13"/>
    <mergeCell ref="Q13:U13"/>
    <mergeCell ref="V13:Z13"/>
    <mergeCell ref="AA13:AE13"/>
    <mergeCell ref="AF13:AJ13"/>
    <mergeCell ref="AU12:AY12"/>
    <mergeCell ref="BS12:CG12"/>
    <mergeCell ref="CH12:CL12"/>
    <mergeCell ref="CM12:CQ12"/>
    <mergeCell ref="CR12:CV12"/>
    <mergeCell ref="CW12:DA12"/>
    <mergeCell ref="DL11:DP11"/>
    <mergeCell ref="DQ11:DU11"/>
    <mergeCell ref="DV11:DZ11"/>
    <mergeCell ref="B12:P12"/>
    <mergeCell ref="Q12:U12"/>
    <mergeCell ref="V12:Z12"/>
    <mergeCell ref="AA12:AE12"/>
    <mergeCell ref="AF12:AJ12"/>
    <mergeCell ref="AK12:AO12"/>
    <mergeCell ref="AP12:AT12"/>
    <mergeCell ref="CH11:CL11"/>
    <mergeCell ref="CM11:CQ11"/>
    <mergeCell ref="CR11:CV11"/>
    <mergeCell ref="CW11:DA11"/>
    <mergeCell ref="DB11:DF11"/>
    <mergeCell ref="DG11:DK11"/>
    <mergeCell ref="DV10:DZ10"/>
    <mergeCell ref="B11:P11"/>
    <mergeCell ref="Q11:U11"/>
    <mergeCell ref="V11:Z11"/>
    <mergeCell ref="AA11:AE11"/>
    <mergeCell ref="AF11:AJ11"/>
    <mergeCell ref="AK11:AO11"/>
    <mergeCell ref="AP11:AT11"/>
    <mergeCell ref="AU11:AY11"/>
    <mergeCell ref="BS11:CG11"/>
    <mergeCell ref="CR10:CV10"/>
    <mergeCell ref="CW10:DA10"/>
    <mergeCell ref="DB10:DF10"/>
    <mergeCell ref="DG10:DK10"/>
    <mergeCell ref="DL10:DP10"/>
    <mergeCell ref="DQ10:DU10"/>
    <mergeCell ref="AK10:AO10"/>
    <mergeCell ref="AP10:AT10"/>
    <mergeCell ref="AU10:AY10"/>
    <mergeCell ref="BS10:CG10"/>
    <mergeCell ref="CH10:CL10"/>
    <mergeCell ref="CM10:CQ10"/>
    <mergeCell ref="DB9:DF9"/>
    <mergeCell ref="DG9:DK9"/>
    <mergeCell ref="DL9:DP9"/>
    <mergeCell ref="DQ9:DU9"/>
    <mergeCell ref="DV9:DZ9"/>
    <mergeCell ref="B10:P10"/>
    <mergeCell ref="Q10:U10"/>
    <mergeCell ref="V10:Z10"/>
    <mergeCell ref="AA10:AE10"/>
    <mergeCell ref="AF10:AJ10"/>
    <mergeCell ref="AU9:AY9"/>
    <mergeCell ref="BS9:CG9"/>
    <mergeCell ref="CH9:CL9"/>
    <mergeCell ref="CM9:CQ9"/>
    <mergeCell ref="CR9:CV9"/>
    <mergeCell ref="CW9:DA9"/>
    <mergeCell ref="DL8:DP8"/>
    <mergeCell ref="DQ8:DU8"/>
    <mergeCell ref="DV8:DZ8"/>
    <mergeCell ref="B9:P9"/>
    <mergeCell ref="Q9:U9"/>
    <mergeCell ref="V9:Z9"/>
    <mergeCell ref="AA9:AE9"/>
    <mergeCell ref="AF9:AJ9"/>
    <mergeCell ref="AK9:AO9"/>
    <mergeCell ref="AP9:AT9"/>
    <mergeCell ref="CH8:CL8"/>
    <mergeCell ref="CM8:CQ8"/>
    <mergeCell ref="CR8:CV8"/>
    <mergeCell ref="CW8:DA8"/>
    <mergeCell ref="DB8:DF8"/>
    <mergeCell ref="DG8:DK8"/>
    <mergeCell ref="B8:P8"/>
    <mergeCell ref="Q8:U8"/>
    <mergeCell ref="V8:Z8"/>
    <mergeCell ref="AA8:AE8"/>
    <mergeCell ref="AF8:AJ8"/>
    <mergeCell ref="AK8:AO8"/>
    <mergeCell ref="AP8:AT8"/>
    <mergeCell ref="AU8:AY8"/>
    <mergeCell ref="BS8:CG8"/>
    <mergeCell ref="CR7:CV7"/>
    <mergeCell ref="CW7:DA7"/>
    <mergeCell ref="DB7:DF7"/>
    <mergeCell ref="DG7:DK7"/>
    <mergeCell ref="DL7:DP7"/>
    <mergeCell ref="DQ7:DU7"/>
    <mergeCell ref="AK7:AO7"/>
    <mergeCell ref="AP7:AT7"/>
    <mergeCell ref="AU7:AY7"/>
    <mergeCell ref="BS7:CG7"/>
    <mergeCell ref="CH7:CL7"/>
    <mergeCell ref="CM7:CQ7"/>
    <mergeCell ref="DB5:DF6"/>
    <mergeCell ref="DG5:DK6"/>
    <mergeCell ref="DL5:DP6"/>
    <mergeCell ref="DQ5:DU6"/>
    <mergeCell ref="DV5:DZ6"/>
    <mergeCell ref="B7:P7"/>
    <mergeCell ref="Q7:U7"/>
    <mergeCell ref="V7:Z7"/>
    <mergeCell ref="AA7:AE7"/>
    <mergeCell ref="AF7:AJ7"/>
    <mergeCell ref="AU5:AY6"/>
    <mergeCell ref="BQ5:CG6"/>
    <mergeCell ref="CH5:CL6"/>
    <mergeCell ref="CM5:CQ6"/>
    <mergeCell ref="CR5:CV6"/>
    <mergeCell ref="CW5:DA6"/>
    <mergeCell ref="DJ2:DO2"/>
    <mergeCell ref="DQ2:DZ2"/>
    <mergeCell ref="A4:AY4"/>
    <mergeCell ref="A5:P6"/>
    <mergeCell ref="Q5:U6"/>
    <mergeCell ref="V5:Z6"/>
    <mergeCell ref="AA5:AE6"/>
    <mergeCell ref="AF5:AJ6"/>
    <mergeCell ref="AK5:AO6"/>
    <mergeCell ref="AP5:AT6"/>
    <mergeCell ref="DV7:DZ7"/>
  </mergeCells>
  <phoneticPr fontId="2"/>
  <pageMargins left="0.59055118110236227" right="0" top="0.59055118110236227" bottom="0.59055118110236227" header="0.39370078740157483" footer="0.39370078740157483"/>
  <pageSetup paperSize="8" scale="38" orientation="portrait"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Q110"/>
  <sheetViews>
    <sheetView showGridLines="0" view="pageBreakPreview" zoomScale="75" zoomScaleNormal="85" zoomScaleSheetLayoutView="75" workbookViewId="0"/>
  </sheetViews>
  <sheetFormatPr defaultColWidth="0" defaultRowHeight="13.5" customHeight="1" zeroHeight="1"/>
  <cols>
    <col min="1" max="120" width="2.75" style="271" customWidth="1"/>
    <col min="121" max="121" width="0" style="270" hidden="1" customWidth="1"/>
    <col min="122" max="16384" width="9" style="270" hidden="1"/>
  </cols>
  <sheetData>
    <row r="1" spans="1:120">
      <c r="A1" s="270"/>
      <c r="B1" s="270"/>
      <c r="C1" s="270"/>
      <c r="D1" s="270"/>
      <c r="E1" s="270"/>
      <c r="F1" s="270"/>
      <c r="G1" s="270"/>
      <c r="H1" s="270"/>
      <c r="I1" s="270"/>
      <c r="J1" s="270"/>
      <c r="K1" s="270"/>
      <c r="L1" s="270"/>
      <c r="M1" s="270"/>
      <c r="N1" s="270"/>
      <c r="O1" s="270"/>
      <c r="P1" s="270"/>
      <c r="Q1" s="270"/>
      <c r="R1" s="270"/>
      <c r="S1" s="270"/>
      <c r="T1" s="270"/>
      <c r="U1" s="270"/>
      <c r="V1" s="270"/>
      <c r="W1" s="270"/>
      <c r="X1" s="270"/>
      <c r="Y1" s="270"/>
      <c r="Z1" s="270"/>
      <c r="AA1" s="270"/>
      <c r="AB1" s="270"/>
      <c r="AC1" s="270"/>
      <c r="AD1" s="270"/>
      <c r="AE1" s="270"/>
      <c r="AF1" s="270"/>
      <c r="AG1" s="270"/>
      <c r="AH1" s="270"/>
      <c r="AI1" s="270"/>
      <c r="AJ1" s="270"/>
      <c r="AK1" s="270"/>
      <c r="AL1" s="270"/>
      <c r="AM1" s="270"/>
      <c r="AN1" s="270"/>
      <c r="AO1" s="270"/>
      <c r="AP1" s="270"/>
      <c r="AQ1" s="270"/>
      <c r="AR1" s="270"/>
      <c r="AS1" s="270"/>
      <c r="AT1" s="270"/>
      <c r="AU1" s="270"/>
      <c r="AV1" s="270"/>
      <c r="AW1" s="270"/>
      <c r="AX1" s="270"/>
      <c r="AY1" s="270"/>
      <c r="AZ1" s="270"/>
      <c r="BA1" s="270"/>
      <c r="BB1" s="270"/>
      <c r="BC1" s="270"/>
      <c r="BD1" s="270"/>
      <c r="BE1" s="270"/>
      <c r="BF1" s="270"/>
      <c r="BG1" s="270"/>
      <c r="BH1" s="270"/>
      <c r="BI1" s="270"/>
      <c r="BJ1" s="270"/>
      <c r="BK1" s="270"/>
      <c r="BL1" s="270"/>
      <c r="BM1" s="270"/>
      <c r="BN1" s="270"/>
      <c r="BO1" s="270"/>
      <c r="BP1" s="270"/>
      <c r="BQ1" s="270"/>
      <c r="BR1" s="270"/>
      <c r="BS1" s="270"/>
      <c r="BT1" s="270"/>
      <c r="BU1" s="270"/>
      <c r="BV1" s="270"/>
      <c r="BW1" s="270"/>
      <c r="BX1" s="270"/>
      <c r="BY1" s="270"/>
      <c r="BZ1" s="270"/>
      <c r="CA1" s="270"/>
      <c r="CB1" s="270"/>
      <c r="CC1" s="270"/>
      <c r="CD1" s="270"/>
      <c r="CE1" s="270"/>
      <c r="CF1" s="270"/>
      <c r="CG1" s="270"/>
      <c r="CH1" s="270"/>
      <c r="CI1" s="270"/>
      <c r="CJ1" s="270"/>
      <c r="CK1" s="270"/>
      <c r="CL1" s="270"/>
      <c r="CM1" s="270"/>
      <c r="CN1" s="270"/>
      <c r="CO1" s="270"/>
      <c r="CP1" s="270"/>
      <c r="CQ1" s="270"/>
      <c r="CR1" s="270"/>
      <c r="CS1" s="270"/>
      <c r="CT1" s="270"/>
      <c r="CU1" s="270"/>
      <c r="CV1" s="270"/>
      <c r="CW1" s="270"/>
      <c r="CX1" s="270"/>
      <c r="CY1" s="270"/>
      <c r="CZ1" s="270"/>
      <c r="DA1" s="270"/>
      <c r="DB1" s="270"/>
      <c r="DC1" s="270"/>
      <c r="DD1" s="270"/>
      <c r="DE1" s="270"/>
      <c r="DF1" s="270"/>
      <c r="DG1" s="270"/>
      <c r="DH1" s="270"/>
      <c r="DI1" s="270"/>
      <c r="DJ1" s="270"/>
      <c r="DK1" s="270"/>
      <c r="DL1" s="270"/>
      <c r="DM1" s="270"/>
      <c r="DN1" s="270"/>
      <c r="DO1" s="270"/>
      <c r="DP1" s="270"/>
    </row>
    <row r="2" spans="1:120"/>
    <row r="3" spans="1:120"/>
    <row r="4" spans="1:120"/>
    <row r="5" spans="1:120"/>
    <row r="6" spans="1:120"/>
    <row r="7" spans="1:120"/>
    <row r="8" spans="1:120"/>
    <row r="9" spans="1:120"/>
    <row r="10" spans="1:120"/>
    <row r="11" spans="1:120"/>
    <row r="12" spans="1:120"/>
    <row r="13" spans="1:120"/>
    <row r="14" spans="1:120"/>
    <row r="15" spans="1:120"/>
    <row r="16" spans="1:120">
      <c r="DP16" s="270"/>
    </row>
    <row r="17" spans="119:120">
      <c r="DP17" s="270"/>
    </row>
    <row r="18" spans="119:120"/>
    <row r="19" spans="119:120"/>
    <row r="20" spans="119:120">
      <c r="DO20" s="270"/>
      <c r="DP20" s="270"/>
    </row>
    <row r="21" spans="119:120">
      <c r="DP21" s="270"/>
    </row>
    <row r="22" spans="119:120"/>
    <row r="23" spans="119:120">
      <c r="DO23" s="270"/>
      <c r="DP23" s="270"/>
    </row>
    <row r="24" spans="119:120">
      <c r="DP24" s="270"/>
    </row>
    <row r="25" spans="119:120">
      <c r="DP25" s="270"/>
    </row>
    <row r="26" spans="119:120">
      <c r="DO26" s="270"/>
      <c r="DP26" s="270"/>
    </row>
    <row r="27" spans="119:120"/>
    <row r="28" spans="119:120">
      <c r="DO28" s="270"/>
      <c r="DP28" s="270"/>
    </row>
    <row r="29" spans="119:120">
      <c r="DP29" s="270"/>
    </row>
    <row r="30" spans="119:120"/>
    <row r="31" spans="119:120">
      <c r="DO31" s="270"/>
      <c r="DP31" s="270"/>
    </row>
    <row r="32" spans="119:120"/>
    <row r="33" spans="98:120">
      <c r="DO33" s="270"/>
      <c r="DP33" s="270"/>
    </row>
    <row r="34" spans="98:120">
      <c r="DM34" s="270"/>
    </row>
    <row r="35" spans="98:120">
      <c r="CT35" s="270"/>
      <c r="CU35" s="270"/>
      <c r="CV35" s="270"/>
      <c r="CY35" s="270"/>
      <c r="CZ35" s="270"/>
      <c r="DA35" s="270"/>
      <c r="DD35" s="270"/>
      <c r="DE35" s="270"/>
      <c r="DF35" s="270"/>
      <c r="DI35" s="270"/>
      <c r="DJ35" s="270"/>
      <c r="DK35" s="270"/>
      <c r="DM35" s="270"/>
      <c r="DN35" s="270"/>
      <c r="DO35" s="270"/>
      <c r="DP35" s="270"/>
    </row>
    <row r="36" spans="98:120"/>
    <row r="37" spans="98:120">
      <c r="CW37" s="270"/>
      <c r="DB37" s="270"/>
      <c r="DG37" s="270"/>
      <c r="DL37" s="270"/>
      <c r="DP37" s="270"/>
    </row>
    <row r="38" spans="98:120">
      <c r="CT38" s="270"/>
      <c r="CU38" s="270"/>
      <c r="CV38" s="270"/>
      <c r="CW38" s="270"/>
      <c r="CY38" s="270"/>
      <c r="CZ38" s="270"/>
      <c r="DA38" s="270"/>
      <c r="DB38" s="270"/>
      <c r="DD38" s="270"/>
      <c r="DE38" s="270"/>
      <c r="DF38" s="270"/>
      <c r="DG38" s="270"/>
      <c r="DI38" s="270"/>
      <c r="DJ38" s="270"/>
      <c r="DK38" s="270"/>
      <c r="DL38" s="270"/>
      <c r="DN38" s="270"/>
      <c r="DO38" s="270"/>
      <c r="DP38" s="270"/>
    </row>
    <row r="39" spans="98:120"/>
    <row r="40" spans="98:120"/>
    <row r="41" spans="98:120"/>
    <row r="42" spans="98:120"/>
    <row r="43" spans="98:120"/>
    <row r="44" spans="98:120"/>
    <row r="45" spans="98:120"/>
    <row r="46" spans="98:120"/>
    <row r="47" spans="98:120"/>
    <row r="48" spans="98:120"/>
    <row r="49" spans="22:120">
      <c r="DN49" s="270"/>
      <c r="DO49" s="270"/>
      <c r="DP49" s="270"/>
    </row>
    <row r="50" spans="22:120"/>
    <row r="51" spans="22:120"/>
    <row r="52" spans="22:120"/>
    <row r="53" spans="22:120"/>
    <row r="54" spans="22:120"/>
    <row r="55" spans="22:120"/>
    <row r="56" spans="22:120"/>
    <row r="57" spans="22:120"/>
    <row r="58" spans="22:120"/>
    <row r="59" spans="22:120"/>
    <row r="60" spans="22:120"/>
    <row r="61" spans="22:120"/>
    <row r="62" spans="22:120"/>
    <row r="63" spans="22:120">
      <c r="W63" s="270"/>
      <c r="CS63" s="270"/>
      <c r="CX63" s="270"/>
      <c r="DC63" s="270"/>
      <c r="DH63" s="270"/>
    </row>
    <row r="64" spans="22:120">
      <c r="V64" s="270"/>
    </row>
    <row r="65" spans="15:120">
      <c r="X65" s="270"/>
      <c r="Z65" s="270"/>
      <c r="AA65" s="270"/>
      <c r="AB65" s="270"/>
      <c r="AC65" s="270"/>
      <c r="AD65" s="270"/>
      <c r="AE65" s="270"/>
      <c r="AF65" s="270"/>
      <c r="AG65" s="270"/>
      <c r="AH65" s="270"/>
      <c r="AI65" s="270"/>
      <c r="AJ65" s="270"/>
      <c r="AK65" s="270"/>
      <c r="AL65" s="270"/>
      <c r="AM65" s="270"/>
      <c r="AN65" s="270"/>
      <c r="AO65" s="270"/>
      <c r="AP65" s="270"/>
      <c r="AQ65" s="270"/>
      <c r="AR65" s="270"/>
      <c r="AS65" s="270"/>
      <c r="AT65" s="270"/>
      <c r="AU65" s="270"/>
      <c r="AV65" s="270"/>
      <c r="AW65" s="270"/>
      <c r="AX65" s="270"/>
      <c r="AY65" s="270"/>
      <c r="AZ65" s="270"/>
      <c r="BA65" s="270"/>
      <c r="BB65" s="270"/>
      <c r="BC65" s="270"/>
      <c r="BD65" s="270"/>
      <c r="BE65" s="270"/>
      <c r="BF65" s="270"/>
      <c r="BG65" s="270"/>
      <c r="BH65" s="270"/>
      <c r="BI65" s="270"/>
      <c r="BJ65" s="270"/>
      <c r="BK65" s="270"/>
      <c r="BL65" s="270"/>
      <c r="BM65" s="270"/>
      <c r="BN65" s="270"/>
      <c r="BO65" s="270"/>
      <c r="BP65" s="270"/>
      <c r="BQ65" s="270"/>
      <c r="BR65" s="270"/>
      <c r="BS65" s="270"/>
      <c r="BT65" s="270"/>
      <c r="BU65" s="270"/>
      <c r="BV65" s="270"/>
      <c r="BW65" s="270"/>
      <c r="BX65" s="270"/>
      <c r="BY65" s="270"/>
      <c r="BZ65" s="270"/>
      <c r="CA65" s="270"/>
      <c r="CB65" s="270"/>
      <c r="CC65" s="270"/>
      <c r="CD65" s="270"/>
      <c r="CE65" s="270"/>
      <c r="CF65" s="270"/>
      <c r="CG65" s="270"/>
      <c r="CH65" s="270"/>
      <c r="CI65" s="270"/>
      <c r="CJ65" s="270"/>
      <c r="CK65" s="270"/>
      <c r="CL65" s="270"/>
      <c r="CM65" s="270"/>
      <c r="CN65" s="270"/>
      <c r="CO65" s="270"/>
      <c r="CP65" s="270"/>
      <c r="CQ65" s="270"/>
      <c r="CR65" s="270"/>
      <c r="CU65" s="270"/>
      <c r="CZ65" s="270"/>
      <c r="DE65" s="270"/>
      <c r="DJ65" s="270"/>
    </row>
    <row r="66" spans="15:120">
      <c r="Q66" s="270"/>
      <c r="S66" s="270"/>
      <c r="U66" s="270"/>
      <c r="DM66" s="270"/>
    </row>
    <row r="67" spans="15:120">
      <c r="O67" s="270"/>
      <c r="P67" s="270"/>
      <c r="R67" s="270"/>
      <c r="T67" s="270"/>
      <c r="Y67" s="270"/>
      <c r="CT67" s="270"/>
      <c r="CV67" s="270"/>
      <c r="CW67" s="270"/>
      <c r="CY67" s="270"/>
      <c r="DA67" s="270"/>
      <c r="DB67" s="270"/>
      <c r="DD67" s="270"/>
      <c r="DF67" s="270"/>
      <c r="DG67" s="270"/>
      <c r="DI67" s="270"/>
      <c r="DK67" s="270"/>
      <c r="DL67" s="270"/>
      <c r="DN67" s="270"/>
      <c r="DO67" s="270"/>
      <c r="DP67" s="270"/>
    </row>
    <row r="68" spans="15:120"/>
    <row r="69" spans="15:120"/>
    <row r="70" spans="15:120"/>
    <row r="71" spans="15:120"/>
    <row r="72" spans="15:120">
      <c r="DP72" s="270"/>
    </row>
    <row r="73" spans="15:120">
      <c r="DP73" s="270"/>
    </row>
    <row r="74" spans="15:120"/>
    <row r="75" spans="15:120"/>
    <row r="76" spans="15:120"/>
    <row r="77" spans="15:120"/>
    <row r="78" spans="15:120"/>
    <row r="79" spans="15:120"/>
    <row r="80" spans="15:120"/>
    <row r="81" spans="97:112"/>
    <row r="82" spans="97:112"/>
    <row r="83" spans="97:112"/>
    <row r="84" spans="97:112"/>
    <row r="85" spans="97:112"/>
    <row r="86" spans="97:112"/>
    <row r="87" spans="97:112"/>
    <row r="88" spans="97:112"/>
    <row r="89" spans="97:112"/>
    <row r="90" spans="97:112"/>
    <row r="91" spans="97:112"/>
    <row r="92" spans="97:112"/>
    <row r="93" spans="97:112"/>
    <row r="94" spans="97:112"/>
    <row r="95" spans="97:112"/>
    <row r="96" spans="97:112">
      <c r="CS96" s="270"/>
      <c r="CX96" s="270"/>
      <c r="DC96" s="270"/>
      <c r="DH96" s="270"/>
    </row>
    <row r="97" spans="24:120">
      <c r="CS97" s="270"/>
      <c r="CX97" s="270"/>
      <c r="DC97" s="270"/>
      <c r="DH97" s="270"/>
      <c r="DP97" s="271" t="s">
        <v>502</v>
      </c>
    </row>
    <row r="98" spans="24:120" hidden="1">
      <c r="CS98" s="270"/>
      <c r="CX98" s="270"/>
      <c r="DC98" s="270"/>
      <c r="DH98" s="270"/>
    </row>
    <row r="99" spans="24:120" hidden="1">
      <c r="CS99" s="270"/>
      <c r="CX99" s="270"/>
      <c r="DC99" s="270"/>
      <c r="DH99" s="270"/>
    </row>
    <row r="100" spans="24:120" hidden="1"/>
    <row r="101" spans="24:120" ht="12" hidden="1" customHeight="1">
      <c r="X101" s="270"/>
      <c r="Y101" s="270"/>
      <c r="Z101" s="270"/>
      <c r="AA101" s="270"/>
      <c r="AB101" s="270"/>
      <c r="AC101" s="270"/>
      <c r="AD101" s="270"/>
      <c r="AE101" s="270"/>
      <c r="AF101" s="270"/>
      <c r="AG101" s="270"/>
      <c r="AH101" s="270"/>
      <c r="AI101" s="270"/>
      <c r="AJ101" s="270"/>
      <c r="AK101" s="270"/>
      <c r="AL101" s="270"/>
      <c r="AM101" s="270"/>
      <c r="AN101" s="270"/>
      <c r="AO101" s="270"/>
      <c r="AP101" s="270"/>
      <c r="AQ101" s="270"/>
      <c r="AR101" s="270"/>
      <c r="AS101" s="270"/>
      <c r="AT101" s="270"/>
      <c r="AU101" s="270"/>
      <c r="AV101" s="270"/>
      <c r="AW101" s="270"/>
      <c r="AX101" s="270"/>
      <c r="AY101" s="270"/>
      <c r="AZ101" s="270"/>
      <c r="BA101" s="270"/>
      <c r="BB101" s="270"/>
      <c r="BC101" s="270"/>
      <c r="BD101" s="270"/>
      <c r="BE101" s="270"/>
      <c r="BF101" s="270"/>
      <c r="BG101" s="270"/>
      <c r="BH101" s="270"/>
      <c r="BI101" s="270"/>
      <c r="BJ101" s="270"/>
      <c r="BK101" s="270"/>
      <c r="BL101" s="270"/>
      <c r="BM101" s="270"/>
      <c r="BN101" s="270"/>
      <c r="BO101" s="270"/>
      <c r="BP101" s="270"/>
      <c r="BQ101" s="270"/>
      <c r="BR101" s="270"/>
      <c r="BS101" s="270"/>
      <c r="BT101" s="270"/>
      <c r="BU101" s="270"/>
      <c r="BV101" s="270"/>
      <c r="BW101" s="270"/>
      <c r="BX101" s="270"/>
      <c r="BY101" s="270"/>
      <c r="BZ101" s="270"/>
      <c r="CA101" s="270"/>
      <c r="CB101" s="270"/>
      <c r="CC101" s="270"/>
      <c r="CD101" s="270"/>
      <c r="CE101" s="270"/>
      <c r="CF101" s="270"/>
      <c r="CG101" s="270"/>
      <c r="CH101" s="270"/>
      <c r="CI101" s="270"/>
      <c r="CJ101" s="270"/>
      <c r="CK101" s="270"/>
      <c r="CL101" s="270"/>
      <c r="CM101" s="270"/>
      <c r="CN101" s="270"/>
      <c r="CO101" s="270"/>
      <c r="CP101" s="270"/>
      <c r="CQ101" s="270"/>
      <c r="CR101" s="270"/>
      <c r="CU101" s="270"/>
      <c r="CZ101" s="270"/>
      <c r="DE101" s="270"/>
      <c r="DJ101" s="270"/>
    </row>
    <row r="102" spans="24:120" ht="1.5" hidden="1" customHeight="1">
      <c r="CU102" s="270"/>
      <c r="CZ102" s="270"/>
      <c r="DE102" s="270"/>
      <c r="DJ102" s="270"/>
      <c r="DM102" s="270"/>
    </row>
    <row r="103" spans="24:120" hidden="1">
      <c r="CT103" s="270"/>
      <c r="CV103" s="270"/>
      <c r="CW103" s="270"/>
      <c r="CY103" s="270"/>
      <c r="DA103" s="270"/>
      <c r="DB103" s="270"/>
      <c r="DD103" s="270"/>
      <c r="DF103" s="270"/>
      <c r="DG103" s="270"/>
      <c r="DI103" s="270"/>
      <c r="DK103" s="270"/>
      <c r="DL103" s="270"/>
      <c r="DM103" s="270"/>
      <c r="DN103" s="270"/>
      <c r="DO103" s="270"/>
      <c r="DP103" s="270"/>
    </row>
    <row r="104" spans="24:120" hidden="1">
      <c r="CV104" s="270"/>
      <c r="CW104" s="270"/>
      <c r="DA104" s="270"/>
      <c r="DB104" s="270"/>
      <c r="DF104" s="270"/>
      <c r="DG104" s="270"/>
      <c r="DK104" s="270"/>
      <c r="DL104" s="270"/>
      <c r="DN104" s="270"/>
      <c r="DO104" s="270"/>
      <c r="DP104" s="270"/>
    </row>
    <row r="105" spans="24:120" ht="12.75" hidden="1" customHeight="1"/>
    <row r="106" spans="24:120" hidden="1"/>
    <row r="107" spans="24:120" hidden="1"/>
    <row r="108" spans="24:120" hidden="1"/>
    <row r="109" spans="24:120" hidden="1"/>
    <row r="110" spans="24:120" hidden="1"/>
  </sheetData>
  <sheetProtection algorithmName="SHA-512" hashValue="R9kHIOjjxAuIqLod9bsON1L8e9Y1JpSF4RUtgdX4QJAiF8xnTonaIjREuExKdVnQmFl+JzRTFjYlGMrC4L4vbQ==" saltValue="ElfSzc8/sNX/t2jKwazdCg==" spinCount="100000" sheet="1" objects="1" scenarios="1"/>
  <dataConsolidate/>
  <phoneticPr fontId="2"/>
  <printOptions horizontalCentered="1" verticalCentered="1"/>
  <pageMargins left="0" right="0" top="0" bottom="0" header="0" footer="0"/>
  <pageSetup paperSize="9" scale="44"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L103"/>
  <sheetViews>
    <sheetView showGridLines="0" zoomScale="75" zoomScaleNormal="75" zoomScaleSheetLayoutView="55" workbookViewId="0"/>
  </sheetViews>
  <sheetFormatPr defaultColWidth="0" defaultRowHeight="13.5" customHeight="1" zeroHeight="1"/>
  <cols>
    <col min="1" max="116" width="2.625" style="271" customWidth="1"/>
    <col min="117" max="16384" width="9" style="270" hidden="1"/>
  </cols>
  <sheetData>
    <row r="1" spans="2:116">
      <c r="B1" s="270"/>
      <c r="C1" s="270"/>
      <c r="D1" s="270"/>
      <c r="E1" s="270"/>
      <c r="F1" s="270"/>
      <c r="G1" s="270"/>
      <c r="H1" s="270"/>
      <c r="I1" s="270"/>
      <c r="J1" s="270"/>
      <c r="K1" s="270"/>
      <c r="L1" s="270"/>
      <c r="M1" s="270"/>
      <c r="N1" s="270"/>
      <c r="O1" s="270"/>
      <c r="P1" s="270"/>
      <c r="Q1" s="270"/>
      <c r="R1" s="270"/>
      <c r="S1" s="270"/>
      <c r="T1" s="270"/>
      <c r="U1" s="270"/>
      <c r="V1" s="270"/>
      <c r="W1" s="270"/>
      <c r="X1" s="270"/>
      <c r="Y1" s="270"/>
      <c r="Z1" s="270"/>
      <c r="AA1" s="270"/>
      <c r="AB1" s="270"/>
      <c r="AC1" s="270"/>
      <c r="AD1" s="270"/>
      <c r="AE1" s="270"/>
      <c r="AF1" s="270"/>
      <c r="AG1" s="270"/>
      <c r="AH1" s="270"/>
      <c r="AI1" s="270"/>
      <c r="AJ1" s="270"/>
      <c r="AK1" s="270"/>
      <c r="AL1" s="270"/>
      <c r="AM1" s="270"/>
      <c r="AN1" s="270"/>
      <c r="AO1" s="270"/>
      <c r="AP1" s="270"/>
      <c r="AQ1" s="270"/>
      <c r="AR1" s="270"/>
      <c r="AS1" s="270"/>
      <c r="AT1" s="270"/>
      <c r="AU1" s="270"/>
      <c r="AV1" s="270"/>
      <c r="AW1" s="270"/>
      <c r="AX1" s="270"/>
      <c r="AY1" s="270"/>
      <c r="AZ1" s="270"/>
      <c r="BA1" s="270"/>
      <c r="BB1" s="270"/>
      <c r="BC1" s="270"/>
      <c r="BD1" s="270"/>
      <c r="BE1" s="270"/>
      <c r="BF1" s="270"/>
      <c r="BG1" s="270"/>
      <c r="BH1" s="270"/>
      <c r="BI1" s="270"/>
      <c r="BJ1" s="270"/>
      <c r="BK1" s="270"/>
      <c r="BL1" s="270"/>
      <c r="BM1" s="270"/>
      <c r="BN1" s="270"/>
      <c r="BO1" s="270"/>
      <c r="BP1" s="270"/>
      <c r="BQ1" s="270"/>
      <c r="BR1" s="270"/>
      <c r="BS1" s="270"/>
      <c r="BT1" s="270"/>
      <c r="BU1" s="270"/>
      <c r="BV1" s="270"/>
      <c r="BW1" s="270"/>
      <c r="BX1" s="270"/>
      <c r="BY1" s="270"/>
      <c r="BZ1" s="270"/>
      <c r="CA1" s="270"/>
      <c r="CB1" s="270"/>
      <c r="CC1" s="270"/>
      <c r="CD1" s="270"/>
      <c r="CE1" s="270"/>
      <c r="CF1" s="270"/>
      <c r="CG1" s="270"/>
      <c r="CH1" s="270"/>
      <c r="CI1" s="270"/>
      <c r="CJ1" s="270"/>
      <c r="CK1" s="270"/>
      <c r="CL1" s="270"/>
      <c r="CM1" s="270"/>
      <c r="CN1" s="270"/>
      <c r="CO1" s="270"/>
      <c r="CP1" s="270"/>
      <c r="CQ1" s="270"/>
      <c r="CR1" s="270"/>
      <c r="CS1" s="270"/>
      <c r="CT1" s="270"/>
      <c r="CU1" s="270"/>
      <c r="CV1" s="270"/>
      <c r="CW1" s="270"/>
      <c r="CX1" s="270"/>
      <c r="CY1" s="270"/>
      <c r="CZ1" s="270"/>
      <c r="DA1" s="270"/>
      <c r="DB1" s="270"/>
      <c r="DC1" s="270"/>
      <c r="DD1" s="270"/>
      <c r="DE1" s="270"/>
      <c r="DF1" s="270"/>
      <c r="DG1" s="270"/>
      <c r="DH1" s="270"/>
      <c r="DI1" s="270"/>
      <c r="DJ1" s="270"/>
      <c r="DK1" s="270"/>
      <c r="DL1" s="270"/>
    </row>
    <row r="2" spans="2:116"/>
    <row r="3" spans="2:116"/>
    <row r="4" spans="2:116">
      <c r="R4" s="270"/>
      <c r="S4" s="270"/>
      <c r="T4" s="270"/>
      <c r="U4" s="270"/>
      <c r="V4" s="270"/>
      <c r="W4" s="270"/>
      <c r="X4" s="270"/>
      <c r="Y4" s="270"/>
      <c r="Z4" s="270"/>
      <c r="AA4" s="270"/>
      <c r="AB4" s="270"/>
      <c r="AC4" s="270"/>
      <c r="AD4" s="270"/>
      <c r="AE4" s="270"/>
      <c r="AF4" s="270"/>
      <c r="AG4" s="270"/>
      <c r="AH4" s="270"/>
      <c r="AI4" s="270"/>
      <c r="AJ4" s="270"/>
      <c r="AK4" s="270"/>
      <c r="AL4" s="270"/>
      <c r="AM4" s="270"/>
      <c r="AN4" s="270"/>
      <c r="AO4" s="270"/>
      <c r="AP4" s="270"/>
      <c r="AQ4" s="270"/>
      <c r="AR4" s="270"/>
      <c r="AS4" s="270"/>
      <c r="AT4" s="270"/>
      <c r="AU4" s="270"/>
      <c r="AV4" s="270"/>
      <c r="AW4" s="270"/>
      <c r="AX4" s="270"/>
      <c r="AY4" s="270"/>
      <c r="AZ4" s="270"/>
      <c r="BA4" s="270"/>
      <c r="BB4" s="270"/>
      <c r="BC4" s="270"/>
      <c r="BD4" s="270"/>
      <c r="BE4" s="270"/>
      <c r="BF4" s="270"/>
      <c r="BG4" s="270"/>
      <c r="BH4" s="270"/>
      <c r="BI4" s="270"/>
      <c r="BJ4" s="270"/>
      <c r="BK4" s="270"/>
      <c r="BL4" s="270"/>
      <c r="BM4" s="270"/>
      <c r="BN4" s="270"/>
      <c r="BO4" s="270"/>
      <c r="BP4" s="270"/>
      <c r="BQ4" s="270"/>
      <c r="BR4" s="270"/>
      <c r="BS4" s="270"/>
      <c r="BT4" s="270"/>
      <c r="BU4" s="270"/>
      <c r="BV4" s="270"/>
      <c r="BW4" s="270"/>
      <c r="BX4" s="270"/>
      <c r="BY4" s="270"/>
      <c r="BZ4" s="270"/>
      <c r="CA4" s="270"/>
      <c r="CB4" s="270"/>
      <c r="CC4" s="270"/>
      <c r="CD4" s="270"/>
      <c r="CE4" s="270"/>
      <c r="CF4" s="270"/>
      <c r="CG4" s="270"/>
      <c r="CH4" s="270"/>
      <c r="CI4" s="270"/>
      <c r="CJ4" s="270"/>
      <c r="CK4" s="270"/>
      <c r="CL4" s="270"/>
      <c r="CM4" s="270"/>
      <c r="CN4" s="270"/>
      <c r="CO4" s="270"/>
      <c r="CP4" s="270"/>
      <c r="CQ4" s="270"/>
      <c r="CR4" s="270"/>
      <c r="CS4" s="270"/>
      <c r="CT4" s="270"/>
      <c r="CU4" s="270"/>
      <c r="CV4" s="270"/>
      <c r="CW4" s="270"/>
      <c r="CX4" s="270"/>
      <c r="CY4" s="270"/>
      <c r="CZ4" s="270"/>
      <c r="DA4" s="270"/>
      <c r="DB4" s="270"/>
      <c r="DC4" s="270"/>
      <c r="DD4" s="270"/>
      <c r="DE4" s="270"/>
      <c r="DF4" s="270"/>
      <c r="DG4" s="270"/>
      <c r="DH4" s="270"/>
      <c r="DI4" s="270"/>
      <c r="DJ4" s="270"/>
      <c r="DK4" s="270"/>
      <c r="DL4" s="270"/>
    </row>
    <row r="5" spans="2:116">
      <c r="R5" s="270"/>
      <c r="S5" s="270"/>
      <c r="T5" s="270"/>
      <c r="U5" s="270"/>
      <c r="V5" s="270"/>
      <c r="W5" s="270"/>
      <c r="X5" s="270"/>
      <c r="Y5" s="270"/>
      <c r="Z5" s="270"/>
      <c r="AA5" s="270"/>
      <c r="AB5" s="270"/>
      <c r="AC5" s="270"/>
      <c r="AD5" s="270"/>
      <c r="AE5" s="270"/>
      <c r="AF5" s="270"/>
      <c r="AG5" s="270"/>
      <c r="AH5" s="270"/>
      <c r="AI5" s="270"/>
      <c r="AJ5" s="270"/>
      <c r="AK5" s="270"/>
      <c r="AL5" s="270"/>
      <c r="AM5" s="270"/>
      <c r="AN5" s="270"/>
      <c r="AO5" s="270"/>
      <c r="AP5" s="270"/>
      <c r="AQ5" s="270"/>
      <c r="AR5" s="270"/>
      <c r="AS5" s="270"/>
      <c r="AT5" s="270"/>
      <c r="AU5" s="270"/>
      <c r="AV5" s="270"/>
      <c r="AW5" s="270"/>
      <c r="AX5" s="270"/>
      <c r="AY5" s="270"/>
      <c r="AZ5" s="270"/>
      <c r="BA5" s="270"/>
      <c r="BB5" s="270"/>
      <c r="BC5" s="270"/>
      <c r="BD5" s="270"/>
      <c r="BE5" s="270"/>
      <c r="BF5" s="270"/>
      <c r="BG5" s="270"/>
      <c r="BH5" s="270"/>
      <c r="BI5" s="270"/>
      <c r="BJ5" s="270"/>
      <c r="BK5" s="270"/>
      <c r="BL5" s="270"/>
      <c r="BM5" s="270"/>
      <c r="BN5" s="270"/>
      <c r="BO5" s="270"/>
      <c r="BP5" s="270"/>
      <c r="BQ5" s="270"/>
      <c r="BR5" s="270"/>
      <c r="BS5" s="270"/>
      <c r="BT5" s="270"/>
      <c r="BU5" s="270"/>
      <c r="BV5" s="270"/>
      <c r="BW5" s="270"/>
      <c r="BX5" s="270"/>
      <c r="BY5" s="270"/>
      <c r="BZ5" s="270"/>
      <c r="CA5" s="270"/>
      <c r="CB5" s="270"/>
      <c r="CC5" s="270"/>
      <c r="CD5" s="270"/>
      <c r="CE5" s="270"/>
      <c r="CF5" s="270"/>
      <c r="CG5" s="270"/>
      <c r="CH5" s="270"/>
      <c r="CI5" s="270"/>
      <c r="CJ5" s="270"/>
      <c r="CK5" s="270"/>
      <c r="CL5" s="270"/>
      <c r="CM5" s="270"/>
      <c r="CN5" s="270"/>
      <c r="CO5" s="270"/>
      <c r="CP5" s="270"/>
      <c r="CQ5" s="270"/>
      <c r="CR5" s="270"/>
      <c r="CS5" s="270"/>
      <c r="CT5" s="270"/>
      <c r="CU5" s="270"/>
      <c r="CV5" s="270"/>
      <c r="CW5" s="270"/>
      <c r="CX5" s="270"/>
      <c r="CY5" s="270"/>
      <c r="CZ5" s="270"/>
      <c r="DA5" s="270"/>
      <c r="DB5" s="270"/>
      <c r="DC5" s="270"/>
      <c r="DD5" s="270"/>
      <c r="DE5" s="270"/>
      <c r="DF5" s="270"/>
      <c r="DG5" s="270"/>
      <c r="DH5" s="270"/>
      <c r="DI5" s="270"/>
      <c r="DJ5" s="270"/>
      <c r="DK5" s="270"/>
      <c r="DL5" s="270"/>
    </row>
    <row r="6" spans="2:116"/>
    <row r="7" spans="2:116"/>
    <row r="8" spans="2:116"/>
    <row r="9" spans="2:116"/>
    <row r="10" spans="2:116"/>
    <row r="11" spans="2:116"/>
    <row r="12" spans="2:116"/>
    <row r="13" spans="2:116"/>
    <row r="14" spans="2:116"/>
    <row r="15" spans="2:116"/>
    <row r="16" spans="2:116"/>
    <row r="17" spans="9:116"/>
    <row r="18" spans="9:116">
      <c r="I18" s="270"/>
      <c r="J18" s="270"/>
      <c r="K18" s="270"/>
      <c r="L18" s="270"/>
      <c r="M18" s="270"/>
      <c r="N18" s="270"/>
      <c r="O18" s="270"/>
      <c r="P18" s="270"/>
      <c r="Q18" s="270"/>
      <c r="R18" s="270"/>
      <c r="S18" s="270"/>
      <c r="T18" s="270"/>
      <c r="U18" s="270"/>
      <c r="V18" s="270"/>
      <c r="W18" s="270"/>
      <c r="X18" s="270"/>
      <c r="Y18" s="270"/>
      <c r="Z18" s="270"/>
      <c r="AA18" s="270"/>
      <c r="AB18" s="270"/>
      <c r="AC18" s="270"/>
      <c r="AD18" s="270"/>
      <c r="AE18" s="270"/>
      <c r="AF18" s="270"/>
      <c r="AG18" s="270"/>
      <c r="AH18" s="270"/>
      <c r="AI18" s="270"/>
      <c r="AJ18" s="270"/>
      <c r="AK18" s="270"/>
      <c r="AL18" s="270"/>
      <c r="AM18" s="270"/>
      <c r="AN18" s="270"/>
      <c r="AO18" s="270"/>
      <c r="AP18" s="270"/>
      <c r="AQ18" s="270"/>
      <c r="AR18" s="270"/>
      <c r="AS18" s="270"/>
      <c r="AT18" s="270"/>
      <c r="AU18" s="270"/>
      <c r="AV18" s="270"/>
      <c r="AW18" s="270"/>
      <c r="AX18" s="270"/>
      <c r="AY18" s="270"/>
      <c r="AZ18" s="270"/>
      <c r="BA18" s="270"/>
      <c r="BB18" s="270"/>
      <c r="BC18" s="270"/>
      <c r="BD18" s="270"/>
      <c r="BE18" s="270"/>
      <c r="BF18" s="270"/>
      <c r="BG18" s="270"/>
      <c r="BH18" s="270"/>
      <c r="BI18" s="270"/>
      <c r="BJ18" s="270"/>
      <c r="BK18" s="270"/>
      <c r="BL18" s="270"/>
      <c r="BM18" s="270"/>
      <c r="BN18" s="270"/>
      <c r="BO18" s="270"/>
      <c r="BP18" s="270"/>
      <c r="BQ18" s="270"/>
      <c r="BR18" s="270"/>
      <c r="BS18" s="270"/>
      <c r="BT18" s="270"/>
      <c r="BU18" s="270"/>
      <c r="BV18" s="270"/>
      <c r="BW18" s="270"/>
      <c r="BX18" s="270"/>
      <c r="BY18" s="270"/>
      <c r="BZ18" s="270"/>
      <c r="CA18" s="270"/>
      <c r="CB18" s="270"/>
      <c r="CC18" s="270"/>
      <c r="CD18" s="270"/>
      <c r="CE18" s="270"/>
      <c r="CF18" s="270"/>
      <c r="CG18" s="270"/>
      <c r="CH18" s="270"/>
      <c r="CI18" s="270"/>
      <c r="CJ18" s="270"/>
      <c r="CK18" s="270"/>
      <c r="CL18" s="270"/>
      <c r="CM18" s="270"/>
      <c r="CN18" s="270"/>
      <c r="CO18" s="270"/>
      <c r="CP18" s="270"/>
      <c r="CQ18" s="270"/>
      <c r="CR18" s="270"/>
      <c r="CS18" s="270"/>
      <c r="CT18" s="270"/>
      <c r="CU18" s="270"/>
      <c r="CV18" s="270"/>
      <c r="CW18" s="270"/>
      <c r="CX18" s="270"/>
      <c r="CY18" s="270"/>
      <c r="CZ18" s="270"/>
      <c r="DA18" s="270"/>
      <c r="DB18" s="270"/>
      <c r="DC18" s="270"/>
      <c r="DD18" s="270"/>
      <c r="DE18" s="270"/>
      <c r="DF18" s="270"/>
      <c r="DG18" s="270"/>
      <c r="DH18" s="270"/>
      <c r="DI18" s="270"/>
      <c r="DJ18" s="270"/>
      <c r="DK18" s="270"/>
      <c r="DL18" s="270"/>
    </row>
    <row r="19" spans="9:116"/>
    <row r="20" spans="9:116"/>
    <row r="21" spans="9:116">
      <c r="DL21" s="270"/>
    </row>
    <row r="22" spans="9:116">
      <c r="DI22" s="270"/>
      <c r="DJ22" s="270"/>
      <c r="DK22" s="270"/>
      <c r="DL22" s="270"/>
    </row>
    <row r="23" spans="9:116">
      <c r="CY23" s="270"/>
      <c r="CZ23" s="270"/>
      <c r="DA23" s="270"/>
      <c r="DB23" s="270"/>
      <c r="DC23" s="270"/>
      <c r="DD23" s="270"/>
      <c r="DE23" s="270"/>
      <c r="DF23" s="270"/>
      <c r="DG23" s="270"/>
      <c r="DH23" s="270"/>
      <c r="DI23" s="270"/>
      <c r="DJ23" s="270"/>
      <c r="DK23" s="270"/>
      <c r="DL23" s="270"/>
    </row>
    <row r="24" spans="9:116"/>
    <row r="25" spans="9:116"/>
    <row r="26" spans="9:116"/>
    <row r="27" spans="9:116"/>
    <row r="28" spans="9:116"/>
    <row r="29" spans="9:116"/>
    <row r="30" spans="9:116"/>
    <row r="31" spans="9:116"/>
    <row r="32" spans="9:116"/>
    <row r="33" spans="15:116"/>
    <row r="34" spans="15:116"/>
    <row r="35" spans="15:116">
      <c r="CZ35" s="270"/>
      <c r="DA35" s="270"/>
      <c r="DB35" s="270"/>
      <c r="DC35" s="270"/>
      <c r="DD35" s="270"/>
      <c r="DE35" s="270"/>
      <c r="DF35" s="270"/>
      <c r="DG35" s="270"/>
      <c r="DH35" s="270"/>
      <c r="DI35" s="270"/>
      <c r="DJ35" s="270"/>
      <c r="DK35" s="270"/>
      <c r="DL35" s="270"/>
    </row>
    <row r="36" spans="15:116"/>
    <row r="37" spans="15:116">
      <c r="DL37" s="270"/>
    </row>
    <row r="38" spans="15:116">
      <c r="DI38" s="270"/>
      <c r="DJ38" s="270"/>
      <c r="DK38" s="270"/>
      <c r="DL38" s="270"/>
    </row>
    <row r="39" spans="15:116"/>
    <row r="40" spans="15:116"/>
    <row r="41" spans="15:116"/>
    <row r="42" spans="15:116"/>
    <row r="43" spans="15:116">
      <c r="O43" s="270"/>
      <c r="P43" s="270"/>
      <c r="Q43" s="270"/>
      <c r="R43" s="270"/>
      <c r="S43" s="270"/>
      <c r="T43" s="270"/>
      <c r="U43" s="270"/>
      <c r="V43" s="270"/>
      <c r="W43" s="270"/>
      <c r="X43" s="270"/>
      <c r="Y43" s="270"/>
      <c r="Z43" s="270"/>
      <c r="AA43" s="270"/>
      <c r="AB43" s="270"/>
      <c r="AC43" s="270"/>
      <c r="AD43" s="270"/>
      <c r="AE43" s="270"/>
      <c r="AF43" s="270"/>
      <c r="AG43" s="270"/>
      <c r="AH43" s="270"/>
      <c r="AI43" s="270"/>
      <c r="AJ43" s="270"/>
      <c r="AK43" s="270"/>
      <c r="AL43" s="270"/>
      <c r="AM43" s="270"/>
      <c r="AN43" s="270"/>
      <c r="AO43" s="270"/>
      <c r="AP43" s="270"/>
      <c r="AQ43" s="270"/>
      <c r="AR43" s="270"/>
      <c r="AS43" s="270"/>
      <c r="AT43" s="270"/>
      <c r="AU43" s="270"/>
      <c r="AV43" s="270"/>
      <c r="AW43" s="270"/>
      <c r="AX43" s="270"/>
      <c r="AY43" s="270"/>
      <c r="AZ43" s="270"/>
      <c r="BA43" s="270"/>
      <c r="BB43" s="270"/>
      <c r="BC43" s="270"/>
      <c r="BD43" s="270"/>
      <c r="BE43" s="270"/>
      <c r="BF43" s="270"/>
      <c r="BG43" s="270"/>
      <c r="BH43" s="270"/>
      <c r="BI43" s="270"/>
      <c r="BJ43" s="270"/>
      <c r="BK43" s="270"/>
      <c r="BL43" s="270"/>
      <c r="BM43" s="270"/>
      <c r="BN43" s="270"/>
      <c r="BO43" s="270"/>
      <c r="BP43" s="270"/>
      <c r="BQ43" s="270"/>
      <c r="BR43" s="270"/>
      <c r="BS43" s="270"/>
      <c r="BT43" s="270"/>
      <c r="BU43" s="270"/>
      <c r="BV43" s="270"/>
      <c r="BW43" s="270"/>
      <c r="BX43" s="270"/>
      <c r="BY43" s="270"/>
      <c r="BZ43" s="270"/>
      <c r="CA43" s="270"/>
      <c r="CB43" s="270"/>
      <c r="CC43" s="270"/>
      <c r="CD43" s="270"/>
      <c r="CE43" s="270"/>
      <c r="CF43" s="270"/>
      <c r="CG43" s="270"/>
      <c r="CH43" s="270"/>
      <c r="CI43" s="270"/>
      <c r="CJ43" s="270"/>
      <c r="CK43" s="270"/>
      <c r="CL43" s="270"/>
      <c r="CM43" s="270"/>
      <c r="CN43" s="270"/>
      <c r="CO43" s="270"/>
      <c r="CP43" s="270"/>
      <c r="CQ43" s="270"/>
      <c r="CR43" s="270"/>
      <c r="CS43" s="270"/>
      <c r="CT43" s="270"/>
      <c r="CU43" s="270"/>
      <c r="CV43" s="270"/>
      <c r="CW43" s="270"/>
      <c r="CX43" s="270"/>
      <c r="CY43" s="270"/>
      <c r="CZ43" s="270"/>
      <c r="DA43" s="270"/>
      <c r="DB43" s="270"/>
      <c r="DC43" s="270"/>
      <c r="DD43" s="270"/>
      <c r="DE43" s="270"/>
      <c r="DF43" s="270"/>
      <c r="DG43" s="270"/>
      <c r="DH43" s="270"/>
      <c r="DI43" s="270"/>
      <c r="DJ43" s="270"/>
      <c r="DK43" s="270"/>
      <c r="DL43" s="270"/>
    </row>
    <row r="44" spans="15:116">
      <c r="DL44" s="270"/>
    </row>
    <row r="45" spans="15:116"/>
    <row r="46" spans="15:116">
      <c r="DA46" s="270"/>
      <c r="DB46" s="270"/>
      <c r="DC46" s="270"/>
      <c r="DD46" s="270"/>
      <c r="DE46" s="270"/>
      <c r="DF46" s="270"/>
      <c r="DG46" s="270"/>
      <c r="DH46" s="270"/>
      <c r="DI46" s="270"/>
      <c r="DJ46" s="270"/>
      <c r="DK46" s="270"/>
      <c r="DL46" s="270"/>
    </row>
    <row r="47" spans="15:116"/>
    <row r="48" spans="15:116"/>
    <row r="49" spans="104:116"/>
    <row r="50" spans="104:116">
      <c r="CZ50" s="270"/>
      <c r="DA50" s="270"/>
      <c r="DB50" s="270"/>
      <c r="DC50" s="270"/>
      <c r="DD50" s="270"/>
      <c r="DE50" s="270"/>
      <c r="DF50" s="270"/>
      <c r="DG50" s="270"/>
      <c r="DH50" s="270"/>
      <c r="DI50" s="270"/>
      <c r="DJ50" s="270"/>
      <c r="DK50" s="270"/>
      <c r="DL50" s="270"/>
    </row>
    <row r="51" spans="104:116"/>
    <row r="52" spans="104:116"/>
    <row r="53" spans="104:116">
      <c r="DL53" s="270"/>
    </row>
    <row r="54" spans="104:116"/>
    <row r="55" spans="104:116"/>
    <row r="56" spans="104:116"/>
    <row r="57" spans="104:116"/>
    <row r="58" spans="104:116"/>
    <row r="59" spans="104:116"/>
    <row r="60" spans="104:116"/>
    <row r="61" spans="104:116"/>
    <row r="62" spans="104:116"/>
    <row r="63" spans="104:116"/>
    <row r="64" spans="104:116"/>
    <row r="65" spans="107:116"/>
    <row r="66" spans="107:116"/>
    <row r="67" spans="107:116">
      <c r="DC67" s="270"/>
      <c r="DD67" s="270"/>
      <c r="DE67" s="270"/>
      <c r="DF67" s="270"/>
      <c r="DG67" s="270"/>
      <c r="DH67" s="270"/>
      <c r="DI67" s="270"/>
      <c r="DJ67" s="270"/>
      <c r="DK67" s="270"/>
      <c r="DL67" s="270"/>
    </row>
    <row r="68" spans="107:116"/>
    <row r="69" spans="107:116"/>
    <row r="70" spans="107:116"/>
    <row r="71" spans="107:116"/>
    <row r="72" spans="107:116"/>
    <row r="73" spans="107:116"/>
    <row r="74" spans="107:116"/>
    <row r="75" spans="107:116"/>
    <row r="76" spans="107:116"/>
    <row r="77" spans="107:116"/>
    <row r="78" spans="107:116"/>
    <row r="79" spans="107:116"/>
    <row r="80" spans="107:116"/>
    <row r="81"/>
    <row r="82"/>
    <row r="83"/>
    <row r="84"/>
    <row r="85"/>
    <row r="86"/>
    <row r="87"/>
    <row r="88"/>
    <row r="89"/>
    <row r="90" ht="13.5" hidden="1" customHeight="1"/>
    <row r="91" ht="13.5" hidden="1" customHeight="1"/>
    <row r="92" ht="13.5" hidden="1" customHeight="1"/>
    <row r="93" ht="13.5" hidden="1" customHeight="1"/>
    <row r="94" ht="13.5" hidden="1" customHeight="1"/>
    <row r="95" ht="13.5" hidden="1" customHeight="1"/>
    <row r="96" ht="13.5" hidden="1" customHeight="1"/>
    <row r="97" ht="13.5" hidden="1" customHeight="1"/>
    <row r="98" ht="13.5" hidden="1" customHeight="1"/>
    <row r="99" ht="13.5" hidden="1" customHeight="1"/>
    <row r="100" ht="13.5" hidden="1" customHeight="1"/>
    <row r="101" ht="13.5" hidden="1" customHeight="1"/>
    <row r="102" ht="13.5" hidden="1" customHeight="1"/>
    <row r="103" ht="13.5" hidden="1" customHeight="1"/>
  </sheetData>
  <sheetProtection algorithmName="SHA-512" hashValue="FTsU5vbkN4QBrs7WkH/iCltdmrVBwhS3zFMx2eRaEnPeobUMpxFBCJAoIHukDIO0kag0N+UDjvFaFbYgoms+XQ==" saltValue="TgV401RM3yQL07h4gtkn6A==" spinCount="100000" sheet="1" objects="1" scenarios="1"/>
  <dataConsolidate/>
  <phoneticPr fontId="2"/>
  <printOptions horizontalCentered="1" verticalCentered="1"/>
  <pageMargins left="0" right="0" top="0" bottom="0" header="0" footer="0"/>
  <pageSetup paperSize="9" scale="48" orientation="landscape"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Z74"/>
  <sheetViews>
    <sheetView showGridLines="0" view="pageBreakPreview" zoomScale="70" zoomScaleSheetLayoutView="70" workbookViewId="0"/>
  </sheetViews>
  <sheetFormatPr defaultColWidth="0" defaultRowHeight="13.5" customHeight="1" zeroHeight="1"/>
  <cols>
    <col min="1" max="36" width="2.5" style="272" customWidth="1"/>
    <col min="37" max="44" width="17" style="272" customWidth="1"/>
    <col min="45" max="45" width="6.125" style="279" customWidth="1"/>
    <col min="46" max="46" width="3" style="277" customWidth="1"/>
    <col min="47" max="47" width="19.125" style="272" hidden="1" customWidth="1"/>
    <col min="48" max="52" width="12.625" style="272" hidden="1" customWidth="1"/>
    <col min="53" max="16384" width="8.625" style="272" hidden="1"/>
  </cols>
  <sheetData>
    <row r="1" spans="1:46">
      <c r="AS1" s="273"/>
      <c r="AT1" s="273"/>
    </row>
    <row r="2" spans="1:46">
      <c r="AS2" s="273"/>
      <c r="AT2" s="273"/>
    </row>
    <row r="3" spans="1:46">
      <c r="AS3" s="273"/>
      <c r="AT3" s="273"/>
    </row>
    <row r="4" spans="1:46">
      <c r="AS4" s="273"/>
      <c r="AT4" s="273"/>
    </row>
    <row r="5" spans="1:46" ht="17.25">
      <c r="A5" s="274" t="s">
        <v>503</v>
      </c>
      <c r="B5" s="275"/>
      <c r="C5" s="275"/>
      <c r="D5" s="275"/>
      <c r="E5" s="275"/>
      <c r="F5" s="275"/>
      <c r="G5" s="275"/>
      <c r="H5" s="275"/>
      <c r="I5" s="275"/>
      <c r="J5" s="275"/>
      <c r="K5" s="275"/>
      <c r="L5" s="275"/>
      <c r="M5" s="275"/>
      <c r="N5" s="275"/>
      <c r="O5" s="275"/>
      <c r="P5" s="275"/>
      <c r="Q5" s="275"/>
      <c r="R5" s="275"/>
      <c r="S5" s="275"/>
      <c r="T5" s="275"/>
      <c r="U5" s="275"/>
      <c r="V5" s="275"/>
      <c r="W5" s="275"/>
      <c r="X5" s="275"/>
      <c r="Y5" s="275"/>
      <c r="Z5" s="275"/>
      <c r="AA5" s="275"/>
      <c r="AB5" s="275"/>
      <c r="AC5" s="275"/>
      <c r="AD5" s="275"/>
      <c r="AE5" s="275"/>
      <c r="AF5" s="275"/>
      <c r="AG5" s="275"/>
      <c r="AH5" s="275"/>
      <c r="AI5" s="275"/>
      <c r="AJ5" s="275"/>
      <c r="AK5" s="275"/>
      <c r="AL5" s="275"/>
      <c r="AM5" s="275"/>
      <c r="AN5" s="275"/>
      <c r="AO5" s="275"/>
      <c r="AP5" s="275"/>
      <c r="AQ5" s="275"/>
      <c r="AR5" s="275"/>
      <c r="AS5" s="276"/>
    </row>
    <row r="6" spans="1:46">
      <c r="A6" s="277"/>
      <c r="B6" s="273"/>
      <c r="C6" s="273"/>
      <c r="D6" s="273"/>
      <c r="E6" s="273"/>
      <c r="F6" s="273"/>
      <c r="G6" s="273"/>
      <c r="H6" s="273"/>
      <c r="I6" s="273"/>
      <c r="J6" s="273"/>
      <c r="K6" s="273"/>
      <c r="L6" s="273"/>
      <c r="M6" s="273"/>
      <c r="N6" s="273"/>
      <c r="O6" s="273"/>
      <c r="P6" s="273"/>
      <c r="Q6" s="273"/>
      <c r="R6" s="273"/>
      <c r="S6" s="273"/>
      <c r="T6" s="273"/>
      <c r="U6" s="273"/>
      <c r="V6" s="273"/>
      <c r="W6" s="273"/>
      <c r="X6" s="273"/>
      <c r="Y6" s="273"/>
      <c r="Z6" s="273"/>
      <c r="AA6" s="273"/>
      <c r="AB6" s="273"/>
      <c r="AC6" s="273"/>
      <c r="AD6" s="273"/>
      <c r="AE6" s="273"/>
      <c r="AF6" s="273"/>
      <c r="AG6" s="273"/>
      <c r="AH6" s="273"/>
      <c r="AI6" s="273"/>
      <c r="AJ6" s="273"/>
      <c r="AK6" s="278" t="s">
        <v>504</v>
      </c>
      <c r="AL6" s="278"/>
      <c r="AM6" s="278"/>
      <c r="AN6" s="278"/>
      <c r="AO6" s="273"/>
      <c r="AP6" s="273"/>
      <c r="AQ6" s="273"/>
      <c r="AR6" s="273"/>
    </row>
    <row r="7" spans="1:46">
      <c r="A7" s="277"/>
      <c r="B7" s="273"/>
      <c r="C7" s="273"/>
      <c r="D7" s="273"/>
      <c r="E7" s="273"/>
      <c r="F7" s="273"/>
      <c r="G7" s="273"/>
      <c r="H7" s="273"/>
      <c r="I7" s="273"/>
      <c r="J7" s="273"/>
      <c r="K7" s="273"/>
      <c r="L7" s="273"/>
      <c r="M7" s="273"/>
      <c r="N7" s="273"/>
      <c r="O7" s="273"/>
      <c r="P7" s="273"/>
      <c r="Q7" s="273"/>
      <c r="R7" s="273"/>
      <c r="S7" s="273"/>
      <c r="T7" s="273"/>
      <c r="U7" s="273"/>
      <c r="V7" s="273"/>
      <c r="W7" s="273"/>
      <c r="X7" s="273"/>
      <c r="Y7" s="273"/>
      <c r="Z7" s="273"/>
      <c r="AA7" s="273"/>
      <c r="AB7" s="273"/>
      <c r="AC7" s="273"/>
      <c r="AD7" s="273"/>
      <c r="AE7" s="273"/>
      <c r="AF7" s="273"/>
      <c r="AG7" s="273"/>
      <c r="AH7" s="273"/>
      <c r="AI7" s="273"/>
      <c r="AJ7" s="273"/>
      <c r="AK7" s="280"/>
      <c r="AL7" s="281"/>
      <c r="AM7" s="281"/>
      <c r="AN7" s="282"/>
      <c r="AO7" s="1188" t="s">
        <v>505</v>
      </c>
      <c r="AP7" s="283"/>
      <c r="AQ7" s="284" t="s">
        <v>506</v>
      </c>
      <c r="AR7" s="285"/>
    </row>
    <row r="8" spans="1:46">
      <c r="A8" s="277"/>
      <c r="B8" s="273"/>
      <c r="C8" s="273"/>
      <c r="D8" s="273"/>
      <c r="E8" s="273"/>
      <c r="F8" s="273"/>
      <c r="G8" s="273"/>
      <c r="H8" s="273"/>
      <c r="I8" s="273"/>
      <c r="J8" s="273"/>
      <c r="K8" s="273"/>
      <c r="L8" s="273"/>
      <c r="M8" s="273"/>
      <c r="N8" s="273"/>
      <c r="O8" s="273"/>
      <c r="P8" s="273"/>
      <c r="Q8" s="273"/>
      <c r="R8" s="273"/>
      <c r="S8" s="273"/>
      <c r="T8" s="273"/>
      <c r="U8" s="273"/>
      <c r="V8" s="273"/>
      <c r="W8" s="273"/>
      <c r="X8" s="273"/>
      <c r="Y8" s="273"/>
      <c r="Z8" s="273"/>
      <c r="AA8" s="273"/>
      <c r="AB8" s="273"/>
      <c r="AC8" s="273"/>
      <c r="AD8" s="273"/>
      <c r="AE8" s="273"/>
      <c r="AF8" s="273"/>
      <c r="AG8" s="273"/>
      <c r="AH8" s="273"/>
      <c r="AI8" s="273"/>
      <c r="AJ8" s="273"/>
      <c r="AK8" s="286"/>
      <c r="AL8" s="287"/>
      <c r="AM8" s="287"/>
      <c r="AN8" s="288"/>
      <c r="AO8" s="1189"/>
      <c r="AP8" s="289" t="s">
        <v>507</v>
      </c>
      <c r="AQ8" s="290" t="s">
        <v>508</v>
      </c>
      <c r="AR8" s="291" t="s">
        <v>509</v>
      </c>
    </row>
    <row r="9" spans="1:46">
      <c r="A9" s="277"/>
      <c r="B9" s="273"/>
      <c r="C9" s="273"/>
      <c r="D9" s="273"/>
      <c r="E9" s="273"/>
      <c r="F9" s="273"/>
      <c r="G9" s="273"/>
      <c r="H9" s="273"/>
      <c r="I9" s="273"/>
      <c r="J9" s="273"/>
      <c r="K9" s="273"/>
      <c r="L9" s="273"/>
      <c r="M9" s="273"/>
      <c r="N9" s="273"/>
      <c r="O9" s="273"/>
      <c r="P9" s="273"/>
      <c r="Q9" s="273"/>
      <c r="R9" s="273"/>
      <c r="S9" s="273"/>
      <c r="T9" s="273"/>
      <c r="U9" s="273"/>
      <c r="V9" s="273"/>
      <c r="W9" s="273"/>
      <c r="X9" s="273"/>
      <c r="Y9" s="273"/>
      <c r="Z9" s="273"/>
      <c r="AA9" s="273"/>
      <c r="AB9" s="273"/>
      <c r="AC9" s="273"/>
      <c r="AD9" s="273"/>
      <c r="AE9" s="273"/>
      <c r="AF9" s="273"/>
      <c r="AG9" s="273"/>
      <c r="AH9" s="273"/>
      <c r="AI9" s="273"/>
      <c r="AJ9" s="273"/>
      <c r="AK9" s="1190" t="s">
        <v>510</v>
      </c>
      <c r="AL9" s="1191"/>
      <c r="AM9" s="1191"/>
      <c r="AN9" s="1192"/>
      <c r="AO9" s="292">
        <v>3340675</v>
      </c>
      <c r="AP9" s="292">
        <v>69785</v>
      </c>
      <c r="AQ9" s="293">
        <v>89546</v>
      </c>
      <c r="AR9" s="294">
        <v>-22.1</v>
      </c>
    </row>
    <row r="10" spans="1:46">
      <c r="A10" s="277"/>
      <c r="B10" s="273"/>
      <c r="C10" s="273"/>
      <c r="D10" s="273"/>
      <c r="E10" s="273"/>
      <c r="F10" s="273"/>
      <c r="G10" s="273"/>
      <c r="H10" s="273"/>
      <c r="I10" s="273"/>
      <c r="J10" s="273"/>
      <c r="K10" s="273"/>
      <c r="L10" s="273"/>
      <c r="M10" s="273"/>
      <c r="N10" s="273"/>
      <c r="O10" s="273"/>
      <c r="P10" s="273"/>
      <c r="Q10" s="273"/>
      <c r="R10" s="273"/>
      <c r="S10" s="273"/>
      <c r="T10" s="273"/>
      <c r="U10" s="273"/>
      <c r="V10" s="273"/>
      <c r="W10" s="273"/>
      <c r="X10" s="273"/>
      <c r="Y10" s="273"/>
      <c r="Z10" s="273"/>
      <c r="AA10" s="273"/>
      <c r="AB10" s="273"/>
      <c r="AC10" s="273"/>
      <c r="AD10" s="273"/>
      <c r="AE10" s="273"/>
      <c r="AF10" s="273"/>
      <c r="AG10" s="273"/>
      <c r="AH10" s="273"/>
      <c r="AI10" s="273"/>
      <c r="AJ10" s="273"/>
      <c r="AK10" s="1190" t="s">
        <v>511</v>
      </c>
      <c r="AL10" s="1191"/>
      <c r="AM10" s="1191"/>
      <c r="AN10" s="1192"/>
      <c r="AO10" s="295">
        <v>384771</v>
      </c>
      <c r="AP10" s="295">
        <v>8038</v>
      </c>
      <c r="AQ10" s="296">
        <v>7518</v>
      </c>
      <c r="AR10" s="297">
        <v>6.9</v>
      </c>
    </row>
    <row r="11" spans="1:46" ht="13.5" customHeight="1">
      <c r="A11" s="277"/>
      <c r="B11" s="273"/>
      <c r="C11" s="273"/>
      <c r="D11" s="273"/>
      <c r="E11" s="273"/>
      <c r="F11" s="273"/>
      <c r="G11" s="273"/>
      <c r="H11" s="273"/>
      <c r="I11" s="273"/>
      <c r="J11" s="273"/>
      <c r="K11" s="273"/>
      <c r="L11" s="273"/>
      <c r="M11" s="273"/>
      <c r="N11" s="273"/>
      <c r="O11" s="273"/>
      <c r="P11" s="273"/>
      <c r="Q11" s="273"/>
      <c r="R11" s="273"/>
      <c r="S11" s="273"/>
      <c r="T11" s="273"/>
      <c r="U11" s="273"/>
      <c r="V11" s="273"/>
      <c r="W11" s="273"/>
      <c r="X11" s="273"/>
      <c r="Y11" s="273"/>
      <c r="Z11" s="273"/>
      <c r="AA11" s="273"/>
      <c r="AB11" s="273"/>
      <c r="AC11" s="273"/>
      <c r="AD11" s="273"/>
      <c r="AE11" s="273"/>
      <c r="AF11" s="273"/>
      <c r="AG11" s="273"/>
      <c r="AH11" s="273"/>
      <c r="AI11" s="273"/>
      <c r="AJ11" s="273"/>
      <c r="AK11" s="1190" t="s">
        <v>512</v>
      </c>
      <c r="AL11" s="1191"/>
      <c r="AM11" s="1191"/>
      <c r="AN11" s="1192"/>
      <c r="AO11" s="295">
        <v>72561</v>
      </c>
      <c r="AP11" s="295">
        <v>1516</v>
      </c>
      <c r="AQ11" s="296">
        <v>9181</v>
      </c>
      <c r="AR11" s="297">
        <v>-83.5</v>
      </c>
    </row>
    <row r="12" spans="1:46" ht="13.5" customHeight="1">
      <c r="A12" s="277"/>
      <c r="B12" s="273"/>
      <c r="C12" s="273"/>
      <c r="D12" s="273"/>
      <c r="E12" s="273"/>
      <c r="F12" s="273"/>
      <c r="G12" s="273"/>
      <c r="H12" s="273"/>
      <c r="I12" s="273"/>
      <c r="J12" s="273"/>
      <c r="K12" s="273"/>
      <c r="L12" s="273"/>
      <c r="M12" s="273"/>
      <c r="N12" s="273"/>
      <c r="O12" s="273"/>
      <c r="P12" s="273"/>
      <c r="Q12" s="273"/>
      <c r="R12" s="273"/>
      <c r="S12" s="273"/>
      <c r="T12" s="273"/>
      <c r="U12" s="273"/>
      <c r="V12" s="273"/>
      <c r="W12" s="273"/>
      <c r="X12" s="273"/>
      <c r="Y12" s="273"/>
      <c r="Z12" s="273"/>
      <c r="AA12" s="273"/>
      <c r="AB12" s="273"/>
      <c r="AC12" s="273"/>
      <c r="AD12" s="273"/>
      <c r="AE12" s="273"/>
      <c r="AF12" s="273"/>
      <c r="AG12" s="273"/>
      <c r="AH12" s="273"/>
      <c r="AI12" s="273"/>
      <c r="AJ12" s="273"/>
      <c r="AK12" s="1190" t="s">
        <v>513</v>
      </c>
      <c r="AL12" s="1191"/>
      <c r="AM12" s="1191"/>
      <c r="AN12" s="1192"/>
      <c r="AO12" s="295">
        <v>4043</v>
      </c>
      <c r="AP12" s="295">
        <v>84</v>
      </c>
      <c r="AQ12" s="296">
        <v>1021</v>
      </c>
      <c r="AR12" s="297">
        <v>-91.8</v>
      </c>
    </row>
    <row r="13" spans="1:46" ht="13.5" customHeight="1">
      <c r="A13" s="277"/>
      <c r="B13" s="273"/>
      <c r="C13" s="273"/>
      <c r="D13" s="273"/>
      <c r="E13" s="273"/>
      <c r="F13" s="273"/>
      <c r="G13" s="273"/>
      <c r="H13" s="273"/>
      <c r="I13" s="273"/>
      <c r="J13" s="273"/>
      <c r="K13" s="273"/>
      <c r="L13" s="273"/>
      <c r="M13" s="273"/>
      <c r="N13" s="273"/>
      <c r="O13" s="273"/>
      <c r="P13" s="273"/>
      <c r="Q13" s="273"/>
      <c r="R13" s="273"/>
      <c r="S13" s="273"/>
      <c r="T13" s="273"/>
      <c r="U13" s="273"/>
      <c r="V13" s="273"/>
      <c r="W13" s="273"/>
      <c r="X13" s="273"/>
      <c r="Y13" s="273"/>
      <c r="Z13" s="273"/>
      <c r="AA13" s="273"/>
      <c r="AB13" s="273"/>
      <c r="AC13" s="273"/>
      <c r="AD13" s="273"/>
      <c r="AE13" s="273"/>
      <c r="AF13" s="273"/>
      <c r="AG13" s="273"/>
      <c r="AH13" s="273"/>
      <c r="AI13" s="273"/>
      <c r="AJ13" s="273"/>
      <c r="AK13" s="1190" t="s">
        <v>514</v>
      </c>
      <c r="AL13" s="1191"/>
      <c r="AM13" s="1191"/>
      <c r="AN13" s="1192"/>
      <c r="AO13" s="295" t="s">
        <v>515</v>
      </c>
      <c r="AP13" s="295" t="s">
        <v>515</v>
      </c>
      <c r="AQ13" s="296">
        <v>11</v>
      </c>
      <c r="AR13" s="297" t="s">
        <v>515</v>
      </c>
    </row>
    <row r="14" spans="1:46" ht="13.5" customHeight="1">
      <c r="A14" s="277"/>
      <c r="B14" s="273"/>
      <c r="C14" s="273"/>
      <c r="D14" s="273"/>
      <c r="E14" s="273"/>
      <c r="F14" s="273"/>
      <c r="G14" s="273"/>
      <c r="H14" s="273"/>
      <c r="I14" s="273"/>
      <c r="J14" s="273"/>
      <c r="K14" s="273"/>
      <c r="L14" s="273"/>
      <c r="M14" s="273"/>
      <c r="N14" s="273"/>
      <c r="O14" s="273"/>
      <c r="P14" s="273"/>
      <c r="Q14" s="273"/>
      <c r="R14" s="273"/>
      <c r="S14" s="273"/>
      <c r="T14" s="273"/>
      <c r="U14" s="273"/>
      <c r="V14" s="273"/>
      <c r="W14" s="273"/>
      <c r="X14" s="273"/>
      <c r="Y14" s="273"/>
      <c r="Z14" s="273"/>
      <c r="AA14" s="273"/>
      <c r="AB14" s="273"/>
      <c r="AC14" s="273"/>
      <c r="AD14" s="273"/>
      <c r="AE14" s="273"/>
      <c r="AF14" s="273"/>
      <c r="AG14" s="273"/>
      <c r="AH14" s="273"/>
      <c r="AI14" s="273"/>
      <c r="AJ14" s="273"/>
      <c r="AK14" s="1190" t="s">
        <v>516</v>
      </c>
      <c r="AL14" s="1191"/>
      <c r="AM14" s="1191"/>
      <c r="AN14" s="1192"/>
      <c r="AO14" s="295">
        <v>140222</v>
      </c>
      <c r="AP14" s="295">
        <v>2929</v>
      </c>
      <c r="AQ14" s="296">
        <v>4082</v>
      </c>
      <c r="AR14" s="297">
        <v>-28.2</v>
      </c>
    </row>
    <row r="15" spans="1:46" ht="13.5" customHeight="1">
      <c r="A15" s="277"/>
      <c r="B15" s="273"/>
      <c r="C15" s="273"/>
      <c r="D15" s="273"/>
      <c r="E15" s="273"/>
      <c r="F15" s="273"/>
      <c r="G15" s="273"/>
      <c r="H15" s="273"/>
      <c r="I15" s="273"/>
      <c r="J15" s="273"/>
      <c r="K15" s="273"/>
      <c r="L15" s="273"/>
      <c r="M15" s="273"/>
      <c r="N15" s="273"/>
      <c r="O15" s="273"/>
      <c r="P15" s="273"/>
      <c r="Q15" s="273"/>
      <c r="R15" s="273"/>
      <c r="S15" s="273"/>
      <c r="T15" s="273"/>
      <c r="U15" s="273"/>
      <c r="V15" s="273"/>
      <c r="W15" s="273"/>
      <c r="X15" s="273"/>
      <c r="Y15" s="273"/>
      <c r="Z15" s="273"/>
      <c r="AA15" s="273"/>
      <c r="AB15" s="273"/>
      <c r="AC15" s="273"/>
      <c r="AD15" s="273"/>
      <c r="AE15" s="273"/>
      <c r="AF15" s="273"/>
      <c r="AG15" s="273"/>
      <c r="AH15" s="273"/>
      <c r="AI15" s="273"/>
      <c r="AJ15" s="273"/>
      <c r="AK15" s="1190" t="s">
        <v>517</v>
      </c>
      <c r="AL15" s="1191"/>
      <c r="AM15" s="1191"/>
      <c r="AN15" s="1192"/>
      <c r="AO15" s="295">
        <v>38700</v>
      </c>
      <c r="AP15" s="295">
        <v>808</v>
      </c>
      <c r="AQ15" s="296">
        <v>2228</v>
      </c>
      <c r="AR15" s="297">
        <v>-63.7</v>
      </c>
    </row>
    <row r="16" spans="1:46">
      <c r="A16" s="277"/>
      <c r="B16" s="273"/>
      <c r="C16" s="273"/>
      <c r="D16" s="273"/>
      <c r="E16" s="273"/>
      <c r="F16" s="273"/>
      <c r="G16" s="273"/>
      <c r="H16" s="273"/>
      <c r="I16" s="273"/>
      <c r="J16" s="273"/>
      <c r="K16" s="273"/>
      <c r="L16" s="273"/>
      <c r="M16" s="273"/>
      <c r="N16" s="273"/>
      <c r="O16" s="273"/>
      <c r="P16" s="273"/>
      <c r="Q16" s="273"/>
      <c r="R16" s="273"/>
      <c r="S16" s="273"/>
      <c r="T16" s="273"/>
      <c r="U16" s="273"/>
      <c r="V16" s="273"/>
      <c r="W16" s="273"/>
      <c r="X16" s="273"/>
      <c r="Y16" s="273"/>
      <c r="Z16" s="273"/>
      <c r="AA16" s="273"/>
      <c r="AB16" s="273"/>
      <c r="AC16" s="273"/>
      <c r="AD16" s="273"/>
      <c r="AE16" s="273"/>
      <c r="AF16" s="273"/>
      <c r="AG16" s="273"/>
      <c r="AH16" s="273"/>
      <c r="AI16" s="273"/>
      <c r="AJ16" s="273"/>
      <c r="AK16" s="1193" t="s">
        <v>518</v>
      </c>
      <c r="AL16" s="1194"/>
      <c r="AM16" s="1194"/>
      <c r="AN16" s="1195"/>
      <c r="AO16" s="295">
        <v>-329204</v>
      </c>
      <c r="AP16" s="295">
        <v>-6877</v>
      </c>
      <c r="AQ16" s="296">
        <v>-8980</v>
      </c>
      <c r="AR16" s="297">
        <v>-23.4</v>
      </c>
    </row>
    <row r="17" spans="1:46">
      <c r="A17" s="277"/>
      <c r="B17" s="273"/>
      <c r="C17" s="273"/>
      <c r="D17" s="273"/>
      <c r="E17" s="273"/>
      <c r="F17" s="273"/>
      <c r="G17" s="273"/>
      <c r="H17" s="273"/>
      <c r="I17" s="273"/>
      <c r="J17" s="273"/>
      <c r="K17" s="273"/>
      <c r="L17" s="273"/>
      <c r="M17" s="273"/>
      <c r="N17" s="273"/>
      <c r="O17" s="273"/>
      <c r="P17" s="273"/>
      <c r="Q17" s="273"/>
      <c r="R17" s="273"/>
      <c r="S17" s="273"/>
      <c r="T17" s="273"/>
      <c r="U17" s="273"/>
      <c r="V17" s="273"/>
      <c r="W17" s="273"/>
      <c r="X17" s="273"/>
      <c r="Y17" s="273"/>
      <c r="Z17" s="273"/>
      <c r="AA17" s="273"/>
      <c r="AB17" s="273"/>
      <c r="AC17" s="273"/>
      <c r="AD17" s="273"/>
      <c r="AE17" s="273"/>
      <c r="AF17" s="273"/>
      <c r="AG17" s="273"/>
      <c r="AH17" s="273"/>
      <c r="AI17" s="273"/>
      <c r="AJ17" s="273"/>
      <c r="AK17" s="1193" t="s">
        <v>179</v>
      </c>
      <c r="AL17" s="1194"/>
      <c r="AM17" s="1194"/>
      <c r="AN17" s="1195"/>
      <c r="AO17" s="295">
        <v>3651768</v>
      </c>
      <c r="AP17" s="295">
        <v>76284</v>
      </c>
      <c r="AQ17" s="296">
        <v>104606</v>
      </c>
      <c r="AR17" s="297">
        <v>-27.1</v>
      </c>
    </row>
    <row r="18" spans="1:46">
      <c r="A18" s="277"/>
      <c r="B18" s="273"/>
      <c r="C18" s="273"/>
      <c r="D18" s="273"/>
      <c r="E18" s="273"/>
      <c r="F18" s="273"/>
      <c r="G18" s="273"/>
      <c r="H18" s="273"/>
      <c r="I18" s="273"/>
      <c r="J18" s="273"/>
      <c r="K18" s="273"/>
      <c r="L18" s="273"/>
      <c r="M18" s="273"/>
      <c r="N18" s="273"/>
      <c r="O18" s="273"/>
      <c r="P18" s="273"/>
      <c r="Q18" s="273"/>
      <c r="R18" s="273"/>
      <c r="S18" s="273"/>
      <c r="T18" s="273"/>
      <c r="U18" s="273"/>
      <c r="V18" s="273"/>
      <c r="W18" s="273"/>
      <c r="X18" s="273"/>
      <c r="Y18" s="273"/>
      <c r="Z18" s="273"/>
      <c r="AA18" s="273"/>
      <c r="AB18" s="273"/>
      <c r="AC18" s="273"/>
      <c r="AD18" s="273"/>
      <c r="AE18" s="273"/>
      <c r="AF18" s="273"/>
      <c r="AG18" s="273"/>
      <c r="AH18" s="273"/>
      <c r="AI18" s="273"/>
      <c r="AJ18" s="273"/>
      <c r="AK18" s="273"/>
      <c r="AL18" s="273"/>
      <c r="AM18" s="273"/>
      <c r="AN18" s="273"/>
      <c r="AO18" s="273"/>
      <c r="AP18" s="273"/>
      <c r="AQ18" s="298"/>
      <c r="AR18" s="298"/>
    </row>
    <row r="19" spans="1:46">
      <c r="A19" s="277"/>
      <c r="B19" s="273"/>
      <c r="C19" s="273"/>
      <c r="D19" s="273"/>
      <c r="E19" s="273"/>
      <c r="F19" s="273"/>
      <c r="G19" s="273"/>
      <c r="H19" s="273"/>
      <c r="I19" s="273"/>
      <c r="J19" s="273"/>
      <c r="K19" s="273"/>
      <c r="L19" s="273"/>
      <c r="M19" s="273"/>
      <c r="N19" s="273"/>
      <c r="O19" s="273"/>
      <c r="P19" s="273"/>
      <c r="Q19" s="273"/>
      <c r="R19" s="273"/>
      <c r="S19" s="273"/>
      <c r="T19" s="273"/>
      <c r="U19" s="273"/>
      <c r="V19" s="273"/>
      <c r="W19" s="273"/>
      <c r="X19" s="273"/>
      <c r="Y19" s="273"/>
      <c r="Z19" s="273"/>
      <c r="AA19" s="273"/>
      <c r="AB19" s="273"/>
      <c r="AC19" s="273"/>
      <c r="AD19" s="273"/>
      <c r="AE19" s="273"/>
      <c r="AF19" s="273"/>
      <c r="AG19" s="273"/>
      <c r="AH19" s="273"/>
      <c r="AI19" s="273"/>
      <c r="AJ19" s="273"/>
      <c r="AK19" s="273" t="s">
        <v>519</v>
      </c>
      <c r="AL19" s="273"/>
      <c r="AM19" s="273"/>
      <c r="AN19" s="273"/>
      <c r="AO19" s="273"/>
      <c r="AP19" s="273"/>
      <c r="AQ19" s="273"/>
      <c r="AR19" s="273"/>
    </row>
    <row r="20" spans="1:46">
      <c r="A20" s="277"/>
      <c r="B20" s="273"/>
      <c r="C20" s="273"/>
      <c r="D20" s="273"/>
      <c r="E20" s="273"/>
      <c r="F20" s="273"/>
      <c r="G20" s="273"/>
      <c r="H20" s="273"/>
      <c r="I20" s="273"/>
      <c r="J20" s="273"/>
      <c r="K20" s="273"/>
      <c r="L20" s="273"/>
      <c r="M20" s="273"/>
      <c r="N20" s="273"/>
      <c r="O20" s="273"/>
      <c r="P20" s="273"/>
      <c r="Q20" s="273"/>
      <c r="R20" s="273"/>
      <c r="S20" s="273"/>
      <c r="T20" s="273"/>
      <c r="U20" s="273"/>
      <c r="V20" s="273"/>
      <c r="W20" s="273"/>
      <c r="X20" s="273"/>
      <c r="Y20" s="273"/>
      <c r="Z20" s="273"/>
      <c r="AA20" s="273"/>
      <c r="AB20" s="273"/>
      <c r="AC20" s="273"/>
      <c r="AD20" s="273"/>
      <c r="AE20" s="273"/>
      <c r="AF20" s="273"/>
      <c r="AG20" s="273"/>
      <c r="AH20" s="273"/>
      <c r="AI20" s="273"/>
      <c r="AJ20" s="273"/>
      <c r="AK20" s="299"/>
      <c r="AL20" s="300"/>
      <c r="AM20" s="300"/>
      <c r="AN20" s="301"/>
      <c r="AO20" s="302" t="s">
        <v>520</v>
      </c>
      <c r="AP20" s="303" t="s">
        <v>521</v>
      </c>
      <c r="AQ20" s="304" t="s">
        <v>522</v>
      </c>
      <c r="AR20" s="305"/>
    </row>
    <row r="21" spans="1:46" s="311" customFormat="1">
      <c r="A21" s="306"/>
      <c r="B21" s="278"/>
      <c r="C21" s="278"/>
      <c r="D21" s="278"/>
      <c r="E21" s="278"/>
      <c r="F21" s="278"/>
      <c r="G21" s="278"/>
      <c r="H21" s="278"/>
      <c r="I21" s="278"/>
      <c r="J21" s="278"/>
      <c r="K21" s="278"/>
      <c r="L21" s="278"/>
      <c r="M21" s="278"/>
      <c r="N21" s="278"/>
      <c r="O21" s="278"/>
      <c r="P21" s="278"/>
      <c r="Q21" s="278"/>
      <c r="R21" s="278"/>
      <c r="S21" s="278"/>
      <c r="T21" s="278"/>
      <c r="U21" s="278"/>
      <c r="V21" s="278"/>
      <c r="W21" s="278"/>
      <c r="X21" s="278"/>
      <c r="Y21" s="278"/>
      <c r="Z21" s="278"/>
      <c r="AA21" s="278"/>
      <c r="AB21" s="278"/>
      <c r="AC21" s="278"/>
      <c r="AD21" s="278"/>
      <c r="AE21" s="278"/>
      <c r="AF21" s="278"/>
      <c r="AG21" s="278"/>
      <c r="AH21" s="278"/>
      <c r="AI21" s="278"/>
      <c r="AJ21" s="278"/>
      <c r="AK21" s="1185" t="s">
        <v>523</v>
      </c>
      <c r="AL21" s="1186"/>
      <c r="AM21" s="1186"/>
      <c r="AN21" s="1187"/>
      <c r="AO21" s="307">
        <v>8.19</v>
      </c>
      <c r="AP21" s="308">
        <v>10.09</v>
      </c>
      <c r="AQ21" s="309">
        <v>-1.9</v>
      </c>
      <c r="AR21" s="278"/>
      <c r="AS21" s="310"/>
      <c r="AT21" s="306"/>
    </row>
    <row r="22" spans="1:46" s="311" customFormat="1">
      <c r="A22" s="306"/>
      <c r="B22" s="278"/>
      <c r="C22" s="278"/>
      <c r="D22" s="278"/>
      <c r="E22" s="278"/>
      <c r="F22" s="278"/>
      <c r="G22" s="278"/>
      <c r="H22" s="278"/>
      <c r="I22" s="278"/>
      <c r="J22" s="278"/>
      <c r="K22" s="278"/>
      <c r="L22" s="278"/>
      <c r="M22" s="278"/>
      <c r="N22" s="278"/>
      <c r="O22" s="278"/>
      <c r="P22" s="278"/>
      <c r="Q22" s="278"/>
      <c r="R22" s="278"/>
      <c r="S22" s="278"/>
      <c r="T22" s="278"/>
      <c r="U22" s="278"/>
      <c r="V22" s="278"/>
      <c r="W22" s="278"/>
      <c r="X22" s="278"/>
      <c r="Y22" s="278"/>
      <c r="Z22" s="278"/>
      <c r="AA22" s="278"/>
      <c r="AB22" s="278"/>
      <c r="AC22" s="278"/>
      <c r="AD22" s="278"/>
      <c r="AE22" s="278"/>
      <c r="AF22" s="278"/>
      <c r="AG22" s="278"/>
      <c r="AH22" s="278"/>
      <c r="AI22" s="278"/>
      <c r="AJ22" s="278"/>
      <c r="AK22" s="1185" t="s">
        <v>524</v>
      </c>
      <c r="AL22" s="1186"/>
      <c r="AM22" s="1186"/>
      <c r="AN22" s="1187"/>
      <c r="AO22" s="312">
        <v>97.2</v>
      </c>
      <c r="AP22" s="313">
        <v>97.8</v>
      </c>
      <c r="AQ22" s="314">
        <v>-0.6</v>
      </c>
      <c r="AR22" s="298"/>
      <c r="AS22" s="310"/>
      <c r="AT22" s="306"/>
    </row>
    <row r="23" spans="1:46" s="311" customFormat="1">
      <c r="A23" s="306"/>
      <c r="B23" s="278"/>
      <c r="C23" s="278"/>
      <c r="D23" s="278"/>
      <c r="E23" s="278"/>
      <c r="F23" s="278"/>
      <c r="G23" s="278"/>
      <c r="H23" s="278"/>
      <c r="I23" s="278"/>
      <c r="J23" s="278"/>
      <c r="K23" s="278"/>
      <c r="L23" s="278"/>
      <c r="M23" s="278"/>
      <c r="N23" s="278"/>
      <c r="O23" s="278"/>
      <c r="P23" s="278"/>
      <c r="Q23" s="278"/>
      <c r="R23" s="278"/>
      <c r="S23" s="278"/>
      <c r="T23" s="278"/>
      <c r="U23" s="278"/>
      <c r="V23" s="278"/>
      <c r="W23" s="278"/>
      <c r="X23" s="278"/>
      <c r="Y23" s="278"/>
      <c r="Z23" s="278"/>
      <c r="AA23" s="278"/>
      <c r="AB23" s="278"/>
      <c r="AC23" s="278"/>
      <c r="AD23" s="278"/>
      <c r="AE23" s="278"/>
      <c r="AF23" s="278"/>
      <c r="AG23" s="278"/>
      <c r="AH23" s="278"/>
      <c r="AI23" s="278"/>
      <c r="AJ23" s="278"/>
      <c r="AK23" s="278"/>
      <c r="AL23" s="278"/>
      <c r="AM23" s="278"/>
      <c r="AN23" s="278"/>
      <c r="AO23" s="278"/>
      <c r="AP23" s="298"/>
      <c r="AQ23" s="298"/>
      <c r="AR23" s="298"/>
      <c r="AS23" s="310"/>
      <c r="AT23" s="306"/>
    </row>
    <row r="24" spans="1:46" s="311" customFormat="1">
      <c r="A24" s="306"/>
      <c r="B24" s="278"/>
      <c r="C24" s="278"/>
      <c r="D24" s="278"/>
      <c r="E24" s="278"/>
      <c r="F24" s="278"/>
      <c r="G24" s="278"/>
      <c r="H24" s="278"/>
      <c r="I24" s="278"/>
      <c r="J24" s="278"/>
      <c r="K24" s="278"/>
      <c r="L24" s="278"/>
      <c r="M24" s="278"/>
      <c r="N24" s="278"/>
      <c r="O24" s="278"/>
      <c r="P24" s="278"/>
      <c r="Q24" s="278"/>
      <c r="R24" s="278"/>
      <c r="S24" s="278"/>
      <c r="T24" s="278"/>
      <c r="U24" s="278"/>
      <c r="V24" s="278"/>
      <c r="W24" s="278"/>
      <c r="X24" s="278"/>
      <c r="Y24" s="278"/>
      <c r="Z24" s="278"/>
      <c r="AA24" s="278"/>
      <c r="AB24" s="278"/>
      <c r="AC24" s="278"/>
      <c r="AD24" s="278"/>
      <c r="AE24" s="278"/>
      <c r="AF24" s="278"/>
      <c r="AG24" s="278"/>
      <c r="AH24" s="278"/>
      <c r="AI24" s="278"/>
      <c r="AJ24" s="278"/>
      <c r="AK24" s="278"/>
      <c r="AL24" s="278"/>
      <c r="AM24" s="278"/>
      <c r="AN24" s="278"/>
      <c r="AO24" s="278"/>
      <c r="AP24" s="298"/>
      <c r="AQ24" s="298"/>
      <c r="AR24" s="298"/>
      <c r="AS24" s="310"/>
      <c r="AT24" s="306"/>
    </row>
    <row r="25" spans="1:46" s="311" customFormat="1">
      <c r="A25" s="315"/>
      <c r="B25" s="316"/>
      <c r="C25" s="316"/>
      <c r="D25" s="316"/>
      <c r="E25" s="316"/>
      <c r="F25" s="316"/>
      <c r="G25" s="316"/>
      <c r="H25" s="316"/>
      <c r="I25" s="316"/>
      <c r="J25" s="316"/>
      <c r="K25" s="316"/>
      <c r="L25" s="316"/>
      <c r="M25" s="316"/>
      <c r="N25" s="316"/>
      <c r="O25" s="316"/>
      <c r="P25" s="316"/>
      <c r="Q25" s="316"/>
      <c r="R25" s="316"/>
      <c r="S25" s="316"/>
      <c r="T25" s="316"/>
      <c r="U25" s="316"/>
      <c r="V25" s="316"/>
      <c r="W25" s="316"/>
      <c r="X25" s="316"/>
      <c r="Y25" s="316"/>
      <c r="Z25" s="316"/>
      <c r="AA25" s="316"/>
      <c r="AB25" s="316"/>
      <c r="AC25" s="316"/>
      <c r="AD25" s="316"/>
      <c r="AE25" s="316"/>
      <c r="AF25" s="316"/>
      <c r="AG25" s="316"/>
      <c r="AH25" s="316"/>
      <c r="AI25" s="316"/>
      <c r="AJ25" s="316"/>
      <c r="AK25" s="316"/>
      <c r="AL25" s="316"/>
      <c r="AM25" s="316"/>
      <c r="AN25" s="316"/>
      <c r="AO25" s="316"/>
      <c r="AP25" s="317"/>
      <c r="AQ25" s="317"/>
      <c r="AR25" s="317"/>
      <c r="AS25" s="318"/>
      <c r="AT25" s="306"/>
    </row>
    <row r="26" spans="1:46" s="311" customFormat="1">
      <c r="A26" s="278" t="s">
        <v>525</v>
      </c>
      <c r="B26" s="278"/>
      <c r="C26" s="278"/>
      <c r="D26" s="278"/>
      <c r="E26" s="278"/>
      <c r="F26" s="278"/>
      <c r="G26" s="278"/>
      <c r="H26" s="278"/>
      <c r="I26" s="278"/>
      <c r="J26" s="278"/>
      <c r="K26" s="278"/>
      <c r="L26" s="278"/>
      <c r="M26" s="278"/>
      <c r="N26" s="278"/>
      <c r="O26" s="278"/>
      <c r="P26" s="278"/>
      <c r="Q26" s="278"/>
      <c r="R26" s="278"/>
      <c r="S26" s="278"/>
      <c r="T26" s="278"/>
      <c r="U26" s="278"/>
      <c r="V26" s="278"/>
      <c r="W26" s="278"/>
      <c r="X26" s="278"/>
      <c r="Y26" s="278"/>
      <c r="Z26" s="278"/>
      <c r="AA26" s="278"/>
      <c r="AB26" s="278"/>
      <c r="AC26" s="278"/>
      <c r="AD26" s="278"/>
      <c r="AE26" s="278"/>
      <c r="AF26" s="278"/>
      <c r="AG26" s="278"/>
      <c r="AH26" s="278"/>
      <c r="AI26" s="278"/>
      <c r="AJ26" s="278"/>
      <c r="AK26" s="278"/>
      <c r="AL26" s="278"/>
      <c r="AM26" s="278"/>
      <c r="AN26" s="278"/>
      <c r="AO26" s="278"/>
      <c r="AP26" s="298"/>
      <c r="AQ26" s="298"/>
      <c r="AR26" s="298"/>
      <c r="AS26" s="278"/>
      <c r="AT26" s="278"/>
    </row>
    <row r="27" spans="1:46">
      <c r="A27" s="319" t="s">
        <v>526</v>
      </c>
      <c r="AO27" s="273"/>
      <c r="AP27" s="273"/>
      <c r="AQ27" s="273"/>
      <c r="AR27" s="273"/>
      <c r="AS27" s="273"/>
      <c r="AT27" s="273"/>
    </row>
    <row r="28" spans="1:46" ht="17.25">
      <c r="A28" s="274" t="s">
        <v>527</v>
      </c>
      <c r="B28" s="275"/>
      <c r="C28" s="275"/>
      <c r="D28" s="275"/>
      <c r="E28" s="275"/>
      <c r="F28" s="275"/>
      <c r="G28" s="275"/>
      <c r="H28" s="275"/>
      <c r="I28" s="275"/>
      <c r="J28" s="275"/>
      <c r="K28" s="275"/>
      <c r="L28" s="275"/>
      <c r="M28" s="275"/>
      <c r="N28" s="275"/>
      <c r="O28" s="275"/>
      <c r="P28" s="275"/>
      <c r="Q28" s="275"/>
      <c r="R28" s="275"/>
      <c r="S28" s="275"/>
      <c r="T28" s="275"/>
      <c r="U28" s="275"/>
      <c r="V28" s="275"/>
      <c r="W28" s="275"/>
      <c r="X28" s="275"/>
      <c r="Y28" s="275"/>
      <c r="Z28" s="275"/>
      <c r="AA28" s="275"/>
      <c r="AB28" s="275"/>
      <c r="AC28" s="275"/>
      <c r="AD28" s="275"/>
      <c r="AE28" s="275"/>
      <c r="AF28" s="275"/>
      <c r="AG28" s="275"/>
      <c r="AH28" s="275"/>
      <c r="AI28" s="275"/>
      <c r="AJ28" s="275"/>
      <c r="AK28" s="275"/>
      <c r="AL28" s="275"/>
      <c r="AM28" s="275"/>
      <c r="AN28" s="275"/>
      <c r="AO28" s="275"/>
      <c r="AP28" s="275"/>
      <c r="AQ28" s="275"/>
      <c r="AR28" s="275"/>
      <c r="AS28" s="320"/>
    </row>
    <row r="29" spans="1:46">
      <c r="A29" s="277"/>
      <c r="B29" s="273"/>
      <c r="C29" s="273"/>
      <c r="D29" s="273"/>
      <c r="E29" s="273"/>
      <c r="F29" s="273"/>
      <c r="G29" s="273"/>
      <c r="H29" s="273"/>
      <c r="I29" s="273"/>
      <c r="J29" s="273"/>
      <c r="K29" s="273"/>
      <c r="L29" s="273"/>
      <c r="M29" s="273"/>
      <c r="N29" s="273"/>
      <c r="O29" s="273"/>
      <c r="P29" s="273"/>
      <c r="Q29" s="273"/>
      <c r="R29" s="273"/>
      <c r="S29" s="273"/>
      <c r="T29" s="273"/>
      <c r="U29" s="273"/>
      <c r="V29" s="273"/>
      <c r="W29" s="273"/>
      <c r="X29" s="273"/>
      <c r="Y29" s="273"/>
      <c r="Z29" s="273"/>
      <c r="AA29" s="273"/>
      <c r="AB29" s="273"/>
      <c r="AC29" s="273"/>
      <c r="AD29" s="273"/>
      <c r="AE29" s="273"/>
      <c r="AF29" s="273"/>
      <c r="AG29" s="273"/>
      <c r="AH29" s="273"/>
      <c r="AI29" s="273"/>
      <c r="AJ29" s="273"/>
      <c r="AK29" s="278" t="s">
        <v>528</v>
      </c>
      <c r="AL29" s="278"/>
      <c r="AM29" s="278"/>
      <c r="AN29" s="278"/>
      <c r="AO29" s="273"/>
      <c r="AP29" s="273"/>
      <c r="AQ29" s="273"/>
      <c r="AR29" s="273"/>
      <c r="AS29" s="321"/>
    </row>
    <row r="30" spans="1:46">
      <c r="A30" s="277"/>
      <c r="B30" s="273"/>
      <c r="C30" s="273"/>
      <c r="D30" s="273"/>
      <c r="E30" s="273"/>
      <c r="F30" s="273"/>
      <c r="G30" s="273"/>
      <c r="H30" s="273"/>
      <c r="I30" s="273"/>
      <c r="J30" s="273"/>
      <c r="K30" s="273"/>
      <c r="L30" s="273"/>
      <c r="M30" s="273"/>
      <c r="N30" s="273"/>
      <c r="O30" s="273"/>
      <c r="P30" s="273"/>
      <c r="Q30" s="273"/>
      <c r="R30" s="273"/>
      <c r="S30" s="273"/>
      <c r="T30" s="273"/>
      <c r="U30" s="273"/>
      <c r="V30" s="273"/>
      <c r="W30" s="273"/>
      <c r="X30" s="273"/>
      <c r="Y30" s="273"/>
      <c r="Z30" s="273"/>
      <c r="AA30" s="273"/>
      <c r="AB30" s="273"/>
      <c r="AC30" s="273"/>
      <c r="AD30" s="273"/>
      <c r="AE30" s="273"/>
      <c r="AF30" s="273"/>
      <c r="AG30" s="273"/>
      <c r="AH30" s="273"/>
      <c r="AI30" s="273"/>
      <c r="AJ30" s="273"/>
      <c r="AK30" s="280"/>
      <c r="AL30" s="281"/>
      <c r="AM30" s="281"/>
      <c r="AN30" s="282"/>
      <c r="AO30" s="1188" t="s">
        <v>505</v>
      </c>
      <c r="AP30" s="283"/>
      <c r="AQ30" s="284" t="s">
        <v>506</v>
      </c>
      <c r="AR30" s="285"/>
    </row>
    <row r="31" spans="1:46">
      <c r="A31" s="277"/>
      <c r="B31" s="273"/>
      <c r="C31" s="273"/>
      <c r="D31" s="273"/>
      <c r="E31" s="273"/>
      <c r="F31" s="273"/>
      <c r="G31" s="273"/>
      <c r="H31" s="273"/>
      <c r="I31" s="273"/>
      <c r="J31" s="273"/>
      <c r="K31" s="273"/>
      <c r="L31" s="273"/>
      <c r="M31" s="273"/>
      <c r="N31" s="273"/>
      <c r="O31" s="273"/>
      <c r="P31" s="273"/>
      <c r="Q31" s="273"/>
      <c r="R31" s="273"/>
      <c r="S31" s="273"/>
      <c r="T31" s="273"/>
      <c r="U31" s="273"/>
      <c r="V31" s="273"/>
      <c r="W31" s="273"/>
      <c r="X31" s="273"/>
      <c r="Y31" s="273"/>
      <c r="Z31" s="273"/>
      <c r="AA31" s="273"/>
      <c r="AB31" s="273"/>
      <c r="AC31" s="273"/>
      <c r="AD31" s="273"/>
      <c r="AE31" s="273"/>
      <c r="AF31" s="273"/>
      <c r="AG31" s="273"/>
      <c r="AH31" s="273"/>
      <c r="AI31" s="273"/>
      <c r="AJ31" s="273"/>
      <c r="AK31" s="286"/>
      <c r="AL31" s="287"/>
      <c r="AM31" s="287"/>
      <c r="AN31" s="288"/>
      <c r="AO31" s="1189"/>
      <c r="AP31" s="289" t="s">
        <v>507</v>
      </c>
      <c r="AQ31" s="290" t="s">
        <v>508</v>
      </c>
      <c r="AR31" s="291" t="s">
        <v>509</v>
      </c>
    </row>
    <row r="32" spans="1:46" ht="27" customHeight="1">
      <c r="A32" s="277"/>
      <c r="B32" s="273"/>
      <c r="C32" s="273"/>
      <c r="D32" s="273"/>
      <c r="E32" s="273"/>
      <c r="F32" s="273"/>
      <c r="G32" s="273"/>
      <c r="H32" s="273"/>
      <c r="I32" s="273"/>
      <c r="J32" s="273"/>
      <c r="K32" s="273"/>
      <c r="L32" s="273"/>
      <c r="M32" s="273"/>
      <c r="N32" s="273"/>
      <c r="O32" s="273"/>
      <c r="P32" s="273"/>
      <c r="Q32" s="273"/>
      <c r="R32" s="273"/>
      <c r="S32" s="273"/>
      <c r="T32" s="273"/>
      <c r="U32" s="273"/>
      <c r="V32" s="273"/>
      <c r="W32" s="273"/>
      <c r="X32" s="273"/>
      <c r="Y32" s="273"/>
      <c r="Z32" s="273"/>
      <c r="AA32" s="273"/>
      <c r="AB32" s="273"/>
      <c r="AC32" s="273"/>
      <c r="AD32" s="273"/>
      <c r="AE32" s="273"/>
      <c r="AF32" s="273"/>
      <c r="AG32" s="273"/>
      <c r="AH32" s="273"/>
      <c r="AI32" s="273"/>
      <c r="AJ32" s="273"/>
      <c r="AK32" s="1201" t="s">
        <v>529</v>
      </c>
      <c r="AL32" s="1202"/>
      <c r="AM32" s="1202"/>
      <c r="AN32" s="1203"/>
      <c r="AO32" s="322">
        <v>1895753</v>
      </c>
      <c r="AP32" s="322">
        <v>39601</v>
      </c>
      <c r="AQ32" s="323">
        <v>67805</v>
      </c>
      <c r="AR32" s="324">
        <v>-41.6</v>
      </c>
    </row>
    <row r="33" spans="1:46" ht="13.5" customHeight="1">
      <c r="A33" s="277"/>
      <c r="B33" s="273"/>
      <c r="C33" s="273"/>
      <c r="D33" s="273"/>
      <c r="E33" s="273"/>
      <c r="F33" s="273"/>
      <c r="G33" s="273"/>
      <c r="H33" s="273"/>
      <c r="I33" s="273"/>
      <c r="J33" s="273"/>
      <c r="K33" s="273"/>
      <c r="L33" s="273"/>
      <c r="M33" s="273"/>
      <c r="N33" s="273"/>
      <c r="O33" s="273"/>
      <c r="P33" s="273"/>
      <c r="Q33" s="273"/>
      <c r="R33" s="273"/>
      <c r="S33" s="273"/>
      <c r="T33" s="273"/>
      <c r="U33" s="273"/>
      <c r="V33" s="273"/>
      <c r="W33" s="273"/>
      <c r="X33" s="273"/>
      <c r="Y33" s="273"/>
      <c r="Z33" s="273"/>
      <c r="AA33" s="273"/>
      <c r="AB33" s="273"/>
      <c r="AC33" s="273"/>
      <c r="AD33" s="273"/>
      <c r="AE33" s="273"/>
      <c r="AF33" s="273"/>
      <c r="AG33" s="273"/>
      <c r="AH33" s="273"/>
      <c r="AI33" s="273"/>
      <c r="AJ33" s="273"/>
      <c r="AK33" s="1201" t="s">
        <v>530</v>
      </c>
      <c r="AL33" s="1202"/>
      <c r="AM33" s="1202"/>
      <c r="AN33" s="1203"/>
      <c r="AO33" s="322" t="s">
        <v>515</v>
      </c>
      <c r="AP33" s="322" t="s">
        <v>515</v>
      </c>
      <c r="AQ33" s="323" t="s">
        <v>515</v>
      </c>
      <c r="AR33" s="324" t="s">
        <v>515</v>
      </c>
    </row>
    <row r="34" spans="1:46" ht="27" customHeight="1">
      <c r="A34" s="277"/>
      <c r="B34" s="273"/>
      <c r="C34" s="273"/>
      <c r="D34" s="273"/>
      <c r="E34" s="273"/>
      <c r="F34" s="273"/>
      <c r="G34" s="273"/>
      <c r="H34" s="273"/>
      <c r="I34" s="273"/>
      <c r="J34" s="273"/>
      <c r="K34" s="273"/>
      <c r="L34" s="273"/>
      <c r="M34" s="273"/>
      <c r="N34" s="273"/>
      <c r="O34" s="273"/>
      <c r="P34" s="273"/>
      <c r="Q34" s="273"/>
      <c r="R34" s="273"/>
      <c r="S34" s="273"/>
      <c r="T34" s="273"/>
      <c r="U34" s="273"/>
      <c r="V34" s="273"/>
      <c r="W34" s="273"/>
      <c r="X34" s="273"/>
      <c r="Y34" s="273"/>
      <c r="Z34" s="273"/>
      <c r="AA34" s="273"/>
      <c r="AB34" s="273"/>
      <c r="AC34" s="273"/>
      <c r="AD34" s="273"/>
      <c r="AE34" s="273"/>
      <c r="AF34" s="273"/>
      <c r="AG34" s="273"/>
      <c r="AH34" s="273"/>
      <c r="AI34" s="273"/>
      <c r="AJ34" s="273"/>
      <c r="AK34" s="1201" t="s">
        <v>531</v>
      </c>
      <c r="AL34" s="1202"/>
      <c r="AM34" s="1202"/>
      <c r="AN34" s="1203"/>
      <c r="AO34" s="322" t="s">
        <v>515</v>
      </c>
      <c r="AP34" s="322" t="s">
        <v>515</v>
      </c>
      <c r="AQ34" s="323">
        <v>11</v>
      </c>
      <c r="AR34" s="324" t="s">
        <v>515</v>
      </c>
    </row>
    <row r="35" spans="1:46" ht="27" customHeight="1">
      <c r="A35" s="277"/>
      <c r="B35" s="273"/>
      <c r="C35" s="273"/>
      <c r="D35" s="273"/>
      <c r="E35" s="273"/>
      <c r="F35" s="273"/>
      <c r="G35" s="273"/>
      <c r="H35" s="273"/>
      <c r="I35" s="273"/>
      <c r="J35" s="273"/>
      <c r="K35" s="273"/>
      <c r="L35" s="273"/>
      <c r="M35" s="273"/>
      <c r="N35" s="273"/>
      <c r="O35" s="273"/>
      <c r="P35" s="273"/>
      <c r="Q35" s="273"/>
      <c r="R35" s="273"/>
      <c r="S35" s="273"/>
      <c r="T35" s="273"/>
      <c r="U35" s="273"/>
      <c r="V35" s="273"/>
      <c r="W35" s="273"/>
      <c r="X35" s="273"/>
      <c r="Y35" s="273"/>
      <c r="Z35" s="273"/>
      <c r="AA35" s="273"/>
      <c r="AB35" s="273"/>
      <c r="AC35" s="273"/>
      <c r="AD35" s="273"/>
      <c r="AE35" s="273"/>
      <c r="AF35" s="273"/>
      <c r="AG35" s="273"/>
      <c r="AH35" s="273"/>
      <c r="AI35" s="273"/>
      <c r="AJ35" s="273"/>
      <c r="AK35" s="1201" t="s">
        <v>532</v>
      </c>
      <c r="AL35" s="1202"/>
      <c r="AM35" s="1202"/>
      <c r="AN35" s="1203"/>
      <c r="AO35" s="322">
        <v>335611</v>
      </c>
      <c r="AP35" s="322">
        <v>7011</v>
      </c>
      <c r="AQ35" s="323">
        <v>18110</v>
      </c>
      <c r="AR35" s="324">
        <v>-61.3</v>
      </c>
    </row>
    <row r="36" spans="1:46" ht="27" customHeight="1">
      <c r="A36" s="277"/>
      <c r="B36" s="273"/>
      <c r="C36" s="273"/>
      <c r="D36" s="273"/>
      <c r="E36" s="273"/>
      <c r="F36" s="273"/>
      <c r="G36" s="273"/>
      <c r="H36" s="273"/>
      <c r="I36" s="273"/>
      <c r="J36" s="273"/>
      <c r="K36" s="273"/>
      <c r="L36" s="273"/>
      <c r="M36" s="273"/>
      <c r="N36" s="273"/>
      <c r="O36" s="273"/>
      <c r="P36" s="273"/>
      <c r="Q36" s="273"/>
      <c r="R36" s="273"/>
      <c r="S36" s="273"/>
      <c r="T36" s="273"/>
      <c r="U36" s="273"/>
      <c r="V36" s="273"/>
      <c r="W36" s="273"/>
      <c r="X36" s="273"/>
      <c r="Y36" s="273"/>
      <c r="Z36" s="273"/>
      <c r="AA36" s="273"/>
      <c r="AB36" s="273"/>
      <c r="AC36" s="273"/>
      <c r="AD36" s="273"/>
      <c r="AE36" s="273"/>
      <c r="AF36" s="273"/>
      <c r="AG36" s="273"/>
      <c r="AH36" s="273"/>
      <c r="AI36" s="273"/>
      <c r="AJ36" s="273"/>
      <c r="AK36" s="1201" t="s">
        <v>533</v>
      </c>
      <c r="AL36" s="1202"/>
      <c r="AM36" s="1202"/>
      <c r="AN36" s="1203"/>
      <c r="AO36" s="322">
        <v>3242</v>
      </c>
      <c r="AP36" s="322">
        <v>68</v>
      </c>
      <c r="AQ36" s="323">
        <v>2781</v>
      </c>
      <c r="AR36" s="324">
        <v>-97.6</v>
      </c>
    </row>
    <row r="37" spans="1:46" ht="13.5" customHeight="1">
      <c r="A37" s="277"/>
      <c r="B37" s="273"/>
      <c r="C37" s="273"/>
      <c r="D37" s="273"/>
      <c r="E37" s="273"/>
      <c r="F37" s="273"/>
      <c r="G37" s="273"/>
      <c r="H37" s="273"/>
      <c r="I37" s="273"/>
      <c r="J37" s="273"/>
      <c r="K37" s="273"/>
      <c r="L37" s="273"/>
      <c r="M37" s="273"/>
      <c r="N37" s="273"/>
      <c r="O37" s="273"/>
      <c r="P37" s="273"/>
      <c r="Q37" s="273"/>
      <c r="R37" s="273"/>
      <c r="S37" s="273"/>
      <c r="T37" s="273"/>
      <c r="U37" s="273"/>
      <c r="V37" s="273"/>
      <c r="W37" s="273"/>
      <c r="X37" s="273"/>
      <c r="Y37" s="273"/>
      <c r="Z37" s="273"/>
      <c r="AA37" s="273"/>
      <c r="AB37" s="273"/>
      <c r="AC37" s="273"/>
      <c r="AD37" s="273"/>
      <c r="AE37" s="273"/>
      <c r="AF37" s="273"/>
      <c r="AG37" s="273"/>
      <c r="AH37" s="273"/>
      <c r="AI37" s="273"/>
      <c r="AJ37" s="273"/>
      <c r="AK37" s="1201" t="s">
        <v>534</v>
      </c>
      <c r="AL37" s="1202"/>
      <c r="AM37" s="1202"/>
      <c r="AN37" s="1203"/>
      <c r="AO37" s="322">
        <v>15305</v>
      </c>
      <c r="AP37" s="322">
        <v>320</v>
      </c>
      <c r="AQ37" s="323">
        <v>1073</v>
      </c>
      <c r="AR37" s="324">
        <v>-70.2</v>
      </c>
    </row>
    <row r="38" spans="1:46" ht="27" customHeight="1">
      <c r="A38" s="277"/>
      <c r="B38" s="273"/>
      <c r="C38" s="273"/>
      <c r="D38" s="273"/>
      <c r="E38" s="273"/>
      <c r="F38" s="273"/>
      <c r="G38" s="273"/>
      <c r="H38" s="273"/>
      <c r="I38" s="273"/>
      <c r="J38" s="273"/>
      <c r="K38" s="273"/>
      <c r="L38" s="273"/>
      <c r="M38" s="273"/>
      <c r="N38" s="273"/>
      <c r="O38" s="273"/>
      <c r="P38" s="273"/>
      <c r="Q38" s="273"/>
      <c r="R38" s="273"/>
      <c r="S38" s="273"/>
      <c r="T38" s="273"/>
      <c r="U38" s="273"/>
      <c r="V38" s="273"/>
      <c r="W38" s="273"/>
      <c r="X38" s="273"/>
      <c r="Y38" s="273"/>
      <c r="Z38" s="273"/>
      <c r="AA38" s="273"/>
      <c r="AB38" s="273"/>
      <c r="AC38" s="273"/>
      <c r="AD38" s="273"/>
      <c r="AE38" s="273"/>
      <c r="AF38" s="273"/>
      <c r="AG38" s="273"/>
      <c r="AH38" s="273"/>
      <c r="AI38" s="273"/>
      <c r="AJ38" s="273"/>
      <c r="AK38" s="1204" t="s">
        <v>535</v>
      </c>
      <c r="AL38" s="1205"/>
      <c r="AM38" s="1205"/>
      <c r="AN38" s="1206"/>
      <c r="AO38" s="325" t="s">
        <v>515</v>
      </c>
      <c r="AP38" s="325" t="s">
        <v>515</v>
      </c>
      <c r="AQ38" s="326">
        <v>5</v>
      </c>
      <c r="AR38" s="314" t="s">
        <v>515</v>
      </c>
      <c r="AS38" s="321"/>
    </row>
    <row r="39" spans="1:46">
      <c r="A39" s="277"/>
      <c r="B39" s="273"/>
      <c r="C39" s="273"/>
      <c r="D39" s="273"/>
      <c r="E39" s="273"/>
      <c r="F39" s="273"/>
      <c r="G39" s="273"/>
      <c r="H39" s="273"/>
      <c r="I39" s="273"/>
      <c r="J39" s="273"/>
      <c r="K39" s="273"/>
      <c r="L39" s="273"/>
      <c r="M39" s="273"/>
      <c r="N39" s="273"/>
      <c r="O39" s="273"/>
      <c r="P39" s="273"/>
      <c r="Q39" s="273"/>
      <c r="R39" s="273"/>
      <c r="S39" s="273"/>
      <c r="T39" s="273"/>
      <c r="U39" s="273"/>
      <c r="V39" s="273"/>
      <c r="W39" s="273"/>
      <c r="X39" s="273"/>
      <c r="Y39" s="273"/>
      <c r="Z39" s="273"/>
      <c r="AA39" s="273"/>
      <c r="AB39" s="273"/>
      <c r="AC39" s="273"/>
      <c r="AD39" s="273"/>
      <c r="AE39" s="273"/>
      <c r="AF39" s="273"/>
      <c r="AG39" s="273"/>
      <c r="AH39" s="273"/>
      <c r="AI39" s="273"/>
      <c r="AJ39" s="273"/>
      <c r="AK39" s="1204" t="s">
        <v>536</v>
      </c>
      <c r="AL39" s="1205"/>
      <c r="AM39" s="1205"/>
      <c r="AN39" s="1206"/>
      <c r="AO39" s="322">
        <v>-118732</v>
      </c>
      <c r="AP39" s="322">
        <v>-2480</v>
      </c>
      <c r="AQ39" s="323">
        <v>-3858</v>
      </c>
      <c r="AR39" s="324">
        <v>-35.700000000000003</v>
      </c>
      <c r="AS39" s="321"/>
    </row>
    <row r="40" spans="1:46" ht="27" customHeight="1">
      <c r="A40" s="277"/>
      <c r="B40" s="273"/>
      <c r="C40" s="273"/>
      <c r="D40" s="273"/>
      <c r="E40" s="273"/>
      <c r="F40" s="273"/>
      <c r="G40" s="273"/>
      <c r="H40" s="273"/>
      <c r="I40" s="273"/>
      <c r="J40" s="273"/>
      <c r="K40" s="273"/>
      <c r="L40" s="273"/>
      <c r="M40" s="273"/>
      <c r="N40" s="273"/>
      <c r="O40" s="273"/>
      <c r="P40" s="273"/>
      <c r="Q40" s="273"/>
      <c r="R40" s="273"/>
      <c r="S40" s="273"/>
      <c r="T40" s="273"/>
      <c r="U40" s="273"/>
      <c r="V40" s="273"/>
      <c r="W40" s="273"/>
      <c r="X40" s="273"/>
      <c r="Y40" s="273"/>
      <c r="Z40" s="273"/>
      <c r="AA40" s="273"/>
      <c r="AB40" s="273"/>
      <c r="AC40" s="273"/>
      <c r="AD40" s="273"/>
      <c r="AE40" s="273"/>
      <c r="AF40" s="273"/>
      <c r="AG40" s="273"/>
      <c r="AH40" s="273"/>
      <c r="AI40" s="273"/>
      <c r="AJ40" s="273"/>
      <c r="AK40" s="1201" t="s">
        <v>537</v>
      </c>
      <c r="AL40" s="1202"/>
      <c r="AM40" s="1202"/>
      <c r="AN40" s="1203"/>
      <c r="AO40" s="322">
        <v>-1389659</v>
      </c>
      <c r="AP40" s="322">
        <v>-29029</v>
      </c>
      <c r="AQ40" s="323">
        <v>-59194</v>
      </c>
      <c r="AR40" s="324">
        <v>-51</v>
      </c>
      <c r="AS40" s="321"/>
    </row>
    <row r="41" spans="1:46">
      <c r="A41" s="277"/>
      <c r="B41" s="273"/>
      <c r="C41" s="273"/>
      <c r="D41" s="273"/>
      <c r="E41" s="273"/>
      <c r="F41" s="273"/>
      <c r="G41" s="273"/>
      <c r="H41" s="273"/>
      <c r="I41" s="273"/>
      <c r="J41" s="273"/>
      <c r="K41" s="273"/>
      <c r="L41" s="273"/>
      <c r="M41" s="273"/>
      <c r="N41" s="273"/>
      <c r="O41" s="273"/>
      <c r="P41" s="273"/>
      <c r="Q41" s="273"/>
      <c r="R41" s="273"/>
      <c r="S41" s="273"/>
      <c r="T41" s="273"/>
      <c r="U41" s="273"/>
      <c r="V41" s="273"/>
      <c r="W41" s="273"/>
      <c r="X41" s="273"/>
      <c r="Y41" s="273"/>
      <c r="Z41" s="273"/>
      <c r="AA41" s="273"/>
      <c r="AB41" s="273"/>
      <c r="AC41" s="273"/>
      <c r="AD41" s="273"/>
      <c r="AE41" s="273"/>
      <c r="AF41" s="273"/>
      <c r="AG41" s="273"/>
      <c r="AH41" s="273"/>
      <c r="AI41" s="273"/>
      <c r="AJ41" s="273"/>
      <c r="AK41" s="1207" t="s">
        <v>292</v>
      </c>
      <c r="AL41" s="1208"/>
      <c r="AM41" s="1208"/>
      <c r="AN41" s="1209"/>
      <c r="AO41" s="322">
        <v>741520</v>
      </c>
      <c r="AP41" s="322">
        <v>15490</v>
      </c>
      <c r="AQ41" s="323">
        <v>26732</v>
      </c>
      <c r="AR41" s="324">
        <v>-42.1</v>
      </c>
      <c r="AS41" s="321"/>
    </row>
    <row r="42" spans="1:46">
      <c r="A42" s="277"/>
      <c r="B42" s="273"/>
      <c r="C42" s="273"/>
      <c r="D42" s="273"/>
      <c r="E42" s="273"/>
      <c r="F42" s="273"/>
      <c r="G42" s="273"/>
      <c r="H42" s="273"/>
      <c r="I42" s="273"/>
      <c r="J42" s="273"/>
      <c r="K42" s="273"/>
      <c r="L42" s="273"/>
      <c r="M42" s="273"/>
      <c r="N42" s="273"/>
      <c r="O42" s="273"/>
      <c r="P42" s="273"/>
      <c r="Q42" s="273"/>
      <c r="R42" s="273"/>
      <c r="S42" s="273"/>
      <c r="T42" s="273"/>
      <c r="U42" s="273"/>
      <c r="V42" s="273"/>
      <c r="W42" s="273"/>
      <c r="X42" s="273"/>
      <c r="Y42" s="273"/>
      <c r="Z42" s="273"/>
      <c r="AA42" s="273"/>
      <c r="AB42" s="273"/>
      <c r="AC42" s="273"/>
      <c r="AD42" s="273"/>
      <c r="AE42" s="273"/>
      <c r="AF42" s="273"/>
      <c r="AG42" s="273"/>
      <c r="AH42" s="273"/>
      <c r="AI42" s="273"/>
      <c r="AJ42" s="273"/>
      <c r="AK42" s="327" t="s">
        <v>538</v>
      </c>
      <c r="AL42" s="273"/>
      <c r="AM42" s="273"/>
      <c r="AN42" s="273"/>
      <c r="AO42" s="273"/>
      <c r="AP42" s="273"/>
      <c r="AQ42" s="298"/>
      <c r="AR42" s="298"/>
      <c r="AS42" s="321"/>
    </row>
    <row r="43" spans="1:46">
      <c r="A43" s="277"/>
      <c r="B43" s="273"/>
      <c r="C43" s="273"/>
      <c r="D43" s="273"/>
      <c r="E43" s="273"/>
      <c r="F43" s="273"/>
      <c r="G43" s="273"/>
      <c r="H43" s="273"/>
      <c r="I43" s="273"/>
      <c r="J43" s="273"/>
      <c r="K43" s="273"/>
      <c r="L43" s="273"/>
      <c r="M43" s="273"/>
      <c r="N43" s="273"/>
      <c r="O43" s="273"/>
      <c r="P43" s="273"/>
      <c r="Q43" s="273"/>
      <c r="R43" s="273"/>
      <c r="S43" s="273"/>
      <c r="T43" s="273"/>
      <c r="U43" s="273"/>
      <c r="V43" s="273"/>
      <c r="W43" s="273"/>
      <c r="X43" s="273"/>
      <c r="Y43" s="273"/>
      <c r="Z43" s="273"/>
      <c r="AA43" s="273"/>
      <c r="AB43" s="273"/>
      <c r="AC43" s="273"/>
      <c r="AD43" s="273"/>
      <c r="AE43" s="273"/>
      <c r="AF43" s="273"/>
      <c r="AG43" s="273"/>
      <c r="AH43" s="273"/>
      <c r="AI43" s="273"/>
      <c r="AJ43" s="273"/>
      <c r="AK43" s="273"/>
      <c r="AL43" s="273"/>
      <c r="AM43" s="273"/>
      <c r="AN43" s="273"/>
      <c r="AO43" s="273"/>
      <c r="AP43" s="328"/>
      <c r="AQ43" s="298"/>
      <c r="AR43" s="273"/>
      <c r="AS43" s="321"/>
    </row>
    <row r="44" spans="1:46">
      <c r="A44" s="277"/>
      <c r="B44" s="273"/>
      <c r="C44" s="273"/>
      <c r="D44" s="273"/>
      <c r="E44" s="273"/>
      <c r="F44" s="273"/>
      <c r="G44" s="273"/>
      <c r="H44" s="273"/>
      <c r="I44" s="273"/>
      <c r="J44" s="273"/>
      <c r="K44" s="273"/>
      <c r="L44" s="273"/>
      <c r="M44" s="273"/>
      <c r="N44" s="273"/>
      <c r="O44" s="273"/>
      <c r="P44" s="273"/>
      <c r="Q44" s="273"/>
      <c r="R44" s="273"/>
      <c r="S44" s="273"/>
      <c r="T44" s="273"/>
      <c r="U44" s="273"/>
      <c r="V44" s="273"/>
      <c r="W44" s="273"/>
      <c r="X44" s="273"/>
      <c r="Y44" s="273"/>
      <c r="Z44" s="273"/>
      <c r="AA44" s="273"/>
      <c r="AB44" s="273"/>
      <c r="AC44" s="273"/>
      <c r="AD44" s="273"/>
      <c r="AE44" s="273"/>
      <c r="AF44" s="273"/>
      <c r="AG44" s="273"/>
      <c r="AH44" s="273"/>
      <c r="AI44" s="273"/>
      <c r="AJ44" s="273"/>
      <c r="AK44" s="273"/>
      <c r="AL44" s="273"/>
      <c r="AM44" s="273"/>
      <c r="AN44" s="273"/>
      <c r="AO44" s="273"/>
      <c r="AP44" s="273"/>
      <c r="AQ44" s="298"/>
      <c r="AR44" s="273"/>
    </row>
    <row r="45" spans="1:46">
      <c r="A45" s="275"/>
      <c r="B45" s="275"/>
      <c r="C45" s="275"/>
      <c r="D45" s="275"/>
      <c r="E45" s="275"/>
      <c r="F45" s="275"/>
      <c r="G45" s="275"/>
      <c r="H45" s="275"/>
      <c r="I45" s="275"/>
      <c r="J45" s="275"/>
      <c r="K45" s="275"/>
      <c r="L45" s="275"/>
      <c r="M45" s="275"/>
      <c r="N45" s="275"/>
      <c r="O45" s="275"/>
      <c r="P45" s="275"/>
      <c r="Q45" s="275"/>
      <c r="R45" s="275"/>
      <c r="S45" s="275"/>
      <c r="T45" s="275"/>
      <c r="U45" s="275"/>
      <c r="V45" s="275"/>
      <c r="W45" s="275"/>
      <c r="X45" s="275"/>
      <c r="Y45" s="275"/>
      <c r="Z45" s="275"/>
      <c r="AA45" s="275"/>
      <c r="AB45" s="275"/>
      <c r="AC45" s="275"/>
      <c r="AD45" s="275"/>
      <c r="AE45" s="275"/>
      <c r="AF45" s="275"/>
      <c r="AG45" s="275"/>
      <c r="AH45" s="275"/>
      <c r="AI45" s="275"/>
      <c r="AJ45" s="275"/>
      <c r="AK45" s="275"/>
      <c r="AL45" s="275"/>
      <c r="AM45" s="275"/>
      <c r="AN45" s="275"/>
      <c r="AO45" s="275"/>
      <c r="AP45" s="275"/>
      <c r="AQ45" s="329"/>
      <c r="AR45" s="275"/>
      <c r="AS45" s="275"/>
      <c r="AT45" s="273"/>
    </row>
    <row r="46" spans="1:46">
      <c r="A46" s="330"/>
      <c r="B46" s="330"/>
      <c r="C46" s="330"/>
      <c r="D46" s="330"/>
      <c r="E46" s="330"/>
      <c r="F46" s="330"/>
      <c r="G46" s="330"/>
      <c r="H46" s="330"/>
      <c r="I46" s="330"/>
      <c r="J46" s="330"/>
      <c r="K46" s="330"/>
      <c r="L46" s="330"/>
      <c r="M46" s="330"/>
      <c r="N46" s="330"/>
      <c r="O46" s="330"/>
      <c r="P46" s="330"/>
      <c r="Q46" s="330"/>
      <c r="R46" s="330"/>
      <c r="S46" s="330"/>
      <c r="T46" s="330"/>
      <c r="U46" s="330"/>
      <c r="V46" s="330"/>
      <c r="W46" s="330"/>
      <c r="X46" s="330"/>
      <c r="Y46" s="330"/>
      <c r="Z46" s="330"/>
      <c r="AA46" s="330"/>
      <c r="AB46" s="330"/>
      <c r="AC46" s="330"/>
      <c r="AD46" s="330"/>
      <c r="AE46" s="330"/>
      <c r="AF46" s="330"/>
      <c r="AG46" s="330"/>
      <c r="AH46" s="330"/>
      <c r="AI46" s="330"/>
      <c r="AJ46" s="330"/>
      <c r="AK46" s="330"/>
      <c r="AL46" s="330"/>
      <c r="AM46" s="330"/>
      <c r="AN46" s="330"/>
      <c r="AO46" s="330"/>
      <c r="AP46" s="330"/>
      <c r="AQ46" s="330"/>
      <c r="AR46" s="330"/>
      <c r="AS46" s="330"/>
      <c r="AT46" s="273"/>
    </row>
    <row r="47" spans="1:46" ht="17.25" customHeight="1">
      <c r="A47" s="331" t="s">
        <v>539</v>
      </c>
      <c r="B47" s="273"/>
      <c r="C47" s="273"/>
      <c r="D47" s="273"/>
      <c r="E47" s="273"/>
      <c r="F47" s="273"/>
      <c r="G47" s="273"/>
      <c r="H47" s="273"/>
      <c r="I47" s="273"/>
      <c r="J47" s="273"/>
      <c r="K47" s="273"/>
      <c r="L47" s="273"/>
      <c r="M47" s="273"/>
      <c r="N47" s="273"/>
      <c r="O47" s="273"/>
      <c r="P47" s="273"/>
      <c r="Q47" s="273"/>
      <c r="R47" s="273"/>
      <c r="S47" s="273"/>
      <c r="T47" s="273"/>
      <c r="U47" s="273"/>
      <c r="V47" s="273"/>
      <c r="W47" s="273"/>
      <c r="X47" s="273"/>
      <c r="Y47" s="273"/>
      <c r="Z47" s="273"/>
      <c r="AA47" s="273"/>
      <c r="AB47" s="273"/>
      <c r="AC47" s="273"/>
      <c r="AD47" s="273"/>
      <c r="AE47" s="273"/>
      <c r="AF47" s="273"/>
      <c r="AG47" s="273"/>
      <c r="AH47" s="273"/>
      <c r="AI47" s="273"/>
      <c r="AJ47" s="273"/>
      <c r="AK47" s="273"/>
      <c r="AL47" s="273"/>
      <c r="AM47" s="273"/>
      <c r="AN47" s="273"/>
      <c r="AO47" s="273"/>
      <c r="AP47" s="273"/>
      <c r="AQ47" s="273"/>
      <c r="AR47" s="273"/>
    </row>
    <row r="48" spans="1:46">
      <c r="A48" s="277"/>
      <c r="B48" s="273"/>
      <c r="C48" s="273"/>
      <c r="D48" s="273"/>
      <c r="E48" s="273"/>
      <c r="F48" s="273"/>
      <c r="G48" s="273"/>
      <c r="H48" s="273"/>
      <c r="I48" s="273"/>
      <c r="J48" s="273"/>
      <c r="K48" s="273"/>
      <c r="L48" s="273"/>
      <c r="M48" s="273"/>
      <c r="N48" s="273"/>
      <c r="O48" s="273"/>
      <c r="P48" s="273"/>
      <c r="Q48" s="273"/>
      <c r="R48" s="273"/>
      <c r="S48" s="273"/>
      <c r="T48" s="273"/>
      <c r="U48" s="273"/>
      <c r="V48" s="273"/>
      <c r="W48" s="273"/>
      <c r="X48" s="273"/>
      <c r="Y48" s="273"/>
      <c r="Z48" s="273"/>
      <c r="AA48" s="273"/>
      <c r="AB48" s="273"/>
      <c r="AC48" s="273"/>
      <c r="AD48" s="273"/>
      <c r="AE48" s="273"/>
      <c r="AF48" s="273"/>
      <c r="AG48" s="273"/>
      <c r="AH48" s="273"/>
      <c r="AI48" s="273"/>
      <c r="AJ48" s="273"/>
      <c r="AK48" s="332" t="s">
        <v>540</v>
      </c>
      <c r="AL48" s="332"/>
      <c r="AM48" s="332"/>
      <c r="AN48" s="332"/>
      <c r="AO48" s="332"/>
      <c r="AP48" s="332"/>
      <c r="AQ48" s="333"/>
      <c r="AR48" s="332"/>
    </row>
    <row r="49" spans="1:44" ht="13.5" customHeight="1">
      <c r="A49" s="277"/>
      <c r="B49" s="273"/>
      <c r="C49" s="273"/>
      <c r="D49" s="273"/>
      <c r="E49" s="273"/>
      <c r="F49" s="273"/>
      <c r="G49" s="273"/>
      <c r="H49" s="273"/>
      <c r="I49" s="273"/>
      <c r="J49" s="273"/>
      <c r="K49" s="273"/>
      <c r="L49" s="273"/>
      <c r="M49" s="273"/>
      <c r="N49" s="273"/>
      <c r="O49" s="273"/>
      <c r="P49" s="273"/>
      <c r="Q49" s="273"/>
      <c r="R49" s="273"/>
      <c r="S49" s="273"/>
      <c r="T49" s="273"/>
      <c r="U49" s="273"/>
      <c r="V49" s="273"/>
      <c r="W49" s="273"/>
      <c r="X49" s="273"/>
      <c r="Y49" s="273"/>
      <c r="Z49" s="273"/>
      <c r="AA49" s="273"/>
      <c r="AB49" s="273"/>
      <c r="AC49" s="273"/>
      <c r="AD49" s="273"/>
      <c r="AE49" s="273"/>
      <c r="AF49" s="273"/>
      <c r="AG49" s="273"/>
      <c r="AH49" s="273"/>
      <c r="AI49" s="273"/>
      <c r="AJ49" s="273"/>
      <c r="AK49" s="334"/>
      <c r="AL49" s="335"/>
      <c r="AM49" s="1196" t="s">
        <v>505</v>
      </c>
      <c r="AN49" s="1198" t="s">
        <v>541</v>
      </c>
      <c r="AO49" s="1199"/>
      <c r="AP49" s="1199"/>
      <c r="AQ49" s="1199"/>
      <c r="AR49" s="1200"/>
    </row>
    <row r="50" spans="1:44">
      <c r="A50" s="277"/>
      <c r="B50" s="273"/>
      <c r="C50" s="273"/>
      <c r="D50" s="273"/>
      <c r="E50" s="273"/>
      <c r="F50" s="273"/>
      <c r="G50" s="273"/>
      <c r="H50" s="273"/>
      <c r="I50" s="273"/>
      <c r="J50" s="273"/>
      <c r="K50" s="273"/>
      <c r="L50" s="273"/>
      <c r="M50" s="273"/>
      <c r="N50" s="273"/>
      <c r="O50" s="273"/>
      <c r="P50" s="273"/>
      <c r="Q50" s="273"/>
      <c r="R50" s="273"/>
      <c r="S50" s="273"/>
      <c r="T50" s="273"/>
      <c r="U50" s="273"/>
      <c r="V50" s="273"/>
      <c r="W50" s="273"/>
      <c r="X50" s="273"/>
      <c r="Y50" s="273"/>
      <c r="Z50" s="273"/>
      <c r="AA50" s="273"/>
      <c r="AB50" s="273"/>
      <c r="AC50" s="273"/>
      <c r="AD50" s="273"/>
      <c r="AE50" s="273"/>
      <c r="AF50" s="273"/>
      <c r="AG50" s="273"/>
      <c r="AH50" s="273"/>
      <c r="AI50" s="273"/>
      <c r="AJ50" s="273"/>
      <c r="AK50" s="336"/>
      <c r="AL50" s="337"/>
      <c r="AM50" s="1197"/>
      <c r="AN50" s="338" t="s">
        <v>542</v>
      </c>
      <c r="AO50" s="339" t="s">
        <v>543</v>
      </c>
      <c r="AP50" s="340" t="s">
        <v>544</v>
      </c>
      <c r="AQ50" s="341" t="s">
        <v>545</v>
      </c>
      <c r="AR50" s="342" t="s">
        <v>546</v>
      </c>
    </row>
    <row r="51" spans="1:44">
      <c r="A51" s="277"/>
      <c r="B51" s="273"/>
      <c r="C51" s="273"/>
      <c r="D51" s="273"/>
      <c r="E51" s="273"/>
      <c r="F51" s="273"/>
      <c r="G51" s="273"/>
      <c r="H51" s="273"/>
      <c r="I51" s="273"/>
      <c r="J51" s="273"/>
      <c r="K51" s="273"/>
      <c r="L51" s="273"/>
      <c r="M51" s="273"/>
      <c r="N51" s="273"/>
      <c r="O51" s="273"/>
      <c r="P51" s="273"/>
      <c r="Q51" s="273"/>
      <c r="R51" s="273"/>
      <c r="S51" s="273"/>
      <c r="T51" s="273"/>
      <c r="U51" s="273"/>
      <c r="V51" s="273"/>
      <c r="W51" s="273"/>
      <c r="X51" s="273"/>
      <c r="Y51" s="273"/>
      <c r="Z51" s="273"/>
      <c r="AA51" s="273"/>
      <c r="AB51" s="273"/>
      <c r="AC51" s="273"/>
      <c r="AD51" s="273"/>
      <c r="AE51" s="273"/>
      <c r="AF51" s="273"/>
      <c r="AG51" s="273"/>
      <c r="AH51" s="273"/>
      <c r="AI51" s="273"/>
      <c r="AJ51" s="273"/>
      <c r="AK51" s="334" t="s">
        <v>547</v>
      </c>
      <c r="AL51" s="335"/>
      <c r="AM51" s="343">
        <v>4876090</v>
      </c>
      <c r="AN51" s="344">
        <v>100150</v>
      </c>
      <c r="AO51" s="345">
        <v>74.8</v>
      </c>
      <c r="AP51" s="346">
        <v>90961</v>
      </c>
      <c r="AQ51" s="347">
        <v>20.100000000000001</v>
      </c>
      <c r="AR51" s="348">
        <v>54.7</v>
      </c>
    </row>
    <row r="52" spans="1:44">
      <c r="A52" s="277"/>
      <c r="B52" s="273"/>
      <c r="C52" s="273"/>
      <c r="D52" s="273"/>
      <c r="E52" s="273"/>
      <c r="F52" s="273"/>
      <c r="G52" s="273"/>
      <c r="H52" s="273"/>
      <c r="I52" s="273"/>
      <c r="J52" s="273"/>
      <c r="K52" s="273"/>
      <c r="L52" s="273"/>
      <c r="M52" s="273"/>
      <c r="N52" s="273"/>
      <c r="O52" s="273"/>
      <c r="P52" s="273"/>
      <c r="Q52" s="273"/>
      <c r="R52" s="273"/>
      <c r="S52" s="273"/>
      <c r="T52" s="273"/>
      <c r="U52" s="273"/>
      <c r="V52" s="273"/>
      <c r="W52" s="273"/>
      <c r="X52" s="273"/>
      <c r="Y52" s="273"/>
      <c r="Z52" s="273"/>
      <c r="AA52" s="273"/>
      <c r="AB52" s="273"/>
      <c r="AC52" s="273"/>
      <c r="AD52" s="273"/>
      <c r="AE52" s="273"/>
      <c r="AF52" s="273"/>
      <c r="AG52" s="273"/>
      <c r="AH52" s="273"/>
      <c r="AI52" s="273"/>
      <c r="AJ52" s="273"/>
      <c r="AK52" s="349"/>
      <c r="AL52" s="350" t="s">
        <v>548</v>
      </c>
      <c r="AM52" s="351">
        <v>1896031</v>
      </c>
      <c r="AN52" s="352">
        <v>38942</v>
      </c>
      <c r="AO52" s="353">
        <v>98.6</v>
      </c>
      <c r="AP52" s="354">
        <v>37720</v>
      </c>
      <c r="AQ52" s="355">
        <v>7.1</v>
      </c>
      <c r="AR52" s="356">
        <v>91.5</v>
      </c>
    </row>
    <row r="53" spans="1:44">
      <c r="A53" s="277"/>
      <c r="B53" s="273"/>
      <c r="C53" s="273"/>
      <c r="D53" s="273"/>
      <c r="E53" s="273"/>
      <c r="F53" s="273"/>
      <c r="G53" s="273"/>
      <c r="H53" s="273"/>
      <c r="I53" s="273"/>
      <c r="J53" s="273"/>
      <c r="K53" s="273"/>
      <c r="L53" s="273"/>
      <c r="M53" s="273"/>
      <c r="N53" s="273"/>
      <c r="O53" s="273"/>
      <c r="P53" s="273"/>
      <c r="Q53" s="273"/>
      <c r="R53" s="273"/>
      <c r="S53" s="273"/>
      <c r="T53" s="273"/>
      <c r="U53" s="273"/>
      <c r="V53" s="273"/>
      <c r="W53" s="273"/>
      <c r="X53" s="273"/>
      <c r="Y53" s="273"/>
      <c r="Z53" s="273"/>
      <c r="AA53" s="273"/>
      <c r="AB53" s="273"/>
      <c r="AC53" s="273"/>
      <c r="AD53" s="273"/>
      <c r="AE53" s="273"/>
      <c r="AF53" s="273"/>
      <c r="AG53" s="273"/>
      <c r="AH53" s="273"/>
      <c r="AI53" s="273"/>
      <c r="AJ53" s="273"/>
      <c r="AK53" s="334" t="s">
        <v>549</v>
      </c>
      <c r="AL53" s="335"/>
      <c r="AM53" s="343">
        <v>2708732</v>
      </c>
      <c r="AN53" s="344">
        <v>55884</v>
      </c>
      <c r="AO53" s="345">
        <v>-44.2</v>
      </c>
      <c r="AP53" s="346">
        <v>106614</v>
      </c>
      <c r="AQ53" s="347">
        <v>17.2</v>
      </c>
      <c r="AR53" s="348">
        <v>-61.4</v>
      </c>
    </row>
    <row r="54" spans="1:44">
      <c r="A54" s="277"/>
      <c r="B54" s="273"/>
      <c r="C54" s="273"/>
      <c r="D54" s="273"/>
      <c r="E54" s="273"/>
      <c r="F54" s="273"/>
      <c r="G54" s="273"/>
      <c r="H54" s="273"/>
      <c r="I54" s="273"/>
      <c r="J54" s="273"/>
      <c r="K54" s="273"/>
      <c r="L54" s="273"/>
      <c r="M54" s="273"/>
      <c r="N54" s="273"/>
      <c r="O54" s="273"/>
      <c r="P54" s="273"/>
      <c r="Q54" s="273"/>
      <c r="R54" s="273"/>
      <c r="S54" s="273"/>
      <c r="T54" s="273"/>
      <c r="U54" s="273"/>
      <c r="V54" s="273"/>
      <c r="W54" s="273"/>
      <c r="X54" s="273"/>
      <c r="Y54" s="273"/>
      <c r="Z54" s="273"/>
      <c r="AA54" s="273"/>
      <c r="AB54" s="273"/>
      <c r="AC54" s="273"/>
      <c r="AD54" s="273"/>
      <c r="AE54" s="273"/>
      <c r="AF54" s="273"/>
      <c r="AG54" s="273"/>
      <c r="AH54" s="273"/>
      <c r="AI54" s="273"/>
      <c r="AJ54" s="273"/>
      <c r="AK54" s="349"/>
      <c r="AL54" s="350" t="s">
        <v>548</v>
      </c>
      <c r="AM54" s="351">
        <v>1610515</v>
      </c>
      <c r="AN54" s="352">
        <v>33226</v>
      </c>
      <c r="AO54" s="353">
        <v>-14.7</v>
      </c>
      <c r="AP54" s="354">
        <v>45545</v>
      </c>
      <c r="AQ54" s="355">
        <v>20.7</v>
      </c>
      <c r="AR54" s="356">
        <v>-35.4</v>
      </c>
    </row>
    <row r="55" spans="1:44">
      <c r="A55" s="277"/>
      <c r="B55" s="273"/>
      <c r="C55" s="273"/>
      <c r="D55" s="273"/>
      <c r="E55" s="273"/>
      <c r="F55" s="273"/>
      <c r="G55" s="273"/>
      <c r="H55" s="273"/>
      <c r="I55" s="273"/>
      <c r="J55" s="273"/>
      <c r="K55" s="273"/>
      <c r="L55" s="273"/>
      <c r="M55" s="273"/>
      <c r="N55" s="273"/>
      <c r="O55" s="273"/>
      <c r="P55" s="273"/>
      <c r="Q55" s="273"/>
      <c r="R55" s="273"/>
      <c r="S55" s="273"/>
      <c r="T55" s="273"/>
      <c r="U55" s="273"/>
      <c r="V55" s="273"/>
      <c r="W55" s="273"/>
      <c r="X55" s="273"/>
      <c r="Y55" s="273"/>
      <c r="Z55" s="273"/>
      <c r="AA55" s="273"/>
      <c r="AB55" s="273"/>
      <c r="AC55" s="273"/>
      <c r="AD55" s="273"/>
      <c r="AE55" s="273"/>
      <c r="AF55" s="273"/>
      <c r="AG55" s="273"/>
      <c r="AH55" s="273"/>
      <c r="AI55" s="273"/>
      <c r="AJ55" s="273"/>
      <c r="AK55" s="334" t="s">
        <v>550</v>
      </c>
      <c r="AL55" s="335"/>
      <c r="AM55" s="343">
        <v>2396123</v>
      </c>
      <c r="AN55" s="344">
        <v>49611</v>
      </c>
      <c r="AO55" s="345">
        <v>-11.2</v>
      </c>
      <c r="AP55" s="346">
        <v>85459</v>
      </c>
      <c r="AQ55" s="347">
        <v>-19.8</v>
      </c>
      <c r="AR55" s="348">
        <v>8.6</v>
      </c>
    </row>
    <row r="56" spans="1:44">
      <c r="A56" s="277"/>
      <c r="B56" s="273"/>
      <c r="C56" s="273"/>
      <c r="D56" s="273"/>
      <c r="E56" s="273"/>
      <c r="F56" s="273"/>
      <c r="G56" s="273"/>
      <c r="H56" s="273"/>
      <c r="I56" s="273"/>
      <c r="J56" s="273"/>
      <c r="K56" s="273"/>
      <c r="L56" s="273"/>
      <c r="M56" s="273"/>
      <c r="N56" s="273"/>
      <c r="O56" s="273"/>
      <c r="P56" s="273"/>
      <c r="Q56" s="273"/>
      <c r="R56" s="273"/>
      <c r="S56" s="273"/>
      <c r="T56" s="273"/>
      <c r="U56" s="273"/>
      <c r="V56" s="273"/>
      <c r="W56" s="273"/>
      <c r="X56" s="273"/>
      <c r="Y56" s="273"/>
      <c r="Z56" s="273"/>
      <c r="AA56" s="273"/>
      <c r="AB56" s="273"/>
      <c r="AC56" s="273"/>
      <c r="AD56" s="273"/>
      <c r="AE56" s="273"/>
      <c r="AF56" s="273"/>
      <c r="AG56" s="273"/>
      <c r="AH56" s="273"/>
      <c r="AI56" s="273"/>
      <c r="AJ56" s="273"/>
      <c r="AK56" s="349"/>
      <c r="AL56" s="350" t="s">
        <v>548</v>
      </c>
      <c r="AM56" s="351">
        <v>1092909</v>
      </c>
      <c r="AN56" s="352">
        <v>22628</v>
      </c>
      <c r="AO56" s="353">
        <v>-31.9</v>
      </c>
      <c r="AP56" s="354">
        <v>44378</v>
      </c>
      <c r="AQ56" s="355">
        <v>-2.6</v>
      </c>
      <c r="AR56" s="356">
        <v>-29.3</v>
      </c>
    </row>
    <row r="57" spans="1:44">
      <c r="A57" s="277"/>
      <c r="B57" s="273"/>
      <c r="C57" s="273"/>
      <c r="D57" s="273"/>
      <c r="E57" s="273"/>
      <c r="F57" s="273"/>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3"/>
      <c r="AE57" s="273"/>
      <c r="AF57" s="273"/>
      <c r="AG57" s="273"/>
      <c r="AH57" s="273"/>
      <c r="AI57" s="273"/>
      <c r="AJ57" s="273"/>
      <c r="AK57" s="334" t="s">
        <v>551</v>
      </c>
      <c r="AL57" s="335"/>
      <c r="AM57" s="343">
        <v>3802845</v>
      </c>
      <c r="AN57" s="344">
        <v>79134</v>
      </c>
      <c r="AO57" s="345">
        <v>59.5</v>
      </c>
      <c r="AP57" s="346">
        <v>83280</v>
      </c>
      <c r="AQ57" s="347">
        <v>-2.5</v>
      </c>
      <c r="AR57" s="348">
        <v>62</v>
      </c>
    </row>
    <row r="58" spans="1:44">
      <c r="A58" s="277"/>
      <c r="B58" s="273"/>
      <c r="C58" s="273"/>
      <c r="D58" s="273"/>
      <c r="E58" s="273"/>
      <c r="F58" s="273"/>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3"/>
      <c r="AE58" s="273"/>
      <c r="AF58" s="273"/>
      <c r="AG58" s="273"/>
      <c r="AH58" s="273"/>
      <c r="AI58" s="273"/>
      <c r="AJ58" s="273"/>
      <c r="AK58" s="349"/>
      <c r="AL58" s="350" t="s">
        <v>548</v>
      </c>
      <c r="AM58" s="351">
        <v>1501402</v>
      </c>
      <c r="AN58" s="352">
        <v>31243</v>
      </c>
      <c r="AO58" s="353">
        <v>38.1</v>
      </c>
      <c r="AP58" s="354">
        <v>43123</v>
      </c>
      <c r="AQ58" s="355">
        <v>-2.8</v>
      </c>
      <c r="AR58" s="356">
        <v>40.9</v>
      </c>
    </row>
    <row r="59" spans="1:44">
      <c r="A59" s="277"/>
      <c r="B59" s="273"/>
      <c r="C59" s="273"/>
      <c r="D59" s="273"/>
      <c r="E59" s="273"/>
      <c r="F59" s="273"/>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3"/>
      <c r="AE59" s="273"/>
      <c r="AF59" s="273"/>
      <c r="AG59" s="273"/>
      <c r="AH59" s="273"/>
      <c r="AI59" s="273"/>
      <c r="AJ59" s="273"/>
      <c r="AK59" s="334" t="s">
        <v>552</v>
      </c>
      <c r="AL59" s="335"/>
      <c r="AM59" s="343">
        <v>2563368</v>
      </c>
      <c r="AN59" s="344">
        <v>53547</v>
      </c>
      <c r="AO59" s="345">
        <v>-32.299999999999997</v>
      </c>
      <c r="AP59" s="346">
        <v>88968</v>
      </c>
      <c r="AQ59" s="347">
        <v>6.8</v>
      </c>
      <c r="AR59" s="348">
        <v>-39.1</v>
      </c>
    </row>
    <row r="60" spans="1:44">
      <c r="A60" s="277"/>
      <c r="B60" s="273"/>
      <c r="C60" s="273"/>
      <c r="D60" s="273"/>
      <c r="E60" s="273"/>
      <c r="F60" s="273"/>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3"/>
      <c r="AE60" s="273"/>
      <c r="AF60" s="273"/>
      <c r="AG60" s="273"/>
      <c r="AH60" s="273"/>
      <c r="AI60" s="273"/>
      <c r="AJ60" s="273"/>
      <c r="AK60" s="349"/>
      <c r="AL60" s="350" t="s">
        <v>548</v>
      </c>
      <c r="AM60" s="351">
        <v>1510185</v>
      </c>
      <c r="AN60" s="352">
        <v>31547</v>
      </c>
      <c r="AO60" s="353">
        <v>1</v>
      </c>
      <c r="AP60" s="354">
        <v>45482</v>
      </c>
      <c r="AQ60" s="355">
        <v>5.5</v>
      </c>
      <c r="AR60" s="356">
        <v>-4.5</v>
      </c>
    </row>
    <row r="61" spans="1:44">
      <c r="A61" s="277"/>
      <c r="B61" s="273"/>
      <c r="C61" s="273"/>
      <c r="D61" s="273"/>
      <c r="E61" s="273"/>
      <c r="F61" s="273"/>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3"/>
      <c r="AE61" s="273"/>
      <c r="AF61" s="273"/>
      <c r="AG61" s="273"/>
      <c r="AH61" s="273"/>
      <c r="AI61" s="273"/>
      <c r="AJ61" s="273"/>
      <c r="AK61" s="334" t="s">
        <v>553</v>
      </c>
      <c r="AL61" s="357"/>
      <c r="AM61" s="358">
        <v>3269432</v>
      </c>
      <c r="AN61" s="359">
        <v>67665</v>
      </c>
      <c r="AO61" s="360">
        <v>9.3000000000000007</v>
      </c>
      <c r="AP61" s="361">
        <v>91056</v>
      </c>
      <c r="AQ61" s="362">
        <v>4.4000000000000004</v>
      </c>
      <c r="AR61" s="348">
        <v>4.9000000000000004</v>
      </c>
    </row>
    <row r="62" spans="1:44">
      <c r="A62" s="277"/>
      <c r="B62" s="273"/>
      <c r="C62" s="273"/>
      <c r="D62" s="273"/>
      <c r="E62" s="273"/>
      <c r="F62" s="273"/>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3"/>
      <c r="AE62" s="273"/>
      <c r="AF62" s="273"/>
      <c r="AG62" s="273"/>
      <c r="AH62" s="273"/>
      <c r="AI62" s="273"/>
      <c r="AJ62" s="273"/>
      <c r="AK62" s="349"/>
      <c r="AL62" s="350" t="s">
        <v>548</v>
      </c>
      <c r="AM62" s="351">
        <v>1522208</v>
      </c>
      <c r="AN62" s="352">
        <v>31517</v>
      </c>
      <c r="AO62" s="353">
        <v>18.2</v>
      </c>
      <c r="AP62" s="354">
        <v>43250</v>
      </c>
      <c r="AQ62" s="355">
        <v>5.6</v>
      </c>
      <c r="AR62" s="356">
        <v>12.6</v>
      </c>
    </row>
    <row r="63" spans="1:44">
      <c r="A63" s="277"/>
      <c r="B63" s="273"/>
      <c r="C63" s="273"/>
      <c r="D63" s="273"/>
      <c r="E63" s="273"/>
      <c r="F63" s="273"/>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3"/>
      <c r="AE63" s="273"/>
      <c r="AF63" s="273"/>
      <c r="AG63" s="273"/>
      <c r="AH63" s="273"/>
      <c r="AI63" s="273"/>
      <c r="AJ63" s="273"/>
      <c r="AK63" s="273"/>
      <c r="AL63" s="273"/>
      <c r="AM63" s="273"/>
      <c r="AN63" s="273"/>
      <c r="AO63" s="273"/>
      <c r="AP63" s="273"/>
      <c r="AQ63" s="273"/>
      <c r="AR63" s="273"/>
    </row>
    <row r="64" spans="1:44">
      <c r="A64" s="277"/>
      <c r="B64" s="273"/>
      <c r="C64" s="273"/>
      <c r="D64" s="273"/>
      <c r="E64" s="273"/>
      <c r="F64" s="273"/>
      <c r="G64" s="273"/>
      <c r="H64" s="273"/>
      <c r="I64" s="273"/>
      <c r="J64" s="273"/>
      <c r="K64" s="273"/>
      <c r="L64" s="273"/>
      <c r="M64" s="273"/>
      <c r="N64" s="273"/>
      <c r="O64" s="273"/>
      <c r="P64" s="273"/>
      <c r="Q64" s="273"/>
      <c r="R64" s="273"/>
      <c r="S64" s="273"/>
      <c r="T64" s="273"/>
      <c r="U64" s="273"/>
      <c r="V64" s="273"/>
      <c r="W64" s="273"/>
      <c r="X64" s="273"/>
      <c r="Y64" s="273"/>
      <c r="Z64" s="273"/>
      <c r="AA64" s="273"/>
      <c r="AB64" s="273"/>
      <c r="AC64" s="273"/>
      <c r="AD64" s="273"/>
      <c r="AE64" s="273"/>
      <c r="AF64" s="273"/>
      <c r="AG64" s="273"/>
      <c r="AH64" s="273"/>
      <c r="AI64" s="273"/>
      <c r="AJ64" s="273"/>
      <c r="AK64" s="273"/>
      <c r="AL64" s="273"/>
      <c r="AM64" s="273"/>
      <c r="AN64" s="273"/>
      <c r="AO64" s="273"/>
      <c r="AP64" s="273"/>
      <c r="AQ64" s="273"/>
      <c r="AR64" s="273"/>
    </row>
    <row r="65" spans="1:46">
      <c r="A65" s="277"/>
      <c r="B65" s="273"/>
      <c r="C65" s="273"/>
      <c r="D65" s="273"/>
      <c r="E65" s="273"/>
      <c r="F65" s="273"/>
      <c r="G65" s="273"/>
      <c r="H65" s="273"/>
      <c r="I65" s="273"/>
      <c r="J65" s="273"/>
      <c r="K65" s="273"/>
      <c r="L65" s="273"/>
      <c r="M65" s="273"/>
      <c r="N65" s="273"/>
      <c r="O65" s="273"/>
      <c r="P65" s="273"/>
      <c r="Q65" s="273"/>
      <c r="R65" s="273"/>
      <c r="S65" s="273"/>
      <c r="T65" s="273"/>
      <c r="U65" s="273"/>
      <c r="V65" s="273"/>
      <c r="W65" s="273"/>
      <c r="X65" s="273"/>
      <c r="Y65" s="273"/>
      <c r="Z65" s="273"/>
      <c r="AA65" s="273"/>
      <c r="AB65" s="273"/>
      <c r="AC65" s="273"/>
      <c r="AD65" s="273"/>
      <c r="AE65" s="273"/>
      <c r="AF65" s="273"/>
      <c r="AG65" s="273"/>
      <c r="AH65" s="273"/>
      <c r="AI65" s="273"/>
      <c r="AJ65" s="273"/>
      <c r="AK65" s="273"/>
      <c r="AL65" s="273"/>
      <c r="AM65" s="273"/>
      <c r="AN65" s="273"/>
      <c r="AO65" s="273"/>
      <c r="AP65" s="273"/>
      <c r="AQ65" s="273"/>
      <c r="AR65" s="273"/>
    </row>
    <row r="66" spans="1:46">
      <c r="A66" s="363"/>
      <c r="B66" s="330"/>
      <c r="C66" s="330"/>
      <c r="D66" s="330"/>
      <c r="E66" s="330"/>
      <c r="F66" s="330"/>
      <c r="G66" s="330"/>
      <c r="H66" s="330"/>
      <c r="I66" s="330"/>
      <c r="J66" s="330"/>
      <c r="K66" s="330"/>
      <c r="L66" s="330"/>
      <c r="M66" s="330"/>
      <c r="N66" s="330"/>
      <c r="O66" s="330"/>
      <c r="P66" s="330"/>
      <c r="Q66" s="330"/>
      <c r="R66" s="330"/>
      <c r="S66" s="330"/>
      <c r="T66" s="330"/>
      <c r="U66" s="330"/>
      <c r="V66" s="330"/>
      <c r="W66" s="330"/>
      <c r="X66" s="330"/>
      <c r="Y66" s="330"/>
      <c r="Z66" s="330"/>
      <c r="AA66" s="330"/>
      <c r="AB66" s="330"/>
      <c r="AC66" s="330"/>
      <c r="AD66" s="330"/>
      <c r="AE66" s="330"/>
      <c r="AF66" s="330"/>
      <c r="AG66" s="330"/>
      <c r="AH66" s="330"/>
      <c r="AI66" s="330"/>
      <c r="AJ66" s="330"/>
      <c r="AK66" s="330"/>
      <c r="AL66" s="330"/>
      <c r="AM66" s="330"/>
      <c r="AN66" s="330"/>
      <c r="AO66" s="330"/>
      <c r="AP66" s="330"/>
      <c r="AQ66" s="330"/>
      <c r="AR66" s="330"/>
      <c r="AS66" s="364"/>
    </row>
    <row r="67" spans="1:46" ht="13.5" hidden="1" customHeight="1">
      <c r="AK67" s="273"/>
      <c r="AL67" s="273"/>
      <c r="AM67" s="273"/>
      <c r="AN67" s="273"/>
      <c r="AO67" s="273"/>
      <c r="AP67" s="273"/>
      <c r="AQ67" s="273"/>
      <c r="AR67" s="273"/>
      <c r="AS67" s="273"/>
      <c r="AT67" s="273"/>
    </row>
    <row r="68" spans="1:46" ht="13.5" hidden="1" customHeight="1">
      <c r="AK68" s="273"/>
      <c r="AL68" s="273"/>
      <c r="AM68" s="273"/>
      <c r="AN68" s="273"/>
      <c r="AO68" s="273"/>
      <c r="AP68" s="273"/>
      <c r="AQ68" s="273"/>
      <c r="AR68" s="273"/>
    </row>
    <row r="69" spans="1:46" ht="13.5" hidden="1" customHeight="1">
      <c r="AK69" s="273"/>
      <c r="AL69" s="273"/>
      <c r="AM69" s="273"/>
      <c r="AN69" s="273"/>
      <c r="AO69" s="273"/>
      <c r="AP69" s="273"/>
      <c r="AQ69" s="273"/>
      <c r="AR69" s="273"/>
    </row>
    <row r="70" spans="1:46" hidden="1">
      <c r="AK70" s="273"/>
      <c r="AL70" s="273"/>
      <c r="AM70" s="273"/>
      <c r="AN70" s="273"/>
      <c r="AO70" s="273"/>
      <c r="AP70" s="273"/>
      <c r="AQ70" s="273"/>
      <c r="AR70" s="273"/>
    </row>
    <row r="71" spans="1:46" hidden="1">
      <c r="AK71" s="273"/>
      <c r="AL71" s="273"/>
      <c r="AM71" s="273"/>
      <c r="AN71" s="273"/>
      <c r="AO71" s="273"/>
      <c r="AP71" s="273"/>
      <c r="AQ71" s="273"/>
      <c r="AR71" s="273"/>
    </row>
    <row r="72" spans="1:46" hidden="1">
      <c r="AK72" s="273"/>
      <c r="AL72" s="273"/>
      <c r="AM72" s="273"/>
      <c r="AN72" s="273"/>
      <c r="AO72" s="273"/>
      <c r="AP72" s="273"/>
      <c r="AQ72" s="273"/>
      <c r="AR72" s="273"/>
    </row>
    <row r="73" spans="1:46" hidden="1">
      <c r="AK73" s="273"/>
      <c r="AL73" s="273"/>
      <c r="AM73" s="273"/>
      <c r="AN73" s="273"/>
      <c r="AO73" s="273"/>
      <c r="AP73" s="273"/>
      <c r="AQ73" s="273"/>
      <c r="AR73" s="273"/>
    </row>
    <row r="74" spans="1:46" hidden="1"/>
  </sheetData>
  <sheetProtection algorithmName="SHA-512" hashValue="wdw+jjQplgqipSm2DBad9W74xoo6K1oo3hWjAUfQ/1xiDs8VVZ1wq8emDAUKcp+5v8+AmefGBOd724XjTLngrg==" saltValue="nDwtWplSTHHg8gOt3tOtEg==" spinCount="100000" sheet="1" objects="1" scenarios="1"/>
  <mergeCells count="25">
    <mergeCell ref="AM49:AM50"/>
    <mergeCell ref="AN49:AR49"/>
    <mergeCell ref="AO30:AO31"/>
    <mergeCell ref="AK32:AN32"/>
    <mergeCell ref="AK33:AN33"/>
    <mergeCell ref="AK34:AN34"/>
    <mergeCell ref="AK35:AN35"/>
    <mergeCell ref="AK36:AN36"/>
    <mergeCell ref="AK37:AN37"/>
    <mergeCell ref="AK38:AN38"/>
    <mergeCell ref="AK39:AN39"/>
    <mergeCell ref="AK40:AN40"/>
    <mergeCell ref="AK41:AN41"/>
    <mergeCell ref="AK22:AN22"/>
    <mergeCell ref="AO7:AO8"/>
    <mergeCell ref="AK9:AN9"/>
    <mergeCell ref="AK10:AN10"/>
    <mergeCell ref="AK11:AN11"/>
    <mergeCell ref="AK12:AN12"/>
    <mergeCell ref="AK13:AN13"/>
    <mergeCell ref="AK14:AN14"/>
    <mergeCell ref="AK15:AN15"/>
    <mergeCell ref="AK16:AN16"/>
    <mergeCell ref="AK17:AN17"/>
    <mergeCell ref="AK21:AN21"/>
  </mergeCells>
  <phoneticPr fontId="2"/>
  <printOptions horizontalCentered="1"/>
  <pageMargins left="0.39370078740157483" right="0.19685039370078741" top="0.39370078740157483" bottom="0.31496062992125984" header="0.51181102362204722" footer="0"/>
  <pageSetup paperSize="9" scale="60"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U132"/>
  <sheetViews>
    <sheetView showGridLines="0" zoomScale="85" zoomScaleNormal="85" zoomScaleSheetLayoutView="55" workbookViewId="0"/>
  </sheetViews>
  <sheetFormatPr defaultColWidth="0" defaultRowHeight="13.5" customHeight="1" zeroHeight="1"/>
  <cols>
    <col min="1" max="125" width="2.5" style="271" customWidth="1"/>
    <col min="126" max="16384" width="9" style="270" hidden="1"/>
  </cols>
  <sheetData>
    <row r="1" spans="2:125" ht="13.5" customHeight="1">
      <c r="B1" s="270"/>
      <c r="C1" s="270"/>
      <c r="D1" s="270"/>
      <c r="E1" s="270"/>
      <c r="F1" s="270"/>
      <c r="G1" s="270"/>
      <c r="H1" s="270"/>
      <c r="I1" s="270"/>
      <c r="J1" s="270"/>
      <c r="K1" s="270"/>
      <c r="L1" s="270"/>
      <c r="M1" s="270"/>
      <c r="N1" s="270"/>
      <c r="O1" s="270"/>
      <c r="P1" s="270"/>
      <c r="Q1" s="270"/>
      <c r="R1" s="270"/>
      <c r="S1" s="270"/>
      <c r="T1" s="270"/>
      <c r="U1" s="270"/>
      <c r="V1" s="270"/>
      <c r="W1" s="270"/>
      <c r="X1" s="270"/>
      <c r="Y1" s="270"/>
      <c r="Z1" s="270"/>
      <c r="AA1" s="270"/>
      <c r="AB1" s="270"/>
      <c r="AC1" s="270"/>
      <c r="AD1" s="270"/>
      <c r="AE1" s="270"/>
      <c r="AF1" s="270"/>
      <c r="AG1" s="270"/>
      <c r="AH1" s="270"/>
      <c r="AI1" s="270"/>
      <c r="AJ1" s="270"/>
      <c r="AK1" s="270"/>
      <c r="AL1" s="270"/>
      <c r="AM1" s="270"/>
      <c r="AN1" s="270"/>
      <c r="AO1" s="270"/>
      <c r="AP1" s="270"/>
      <c r="AQ1" s="270"/>
      <c r="AR1" s="270"/>
      <c r="AS1" s="270"/>
      <c r="AT1" s="270"/>
      <c r="AU1" s="270"/>
      <c r="AV1" s="270"/>
      <c r="AW1" s="270"/>
      <c r="AX1" s="270"/>
      <c r="AY1" s="270"/>
      <c r="AZ1" s="270"/>
      <c r="BA1" s="270"/>
      <c r="BB1" s="270"/>
      <c r="BC1" s="270"/>
      <c r="BD1" s="270"/>
      <c r="BE1" s="270"/>
      <c r="BF1" s="270"/>
      <c r="BG1" s="270"/>
      <c r="BH1" s="270"/>
      <c r="BI1" s="270"/>
      <c r="BJ1" s="270"/>
      <c r="BK1" s="270"/>
      <c r="BL1" s="270"/>
      <c r="BM1" s="270"/>
      <c r="BN1" s="270"/>
      <c r="BO1" s="270"/>
      <c r="BP1" s="270"/>
      <c r="BQ1" s="270"/>
      <c r="BR1" s="270"/>
      <c r="BS1" s="270"/>
      <c r="BT1" s="270"/>
      <c r="BU1" s="270"/>
      <c r="BV1" s="270"/>
      <c r="BW1" s="270"/>
      <c r="BX1" s="270"/>
      <c r="BY1" s="270"/>
      <c r="BZ1" s="270"/>
      <c r="CA1" s="270"/>
      <c r="CB1" s="270"/>
      <c r="CC1" s="270"/>
      <c r="CD1" s="270"/>
      <c r="CE1" s="270"/>
      <c r="CF1" s="270"/>
      <c r="CG1" s="270"/>
      <c r="CH1" s="270"/>
      <c r="CI1" s="270"/>
      <c r="CJ1" s="270"/>
      <c r="CK1" s="270"/>
      <c r="CL1" s="270"/>
      <c r="CM1" s="270"/>
      <c r="CN1" s="270"/>
      <c r="CO1" s="270"/>
      <c r="CP1" s="270"/>
      <c r="CQ1" s="270"/>
      <c r="CR1" s="270"/>
      <c r="CS1" s="270"/>
      <c r="CT1" s="270"/>
      <c r="CU1" s="270"/>
      <c r="CV1" s="270"/>
      <c r="CW1" s="270"/>
      <c r="CX1" s="270"/>
      <c r="CY1" s="270"/>
      <c r="CZ1" s="270"/>
      <c r="DA1" s="270"/>
      <c r="DB1" s="270"/>
      <c r="DC1" s="270"/>
      <c r="DD1" s="270"/>
      <c r="DE1" s="270"/>
      <c r="DF1" s="270"/>
      <c r="DG1" s="270"/>
      <c r="DH1" s="270"/>
      <c r="DI1" s="270"/>
      <c r="DJ1" s="270"/>
      <c r="DK1" s="270"/>
      <c r="DL1" s="270"/>
      <c r="DM1" s="270"/>
      <c r="DN1" s="270"/>
      <c r="DO1" s="270"/>
      <c r="DP1" s="270"/>
      <c r="DQ1" s="270"/>
      <c r="DR1" s="270"/>
      <c r="DS1" s="270"/>
      <c r="DT1" s="270"/>
      <c r="DU1" s="270"/>
    </row>
    <row r="2" spans="2:125">
      <c r="B2" s="270"/>
      <c r="DG2" s="270"/>
    </row>
    <row r="3" spans="2:125">
      <c r="C3" s="270"/>
      <c r="D3" s="270"/>
      <c r="E3" s="270"/>
      <c r="F3" s="270"/>
      <c r="G3" s="270"/>
      <c r="H3" s="270"/>
      <c r="I3" s="270"/>
      <c r="J3" s="270"/>
      <c r="K3" s="270"/>
      <c r="L3" s="270"/>
      <c r="M3" s="270"/>
      <c r="N3" s="270"/>
      <c r="O3" s="270"/>
      <c r="P3" s="270"/>
      <c r="Q3" s="270"/>
      <c r="R3" s="270"/>
      <c r="S3" s="270"/>
      <c r="T3" s="270"/>
      <c r="U3" s="270"/>
      <c r="V3" s="270"/>
      <c r="W3" s="270"/>
      <c r="X3" s="270"/>
      <c r="Y3" s="270"/>
      <c r="Z3" s="270"/>
      <c r="AA3" s="270"/>
      <c r="AB3" s="270"/>
      <c r="AC3" s="270"/>
      <c r="AD3" s="270"/>
      <c r="AE3" s="270"/>
      <c r="AF3" s="270"/>
      <c r="AG3" s="270"/>
      <c r="AH3" s="270"/>
      <c r="AI3" s="270"/>
      <c r="AJ3" s="270"/>
      <c r="AK3" s="270"/>
      <c r="AL3" s="270"/>
      <c r="AM3" s="270"/>
      <c r="AN3" s="270"/>
      <c r="AO3" s="270"/>
      <c r="AP3" s="270"/>
      <c r="AQ3" s="270"/>
      <c r="AR3" s="270"/>
      <c r="AS3" s="270"/>
      <c r="AT3" s="270"/>
      <c r="AU3" s="270"/>
      <c r="AV3" s="270"/>
      <c r="AW3" s="270"/>
      <c r="AX3" s="270"/>
      <c r="AY3" s="270"/>
      <c r="AZ3" s="270"/>
      <c r="BA3" s="270"/>
      <c r="BB3" s="270"/>
      <c r="BC3" s="270"/>
      <c r="BD3" s="270"/>
      <c r="BE3" s="270"/>
      <c r="BF3" s="270"/>
      <c r="BG3" s="270"/>
      <c r="BH3" s="270"/>
      <c r="BI3" s="270"/>
      <c r="BJ3" s="270"/>
      <c r="BK3" s="270"/>
      <c r="BL3" s="270"/>
      <c r="BM3" s="270"/>
      <c r="BN3" s="270"/>
      <c r="BO3" s="270"/>
      <c r="BP3" s="270"/>
      <c r="BQ3" s="270"/>
      <c r="BR3" s="270"/>
      <c r="BS3" s="270"/>
      <c r="BT3" s="270"/>
      <c r="BU3" s="270"/>
      <c r="BV3" s="270"/>
      <c r="BW3" s="270"/>
      <c r="BX3" s="270"/>
      <c r="BY3" s="270"/>
      <c r="BZ3" s="270"/>
      <c r="CA3" s="270"/>
      <c r="CB3" s="270"/>
      <c r="CC3" s="270"/>
      <c r="CD3" s="270"/>
      <c r="CE3" s="270"/>
      <c r="CF3" s="270"/>
      <c r="CG3" s="270"/>
      <c r="CH3" s="270"/>
      <c r="CI3" s="270"/>
      <c r="CJ3" s="270"/>
      <c r="CK3" s="270"/>
      <c r="CL3" s="270"/>
      <c r="CM3" s="270"/>
      <c r="CN3" s="270"/>
      <c r="CO3" s="270"/>
      <c r="CP3" s="270"/>
      <c r="CQ3" s="270"/>
      <c r="CR3" s="270"/>
      <c r="CS3" s="270"/>
      <c r="CT3" s="270"/>
      <c r="CU3" s="270"/>
      <c r="CV3" s="270"/>
      <c r="CW3" s="270"/>
      <c r="CX3" s="270"/>
      <c r="CY3" s="270"/>
      <c r="CZ3" s="270"/>
      <c r="DA3" s="270"/>
      <c r="DB3" s="270"/>
      <c r="DC3" s="270"/>
      <c r="DD3" s="270"/>
      <c r="DE3" s="270"/>
      <c r="DF3" s="270"/>
      <c r="DH3" s="270"/>
      <c r="DI3" s="270"/>
      <c r="DJ3" s="270"/>
      <c r="DK3" s="270"/>
      <c r="DL3" s="270"/>
      <c r="DM3" s="270"/>
      <c r="DN3" s="270"/>
      <c r="DO3" s="270"/>
      <c r="DP3" s="270"/>
      <c r="DQ3" s="270"/>
      <c r="DR3" s="270"/>
      <c r="DS3" s="270"/>
      <c r="DT3" s="270"/>
      <c r="DU3" s="270"/>
    </row>
    <row r="4" spans="2:125"/>
    <row r="5" spans="2:125"/>
    <row r="6" spans="2:125"/>
    <row r="7" spans="2:125"/>
    <row r="8" spans="2:125"/>
    <row r="9" spans="2:125">
      <c r="DU9" s="270"/>
    </row>
    <row r="10" spans="2:125"/>
    <row r="11" spans="2:125"/>
    <row r="12" spans="2:125"/>
    <row r="13" spans="2:125"/>
    <row r="14" spans="2:125"/>
    <row r="15" spans="2:125"/>
    <row r="16" spans="2:125"/>
    <row r="17" spans="125:125">
      <c r="DU17" s="270"/>
    </row>
    <row r="18" spans="125:125"/>
    <row r="19" spans="125:125"/>
    <row r="20" spans="125:125">
      <c r="DU20" s="270"/>
    </row>
    <row r="21" spans="125:125">
      <c r="DU21" s="270"/>
    </row>
    <row r="22" spans="125:125"/>
    <row r="23" spans="125:125"/>
    <row r="24" spans="125:125"/>
    <row r="25" spans="125:125"/>
    <row r="26" spans="125:125"/>
    <row r="27" spans="125:125"/>
    <row r="28" spans="125:125">
      <c r="DU28" s="270"/>
    </row>
    <row r="29" spans="125:125"/>
    <row r="30" spans="125:125"/>
    <row r="31" spans="125:125"/>
    <row r="32" spans="125:125"/>
    <row r="33" spans="2:125">
      <c r="B33" s="270"/>
      <c r="G33" s="270"/>
      <c r="I33" s="270"/>
    </row>
    <row r="34" spans="2:125">
      <c r="C34" s="270"/>
      <c r="P34" s="270"/>
      <c r="DE34" s="270"/>
      <c r="DH34" s="270"/>
    </row>
    <row r="35" spans="2:125">
      <c r="D35" s="270"/>
      <c r="E35" s="270"/>
      <c r="DG35" s="270"/>
      <c r="DJ35" s="270"/>
      <c r="DP35" s="270"/>
      <c r="DQ35" s="270"/>
      <c r="DR35" s="270"/>
      <c r="DS35" s="270"/>
      <c r="DT35" s="270"/>
      <c r="DU35" s="270"/>
    </row>
    <row r="36" spans="2:125">
      <c r="F36" s="270"/>
      <c r="H36" s="270"/>
      <c r="J36" s="270"/>
      <c r="K36" s="270"/>
      <c r="L36" s="270"/>
      <c r="M36" s="270"/>
      <c r="N36" s="270"/>
      <c r="O36" s="270"/>
      <c r="Q36" s="270"/>
      <c r="R36" s="270"/>
      <c r="S36" s="270"/>
      <c r="T36" s="270"/>
      <c r="U36" s="270"/>
      <c r="V36" s="270"/>
      <c r="W36" s="270"/>
      <c r="X36" s="270"/>
      <c r="Y36" s="270"/>
      <c r="Z36" s="270"/>
      <c r="AA36" s="270"/>
      <c r="AB36" s="270"/>
      <c r="AC36" s="270"/>
      <c r="AD36" s="270"/>
      <c r="AE36" s="270"/>
      <c r="AF36" s="270"/>
      <c r="AG36" s="270"/>
      <c r="AH36" s="270"/>
      <c r="AI36" s="270"/>
      <c r="AJ36" s="270"/>
      <c r="AK36" s="270"/>
      <c r="AL36" s="270"/>
      <c r="AM36" s="270"/>
      <c r="AN36" s="270"/>
      <c r="AO36" s="270"/>
      <c r="AP36" s="270"/>
      <c r="AQ36" s="270"/>
      <c r="AR36" s="270"/>
      <c r="AS36" s="270"/>
      <c r="AT36" s="270"/>
      <c r="AU36" s="270"/>
      <c r="AV36" s="270"/>
      <c r="AW36" s="270"/>
      <c r="AX36" s="270"/>
      <c r="AY36" s="270"/>
      <c r="AZ36" s="270"/>
      <c r="BA36" s="270"/>
      <c r="BB36" s="270"/>
      <c r="BC36" s="270"/>
      <c r="BD36" s="270"/>
      <c r="BE36" s="270"/>
      <c r="BF36" s="270"/>
      <c r="BG36" s="270"/>
      <c r="BH36" s="270"/>
      <c r="BI36" s="270"/>
      <c r="BJ36" s="270"/>
      <c r="BK36" s="270"/>
      <c r="BL36" s="270"/>
      <c r="BM36" s="270"/>
      <c r="BN36" s="270"/>
      <c r="BO36" s="270"/>
      <c r="BP36" s="270"/>
      <c r="BQ36" s="270"/>
      <c r="BR36" s="270"/>
      <c r="BS36" s="270"/>
      <c r="BT36" s="270"/>
      <c r="BU36" s="270"/>
      <c r="BV36" s="270"/>
      <c r="BW36" s="270"/>
      <c r="BX36" s="270"/>
      <c r="BY36" s="270"/>
      <c r="BZ36" s="270"/>
      <c r="CA36" s="270"/>
      <c r="CB36" s="270"/>
      <c r="CC36" s="270"/>
      <c r="CD36" s="270"/>
      <c r="CE36" s="270"/>
      <c r="CF36" s="270"/>
      <c r="CG36" s="270"/>
      <c r="CH36" s="270"/>
      <c r="CI36" s="270"/>
      <c r="CJ36" s="270"/>
      <c r="CK36" s="270"/>
      <c r="CL36" s="270"/>
      <c r="CM36" s="270"/>
      <c r="CN36" s="270"/>
      <c r="CO36" s="270"/>
      <c r="CP36" s="270"/>
      <c r="CQ36" s="270"/>
      <c r="CR36" s="270"/>
      <c r="CS36" s="270"/>
      <c r="CT36" s="270"/>
      <c r="CU36" s="270"/>
      <c r="CV36" s="270"/>
      <c r="CW36" s="270"/>
      <c r="CX36" s="270"/>
      <c r="CY36" s="270"/>
      <c r="CZ36" s="270"/>
      <c r="DA36" s="270"/>
      <c r="DB36" s="270"/>
      <c r="DC36" s="270"/>
      <c r="DD36" s="270"/>
      <c r="DF36" s="270"/>
      <c r="DI36" s="270"/>
      <c r="DK36" s="270"/>
      <c r="DL36" s="270"/>
      <c r="DM36" s="270"/>
      <c r="DN36" s="270"/>
      <c r="DO36" s="270"/>
      <c r="DP36" s="270"/>
      <c r="DQ36" s="270"/>
      <c r="DR36" s="270"/>
      <c r="DS36" s="270"/>
      <c r="DT36" s="270"/>
      <c r="DU36" s="270"/>
    </row>
    <row r="37" spans="2:125">
      <c r="DU37" s="270"/>
    </row>
    <row r="38" spans="2:125">
      <c r="DT38" s="270"/>
      <c r="DU38" s="270"/>
    </row>
    <row r="39" spans="2:125"/>
    <row r="40" spans="2:125">
      <c r="DH40" s="270"/>
    </row>
    <row r="41" spans="2:125">
      <c r="DE41" s="270"/>
    </row>
    <row r="42" spans="2:125">
      <c r="DG42" s="270"/>
      <c r="DJ42" s="270"/>
    </row>
    <row r="43" spans="2:125">
      <c r="Q43" s="270"/>
      <c r="R43" s="270"/>
      <c r="S43" s="270"/>
      <c r="T43" s="270"/>
      <c r="U43" s="270"/>
      <c r="V43" s="270"/>
      <c r="W43" s="270"/>
      <c r="X43" s="270"/>
      <c r="Y43" s="270"/>
      <c r="Z43" s="270"/>
      <c r="AA43" s="270"/>
      <c r="AB43" s="270"/>
      <c r="AC43" s="270"/>
      <c r="AD43" s="270"/>
      <c r="AE43" s="270"/>
      <c r="AF43" s="270"/>
      <c r="AG43" s="270"/>
      <c r="AH43" s="270"/>
      <c r="AI43" s="270"/>
      <c r="AJ43" s="270"/>
      <c r="AK43" s="270"/>
      <c r="AL43" s="270"/>
      <c r="AM43" s="270"/>
      <c r="AN43" s="270"/>
      <c r="AO43" s="270"/>
      <c r="AP43" s="270"/>
      <c r="AQ43" s="270"/>
      <c r="AR43" s="270"/>
      <c r="AS43" s="270"/>
      <c r="AT43" s="270"/>
      <c r="AU43" s="270"/>
      <c r="AV43" s="270"/>
      <c r="AW43" s="270"/>
      <c r="AX43" s="270"/>
      <c r="AY43" s="270"/>
      <c r="AZ43" s="270"/>
      <c r="BA43" s="270"/>
      <c r="BB43" s="270"/>
      <c r="BC43" s="270"/>
      <c r="BD43" s="270"/>
      <c r="BE43" s="270"/>
      <c r="BF43" s="270"/>
      <c r="BG43" s="270"/>
      <c r="BH43" s="270"/>
      <c r="BI43" s="270"/>
      <c r="BJ43" s="270"/>
      <c r="BK43" s="270"/>
      <c r="BL43" s="270"/>
      <c r="BM43" s="270"/>
      <c r="BN43" s="270"/>
      <c r="BO43" s="270"/>
      <c r="BP43" s="270"/>
      <c r="BQ43" s="270"/>
      <c r="BR43" s="270"/>
      <c r="BS43" s="270"/>
      <c r="BT43" s="270"/>
      <c r="BU43" s="270"/>
      <c r="BV43" s="270"/>
      <c r="BW43" s="270"/>
      <c r="BX43" s="270"/>
      <c r="BY43" s="270"/>
      <c r="BZ43" s="270"/>
      <c r="CA43" s="270"/>
      <c r="CB43" s="270"/>
      <c r="CC43" s="270"/>
      <c r="CD43" s="270"/>
      <c r="CE43" s="270"/>
      <c r="CF43" s="270"/>
      <c r="CG43" s="270"/>
      <c r="CH43" s="270"/>
      <c r="CI43" s="270"/>
      <c r="CJ43" s="270"/>
      <c r="CK43" s="270"/>
      <c r="CL43" s="270"/>
      <c r="CM43" s="270"/>
      <c r="CN43" s="270"/>
      <c r="CO43" s="270"/>
      <c r="CP43" s="270"/>
      <c r="CQ43" s="270"/>
      <c r="CR43" s="270"/>
      <c r="CS43" s="270"/>
      <c r="CT43" s="270"/>
      <c r="CU43" s="270"/>
      <c r="CV43" s="270"/>
      <c r="CW43" s="270"/>
      <c r="CX43" s="270"/>
      <c r="CY43" s="270"/>
      <c r="CZ43" s="270"/>
      <c r="DA43" s="270"/>
      <c r="DB43" s="270"/>
      <c r="DC43" s="270"/>
      <c r="DD43" s="270"/>
      <c r="DF43" s="270"/>
      <c r="DI43" s="270"/>
      <c r="DK43" s="270"/>
      <c r="DL43" s="270"/>
      <c r="DM43" s="270"/>
      <c r="DN43" s="270"/>
      <c r="DO43" s="270"/>
      <c r="DP43" s="270"/>
      <c r="DQ43" s="270"/>
      <c r="DR43" s="270"/>
      <c r="DS43" s="270"/>
      <c r="DT43" s="270"/>
      <c r="DU43" s="270"/>
    </row>
    <row r="44" spans="2:125">
      <c r="DU44" s="270"/>
    </row>
    <row r="45" spans="2:125"/>
    <row r="46" spans="2:125"/>
    <row r="47" spans="2:125"/>
    <row r="48" spans="2:125">
      <c r="DT48" s="270"/>
      <c r="DU48" s="270"/>
    </row>
    <row r="49" spans="120:125">
      <c r="DU49" s="270"/>
    </row>
    <row r="50" spans="120:125">
      <c r="DU50" s="270"/>
    </row>
    <row r="51" spans="120:125">
      <c r="DP51" s="270"/>
      <c r="DQ51" s="270"/>
      <c r="DR51" s="270"/>
      <c r="DS51" s="270"/>
      <c r="DT51" s="270"/>
      <c r="DU51" s="270"/>
    </row>
    <row r="52" spans="120:125"/>
    <row r="53" spans="120:125"/>
    <row r="54" spans="120:125">
      <c r="DU54" s="270"/>
    </row>
    <row r="55" spans="120:125"/>
    <row r="56" spans="120:125"/>
    <row r="57" spans="120:125"/>
    <row r="58" spans="120:125">
      <c r="DU58" s="270"/>
    </row>
    <row r="59" spans="120:125"/>
    <row r="60" spans="120:125"/>
    <row r="61" spans="120:125"/>
    <row r="62" spans="120:125"/>
    <row r="63" spans="120:125">
      <c r="DU63" s="270"/>
    </row>
    <row r="64" spans="120:125">
      <c r="DT64" s="270"/>
      <c r="DU64" s="270"/>
    </row>
    <row r="65" spans="123:125"/>
    <row r="66" spans="123:125"/>
    <row r="67" spans="123:125"/>
    <row r="68" spans="123:125"/>
    <row r="69" spans="123:125">
      <c r="DS69" s="270"/>
      <c r="DT69" s="270"/>
      <c r="DU69" s="270"/>
    </row>
    <row r="70" spans="123:125"/>
    <row r="71" spans="123:125"/>
    <row r="72" spans="123:125"/>
    <row r="73" spans="123:125"/>
    <row r="74" spans="123:125"/>
    <row r="75" spans="123:125"/>
    <row r="76" spans="123:125"/>
    <row r="77" spans="123:125"/>
    <row r="78" spans="123:125"/>
    <row r="79" spans="123:125"/>
    <row r="80" spans="123:125"/>
    <row r="81" spans="116:125"/>
    <row r="82" spans="116:125">
      <c r="DL82" s="270"/>
    </row>
    <row r="83" spans="116:125">
      <c r="DM83" s="270"/>
      <c r="DN83" s="270"/>
      <c r="DO83" s="270"/>
      <c r="DP83" s="270"/>
      <c r="DQ83" s="270"/>
      <c r="DR83" s="270"/>
      <c r="DS83" s="270"/>
      <c r="DT83" s="270"/>
      <c r="DU83" s="270"/>
    </row>
    <row r="84" spans="116:125"/>
    <row r="85" spans="116:125"/>
    <row r="86" spans="116:125"/>
    <row r="87" spans="116:125"/>
    <row r="88" spans="116:125">
      <c r="DU88" s="270"/>
    </row>
    <row r="89" spans="116:125"/>
    <row r="90" spans="116:125"/>
    <row r="91" spans="116:125"/>
    <row r="92" spans="116:125" ht="13.5" customHeight="1"/>
    <row r="93" spans="116:125" ht="13.5" customHeight="1"/>
    <row r="94" spans="116:125" ht="13.5" customHeight="1">
      <c r="DS94" s="270"/>
      <c r="DT94" s="270"/>
      <c r="DU94" s="270"/>
    </row>
    <row r="95" spans="116:125" ht="13.5" customHeight="1">
      <c r="DU95" s="270"/>
    </row>
    <row r="96" spans="116:125" ht="13.5" customHeight="1"/>
    <row r="97" spans="124:125" ht="13.5" customHeight="1"/>
    <row r="98" spans="124:125" ht="13.5" customHeight="1"/>
    <row r="99" spans="124:125" ht="13.5" customHeight="1"/>
    <row r="100" spans="124:125" ht="13.5" customHeight="1"/>
    <row r="101" spans="124:125" ht="13.5" customHeight="1">
      <c r="DU101" s="270"/>
    </row>
    <row r="102" spans="124:125" ht="13.5" customHeight="1"/>
    <row r="103" spans="124:125" ht="13.5" customHeight="1"/>
    <row r="104" spans="124:125" ht="13.5" customHeight="1">
      <c r="DT104" s="270"/>
      <c r="DU104" s="270"/>
    </row>
    <row r="105" spans="124:125" ht="13.5" customHeight="1"/>
    <row r="106" spans="124:125" ht="13.5" customHeight="1"/>
    <row r="107" spans="124:125" ht="13.5" customHeight="1"/>
    <row r="108" spans="124:125" ht="13.5" customHeight="1"/>
    <row r="109" spans="124:125" ht="13.5" customHeight="1"/>
    <row r="110" spans="124:125" ht="13.5" customHeight="1"/>
    <row r="111" spans="124:125" ht="13.5" customHeight="1"/>
    <row r="112" spans="124:125" ht="13.5" customHeight="1"/>
    <row r="113" spans="125:125" ht="13.5" customHeight="1"/>
    <row r="114" spans="125:125" ht="13.5" customHeight="1"/>
    <row r="115" spans="125:125" ht="13.5" customHeight="1"/>
    <row r="116" spans="125:125" ht="13.5" customHeight="1">
      <c r="DU116" s="270" t="s">
        <v>555</v>
      </c>
    </row>
    <row r="117" spans="125:125" ht="13.5" hidden="1" customHeight="1"/>
    <row r="118" spans="125:125" ht="13.5" hidden="1" customHeight="1"/>
    <row r="119" spans="125:125" ht="13.5" hidden="1" customHeight="1"/>
    <row r="120" spans="125:125" ht="13.5" hidden="1" customHeight="1"/>
    <row r="121" spans="125:125" ht="13.5" hidden="1" customHeight="1">
      <c r="DU121" s="270"/>
    </row>
    <row r="122" spans="125:125" ht="13.5" hidden="1" customHeight="1"/>
    <row r="123" spans="125:125" ht="13.5" hidden="1" customHeight="1"/>
    <row r="124" spans="125:125" ht="13.5" hidden="1" customHeight="1"/>
    <row r="125" spans="125:125" ht="13.5" hidden="1" customHeight="1"/>
    <row r="126" spans="125:125" ht="13.5" hidden="1" customHeight="1"/>
    <row r="127" spans="125:125" ht="13.5" hidden="1" customHeight="1"/>
    <row r="128" spans="125:125" ht="13.5" hidden="1" customHeight="1"/>
    <row r="129" ht="13.5" hidden="1" customHeight="1"/>
    <row r="130" ht="13.5" hidden="1" customHeight="1"/>
    <row r="131" ht="13.5" hidden="1" customHeight="1"/>
    <row r="132" ht="13.5" hidden="1" customHeight="1"/>
  </sheetData>
  <sheetProtection algorithmName="SHA-512" hashValue="zBSN1/J/7VENLA44m9+i3nXGMNef7S4E/Gga8EreqUbJUFVYkp5oeRxPA1ms1L5sv5vjyWJ/jdrnqaU4JES/YQ==" saltValue="x1rmewiNKQzXDeuskZn+8w==" spinCount="100000" sheet="1" objects="1" scenarios="1"/>
  <dataConsolidate/>
  <phoneticPr fontId="2"/>
  <printOptions horizontalCentered="1" verticalCentered="1"/>
  <pageMargins left="0" right="0" top="0.19685039370078741" bottom="0" header="0.39370078740157483" footer="0"/>
  <pageSetup paperSize="9" scale="39" orientation="landscape"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L132"/>
  <sheetViews>
    <sheetView showGridLines="0" zoomScale="75" zoomScaleNormal="75" zoomScaleSheetLayoutView="55" workbookViewId="0"/>
  </sheetViews>
  <sheetFormatPr defaultColWidth="0" defaultRowHeight="13.5" customHeight="1" zeroHeight="1"/>
  <cols>
    <col min="1" max="125" width="2.5" style="271" customWidth="1"/>
    <col min="126" max="142" width="0" style="270" hidden="1" customWidth="1"/>
    <col min="143" max="16384" width="9" style="270" hidden="1"/>
  </cols>
  <sheetData>
    <row r="1" spans="1:125" ht="13.5" customHeight="1">
      <c r="A1" s="270"/>
      <c r="B1" s="270"/>
      <c r="C1" s="270"/>
      <c r="D1" s="270"/>
      <c r="E1" s="270"/>
      <c r="F1" s="270"/>
      <c r="G1" s="270"/>
      <c r="H1" s="270"/>
      <c r="I1" s="270"/>
      <c r="J1" s="270"/>
      <c r="K1" s="270"/>
      <c r="L1" s="270"/>
      <c r="M1" s="270"/>
      <c r="N1" s="270"/>
      <c r="O1" s="270"/>
      <c r="P1" s="270"/>
      <c r="Q1" s="270"/>
      <c r="R1" s="270"/>
      <c r="S1" s="270"/>
      <c r="T1" s="270"/>
      <c r="U1" s="270"/>
      <c r="V1" s="270"/>
      <c r="W1" s="270"/>
      <c r="X1" s="270"/>
      <c r="Y1" s="270"/>
      <c r="Z1" s="270"/>
      <c r="AA1" s="270"/>
      <c r="AB1" s="270"/>
      <c r="AC1" s="270"/>
      <c r="AD1" s="270"/>
      <c r="AE1" s="270"/>
      <c r="AF1" s="270"/>
      <c r="AG1" s="270"/>
      <c r="AH1" s="270"/>
      <c r="AI1" s="270"/>
      <c r="AJ1" s="270"/>
      <c r="AK1" s="270"/>
      <c r="AL1" s="270"/>
      <c r="AM1" s="270"/>
      <c r="AN1" s="270"/>
      <c r="AO1" s="270"/>
      <c r="AP1" s="270"/>
      <c r="AQ1" s="270"/>
      <c r="AR1" s="270"/>
      <c r="AS1" s="270"/>
      <c r="AT1" s="270"/>
      <c r="AU1" s="270"/>
      <c r="AV1" s="270"/>
      <c r="AW1" s="270"/>
      <c r="AX1" s="270"/>
      <c r="AY1" s="270"/>
      <c r="AZ1" s="270"/>
      <c r="BA1" s="270"/>
      <c r="BB1" s="270"/>
      <c r="BC1" s="270"/>
      <c r="BD1" s="270"/>
      <c r="BE1" s="270"/>
      <c r="BF1" s="270"/>
      <c r="BG1" s="270"/>
      <c r="BH1" s="270"/>
      <c r="BI1" s="270"/>
      <c r="BJ1" s="270"/>
      <c r="BK1" s="270"/>
      <c r="BL1" s="270"/>
      <c r="BM1" s="270"/>
      <c r="BN1" s="270"/>
      <c r="BO1" s="270"/>
      <c r="BP1" s="270"/>
      <c r="BQ1" s="270"/>
      <c r="BR1" s="270"/>
      <c r="BS1" s="270"/>
      <c r="BT1" s="270"/>
      <c r="BU1" s="270"/>
      <c r="BV1" s="270"/>
      <c r="BW1" s="270"/>
      <c r="BX1" s="270"/>
      <c r="BY1" s="270"/>
      <c r="BZ1" s="270"/>
      <c r="CA1" s="270"/>
      <c r="CB1" s="270"/>
      <c r="CC1" s="270"/>
      <c r="CD1" s="270"/>
      <c r="CE1" s="270"/>
      <c r="CF1" s="270"/>
      <c r="CG1" s="270"/>
      <c r="CH1" s="270"/>
      <c r="CI1" s="270"/>
      <c r="CJ1" s="270"/>
      <c r="CK1" s="270"/>
      <c r="CL1" s="270"/>
      <c r="CM1" s="270"/>
      <c r="CN1" s="270"/>
      <c r="CO1" s="270"/>
      <c r="CP1" s="270"/>
      <c r="CQ1" s="270"/>
      <c r="CR1" s="270"/>
      <c r="CS1" s="270"/>
      <c r="CT1" s="270"/>
      <c r="CU1" s="270"/>
      <c r="CV1" s="270"/>
      <c r="CW1" s="270"/>
      <c r="CX1" s="270"/>
      <c r="CY1" s="270"/>
      <c r="CZ1" s="270"/>
      <c r="DA1" s="270"/>
      <c r="DB1" s="270"/>
      <c r="DC1" s="270"/>
      <c r="DD1" s="270"/>
      <c r="DE1" s="270"/>
      <c r="DF1" s="270"/>
      <c r="DG1" s="270"/>
      <c r="DH1" s="270"/>
      <c r="DI1" s="270"/>
      <c r="DJ1" s="270"/>
      <c r="DK1" s="270"/>
      <c r="DL1" s="270"/>
      <c r="DM1" s="270"/>
      <c r="DN1" s="270"/>
      <c r="DO1" s="270"/>
      <c r="DP1" s="270"/>
      <c r="DQ1" s="270"/>
      <c r="DR1" s="270"/>
      <c r="DS1" s="270"/>
      <c r="DT1" s="270"/>
      <c r="DU1" s="270"/>
    </row>
    <row r="2" spans="1:125">
      <c r="B2" s="270"/>
      <c r="T2" s="270"/>
    </row>
    <row r="3" spans="1:125">
      <c r="C3" s="270"/>
      <c r="D3" s="270"/>
      <c r="E3" s="270"/>
      <c r="F3" s="270"/>
      <c r="G3" s="270"/>
      <c r="H3" s="270"/>
      <c r="I3" s="270"/>
      <c r="J3" s="270"/>
      <c r="K3" s="270"/>
      <c r="L3" s="270"/>
      <c r="M3" s="270"/>
      <c r="N3" s="270"/>
      <c r="O3" s="270"/>
      <c r="P3" s="270"/>
      <c r="Q3" s="270"/>
      <c r="R3" s="270"/>
      <c r="S3" s="270"/>
      <c r="U3" s="270"/>
      <c r="V3" s="270"/>
      <c r="W3" s="270"/>
      <c r="X3" s="270"/>
      <c r="Y3" s="270"/>
      <c r="Z3" s="270"/>
      <c r="AA3" s="270"/>
      <c r="AB3" s="270"/>
      <c r="AC3" s="270"/>
      <c r="AD3" s="270"/>
      <c r="AE3" s="270"/>
      <c r="AF3" s="270"/>
      <c r="AG3" s="270"/>
      <c r="AH3" s="270"/>
      <c r="AI3" s="270"/>
      <c r="AJ3" s="270"/>
      <c r="AK3" s="270"/>
      <c r="AL3" s="270"/>
      <c r="AM3" s="270"/>
      <c r="AN3" s="270"/>
      <c r="AO3" s="270"/>
      <c r="AP3" s="270"/>
      <c r="AQ3" s="270"/>
      <c r="AR3" s="270"/>
      <c r="AS3" s="270"/>
      <c r="AT3" s="270"/>
      <c r="AU3" s="270"/>
      <c r="AV3" s="270"/>
      <c r="AW3" s="270"/>
      <c r="AX3" s="270"/>
      <c r="AY3" s="270"/>
      <c r="AZ3" s="270"/>
      <c r="BA3" s="270"/>
      <c r="BB3" s="270"/>
      <c r="BC3" s="270"/>
      <c r="BD3" s="270"/>
      <c r="BE3" s="270"/>
      <c r="BF3" s="270"/>
      <c r="BG3" s="270"/>
      <c r="BH3" s="270"/>
      <c r="BI3" s="270"/>
      <c r="BJ3" s="270"/>
      <c r="BK3" s="270"/>
      <c r="BL3" s="270"/>
      <c r="BM3" s="270"/>
      <c r="BN3" s="270"/>
      <c r="BO3" s="270"/>
      <c r="BP3" s="270"/>
      <c r="BQ3" s="270"/>
      <c r="BR3" s="270"/>
      <c r="BS3" s="270"/>
      <c r="BT3" s="270"/>
      <c r="BU3" s="270"/>
      <c r="BV3" s="270"/>
      <c r="BW3" s="270"/>
      <c r="BX3" s="270"/>
      <c r="BY3" s="270"/>
      <c r="BZ3" s="270"/>
      <c r="CA3" s="270"/>
      <c r="CB3" s="270"/>
      <c r="CC3" s="270"/>
      <c r="CD3" s="270"/>
      <c r="CE3" s="270"/>
      <c r="CF3" s="270"/>
      <c r="CG3" s="270"/>
      <c r="CH3" s="270"/>
      <c r="CI3" s="270"/>
      <c r="CJ3" s="270"/>
      <c r="CK3" s="270"/>
      <c r="CL3" s="270"/>
      <c r="CM3" s="270"/>
      <c r="CN3" s="270"/>
      <c r="CO3" s="270"/>
      <c r="CP3" s="270"/>
      <c r="CQ3" s="270"/>
      <c r="CR3" s="270"/>
      <c r="CS3" s="270"/>
      <c r="CT3" s="270"/>
      <c r="CU3" s="270"/>
      <c r="CV3" s="270"/>
      <c r="CW3" s="270"/>
      <c r="CX3" s="270"/>
      <c r="CY3" s="270"/>
      <c r="CZ3" s="270"/>
      <c r="DA3" s="270"/>
      <c r="DB3" s="270"/>
      <c r="DC3" s="270"/>
      <c r="DD3" s="270"/>
      <c r="DE3" s="270"/>
      <c r="DF3" s="270"/>
      <c r="DG3" s="270"/>
      <c r="DH3" s="270"/>
      <c r="DI3" s="270"/>
      <c r="DJ3" s="270"/>
      <c r="DK3" s="270"/>
      <c r="DL3" s="270"/>
      <c r="DM3" s="270"/>
      <c r="DN3" s="270"/>
      <c r="DO3" s="270"/>
      <c r="DP3" s="270"/>
      <c r="DQ3" s="270"/>
      <c r="DR3" s="270"/>
      <c r="DS3" s="270"/>
      <c r="DT3" s="270"/>
      <c r="DU3" s="270"/>
    </row>
    <row r="4" spans="1:125"/>
    <row r="5" spans="1:125"/>
    <row r="6" spans="1:125"/>
    <row r="7" spans="1:125"/>
    <row r="8" spans="1:125"/>
    <row r="9" spans="1:125"/>
    <row r="10" spans="1:125"/>
    <row r="11" spans="1:125"/>
    <row r="12" spans="1:125"/>
    <row r="13" spans="1:125"/>
    <row r="14" spans="1:125"/>
    <row r="15" spans="1:125"/>
    <row r="16" spans="1:125"/>
    <row r="17"/>
    <row r="18"/>
    <row r="19"/>
    <row r="20"/>
    <row r="21"/>
    <row r="22"/>
    <row r="23"/>
    <row r="24"/>
    <row r="25"/>
    <row r="26"/>
    <row r="27"/>
    <row r="28"/>
    <row r="29"/>
    <row r="30"/>
    <row r="31"/>
    <row r="32"/>
    <row r="33" spans="2:125">
      <c r="B33" s="270"/>
      <c r="G33" s="270"/>
      <c r="I33" s="270"/>
    </row>
    <row r="34" spans="2:125">
      <c r="C34" s="270"/>
      <c r="P34" s="270"/>
      <c r="R34" s="270"/>
      <c r="U34" s="270"/>
    </row>
    <row r="35" spans="2:125">
      <c r="D35" s="270"/>
      <c r="E35" s="270"/>
      <c r="T35" s="270"/>
      <c r="W35" s="270"/>
      <c r="X35" s="270"/>
      <c r="Y35" s="270"/>
      <c r="Z35" s="270"/>
      <c r="AA35" s="270"/>
      <c r="AB35" s="270"/>
      <c r="AC35" s="270"/>
      <c r="AD35" s="270"/>
      <c r="AE35" s="270"/>
      <c r="AF35" s="270"/>
      <c r="AG35" s="270"/>
      <c r="AH35" s="270"/>
      <c r="AI35" s="270"/>
      <c r="AJ35" s="270"/>
      <c r="AK35" s="270"/>
      <c r="AL35" s="270"/>
      <c r="AM35" s="270"/>
      <c r="AN35" s="270"/>
      <c r="AO35" s="270"/>
      <c r="AP35" s="270"/>
      <c r="AQ35" s="270"/>
      <c r="AR35" s="270"/>
      <c r="AS35" s="270"/>
      <c r="AT35" s="270"/>
      <c r="AU35" s="270"/>
      <c r="AV35" s="270"/>
      <c r="AW35" s="270"/>
      <c r="AX35" s="270"/>
      <c r="AY35" s="270"/>
      <c r="AZ35" s="270"/>
      <c r="BA35" s="270"/>
      <c r="BB35" s="270"/>
      <c r="BC35" s="270"/>
      <c r="BD35" s="270"/>
      <c r="BE35" s="270"/>
      <c r="BF35" s="270"/>
      <c r="BG35" s="270"/>
      <c r="BH35" s="270"/>
      <c r="BI35" s="270"/>
      <c r="BJ35" s="270"/>
      <c r="BK35" s="270"/>
      <c r="BL35" s="270"/>
      <c r="BM35" s="270"/>
      <c r="BN35" s="270"/>
      <c r="BO35" s="270"/>
      <c r="BP35" s="270"/>
      <c r="BQ35" s="270"/>
      <c r="BR35" s="270"/>
      <c r="BS35" s="270"/>
      <c r="BT35" s="270"/>
      <c r="BU35" s="270"/>
      <c r="BV35" s="270"/>
      <c r="BW35" s="270"/>
      <c r="BX35" s="270"/>
      <c r="BY35" s="270"/>
      <c r="BZ35" s="270"/>
      <c r="CA35" s="270"/>
      <c r="CB35" s="270"/>
      <c r="CC35" s="270"/>
      <c r="CD35" s="270"/>
      <c r="CE35" s="270"/>
      <c r="CF35" s="270"/>
      <c r="CG35" s="270"/>
      <c r="CH35" s="270"/>
      <c r="CI35" s="270"/>
      <c r="CJ35" s="270"/>
      <c r="CK35" s="270"/>
      <c r="CL35" s="270"/>
      <c r="CM35" s="270"/>
      <c r="CN35" s="270"/>
      <c r="CO35" s="270"/>
      <c r="CP35" s="270"/>
      <c r="CQ35" s="270"/>
      <c r="CR35" s="270"/>
      <c r="CS35" s="270"/>
      <c r="CT35" s="270"/>
      <c r="CU35" s="270"/>
      <c r="CV35" s="270"/>
      <c r="CW35" s="270"/>
      <c r="CX35" s="270"/>
      <c r="CY35" s="270"/>
      <c r="CZ35" s="270"/>
      <c r="DA35" s="270"/>
      <c r="DB35" s="270"/>
      <c r="DC35" s="270"/>
      <c r="DD35" s="270"/>
      <c r="DE35" s="270"/>
      <c r="DF35" s="270"/>
      <c r="DG35" s="270"/>
      <c r="DH35" s="270"/>
      <c r="DI35" s="270"/>
      <c r="DJ35" s="270"/>
      <c r="DK35" s="270"/>
      <c r="DL35" s="270"/>
      <c r="DM35" s="270"/>
      <c r="DN35" s="270"/>
      <c r="DO35" s="270"/>
      <c r="DP35" s="270"/>
      <c r="DQ35" s="270"/>
      <c r="DR35" s="270"/>
      <c r="DS35" s="270"/>
      <c r="DT35" s="270"/>
      <c r="DU35" s="270"/>
    </row>
    <row r="36" spans="2:125">
      <c r="F36" s="270"/>
      <c r="H36" s="270"/>
      <c r="J36" s="270"/>
      <c r="K36" s="270"/>
      <c r="L36" s="270"/>
      <c r="M36" s="270"/>
      <c r="N36" s="270"/>
      <c r="O36" s="270"/>
      <c r="Q36" s="270"/>
      <c r="S36" s="270"/>
      <c r="V36" s="270"/>
    </row>
    <row r="37" spans="2:125"/>
    <row r="38" spans="2:125"/>
    <row r="39" spans="2:125"/>
    <row r="40" spans="2:125">
      <c r="U40" s="270"/>
    </row>
    <row r="41" spans="2:125">
      <c r="R41" s="270"/>
    </row>
    <row r="42" spans="2:125">
      <c r="T42" s="270"/>
      <c r="W42" s="270"/>
      <c r="X42" s="270"/>
      <c r="Y42" s="270"/>
      <c r="Z42" s="270"/>
      <c r="AA42" s="270"/>
      <c r="AB42" s="270"/>
      <c r="AC42" s="270"/>
      <c r="AD42" s="270"/>
      <c r="AE42" s="270"/>
      <c r="AF42" s="270"/>
      <c r="AG42" s="270"/>
      <c r="AH42" s="270"/>
      <c r="AI42" s="270"/>
      <c r="AJ42" s="270"/>
      <c r="AK42" s="270"/>
      <c r="AL42" s="270"/>
      <c r="AM42" s="270"/>
      <c r="AN42" s="270"/>
      <c r="AO42" s="270"/>
      <c r="AP42" s="270"/>
      <c r="AQ42" s="270"/>
      <c r="AR42" s="270"/>
      <c r="AS42" s="270"/>
      <c r="AT42" s="270"/>
      <c r="AU42" s="270"/>
      <c r="AV42" s="270"/>
      <c r="AW42" s="270"/>
      <c r="AX42" s="270"/>
      <c r="AY42" s="270"/>
      <c r="AZ42" s="270"/>
      <c r="BA42" s="270"/>
      <c r="BB42" s="270"/>
      <c r="BC42" s="270"/>
      <c r="BD42" s="270"/>
      <c r="BE42" s="270"/>
      <c r="BF42" s="270"/>
      <c r="BG42" s="270"/>
      <c r="BH42" s="270"/>
      <c r="BI42" s="270"/>
      <c r="BJ42" s="270"/>
      <c r="BK42" s="270"/>
      <c r="BL42" s="270"/>
      <c r="BM42" s="270"/>
      <c r="BN42" s="270"/>
      <c r="BO42" s="270"/>
      <c r="BP42" s="270"/>
      <c r="BQ42" s="270"/>
      <c r="BR42" s="270"/>
      <c r="BS42" s="270"/>
      <c r="BT42" s="270"/>
      <c r="BU42" s="270"/>
      <c r="BV42" s="270"/>
      <c r="BW42" s="270"/>
      <c r="BX42" s="270"/>
      <c r="BY42" s="270"/>
      <c r="BZ42" s="270"/>
      <c r="CA42" s="270"/>
      <c r="CB42" s="270"/>
      <c r="CC42" s="270"/>
      <c r="CD42" s="270"/>
      <c r="CE42" s="270"/>
      <c r="CF42" s="270"/>
      <c r="CG42" s="270"/>
      <c r="CH42" s="270"/>
      <c r="CI42" s="270"/>
      <c r="CJ42" s="270"/>
      <c r="CK42" s="270"/>
      <c r="CL42" s="270"/>
      <c r="CM42" s="270"/>
      <c r="CN42" s="270"/>
      <c r="CO42" s="270"/>
      <c r="CP42" s="270"/>
      <c r="CQ42" s="270"/>
      <c r="CR42" s="270"/>
      <c r="CS42" s="270"/>
      <c r="CT42" s="270"/>
      <c r="CU42" s="270"/>
      <c r="CV42" s="270"/>
      <c r="CW42" s="270"/>
      <c r="CX42" s="270"/>
      <c r="CY42" s="270"/>
      <c r="CZ42" s="270"/>
      <c r="DA42" s="270"/>
      <c r="DB42" s="270"/>
      <c r="DC42" s="270"/>
      <c r="DD42" s="270"/>
      <c r="DE42" s="270"/>
      <c r="DF42" s="270"/>
      <c r="DG42" s="270"/>
      <c r="DH42" s="270"/>
      <c r="DI42" s="270"/>
      <c r="DJ42" s="270"/>
      <c r="DK42" s="270"/>
      <c r="DL42" s="270"/>
      <c r="DM42" s="270"/>
      <c r="DN42" s="270"/>
      <c r="DO42" s="270"/>
      <c r="DP42" s="270"/>
      <c r="DQ42" s="270"/>
      <c r="DR42" s="270"/>
      <c r="DS42" s="270"/>
      <c r="DT42" s="270"/>
      <c r="DU42" s="270"/>
    </row>
    <row r="43" spans="2:125">
      <c r="Q43" s="270"/>
      <c r="S43" s="270"/>
      <c r="V43" s="270"/>
    </row>
    <row r="44" spans="2:125"/>
    <row r="45" spans="2:125"/>
    <row r="46" spans="2:125"/>
    <row r="47" spans="2:125"/>
    <row r="48" spans="2:125"/>
    <row r="49"/>
    <row r="50"/>
    <row r="51"/>
    <row r="52"/>
    <row r="53"/>
    <row r="54"/>
    <row r="55"/>
    <row r="56"/>
    <row r="57"/>
    <row r="58"/>
    <row r="59"/>
    <row r="60"/>
    <row r="61"/>
    <row r="62"/>
    <row r="63"/>
    <row r="64"/>
    <row r="65"/>
    <row r="66"/>
    <row r="67"/>
    <row r="68"/>
    <row r="69"/>
    <row r="70"/>
    <row r="71"/>
    <row r="72"/>
    <row r="73"/>
    <row r="74"/>
    <row r="75"/>
    <row r="76"/>
    <row r="77"/>
    <row r="78"/>
    <row r="79"/>
    <row r="80"/>
    <row r="81"/>
    <row r="82"/>
    <row r="83"/>
    <row r="84"/>
    <row r="85"/>
    <row r="86"/>
    <row r="87"/>
    <row r="88"/>
    <row r="89"/>
    <row r="90"/>
    <row r="9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row r="102" ht="13.5" customHeight="1"/>
    <row r="103" ht="13.5" customHeight="1"/>
    <row r="104" ht="13.5" customHeight="1"/>
    <row r="105" ht="13.5" customHeight="1"/>
    <row r="106" ht="13.5" customHeight="1"/>
    <row r="107" ht="13.5" customHeight="1"/>
    <row r="108" ht="13.5" customHeight="1"/>
    <row r="109" ht="13.5" customHeight="1"/>
    <row r="110" ht="13.5" customHeight="1"/>
    <row r="111" ht="13.5" customHeight="1"/>
    <row r="112" ht="13.5" customHeight="1"/>
    <row r="113" spans="125:125" ht="13.5" customHeight="1"/>
    <row r="114" spans="125:125" ht="13.5" customHeight="1"/>
    <row r="115" spans="125:125" ht="13.5" customHeight="1"/>
    <row r="116" spans="125:125" ht="13.5" customHeight="1">
      <c r="DU116" s="271" t="s">
        <v>556</v>
      </c>
    </row>
    <row r="117" spans="125:125" ht="13.5" hidden="1" customHeight="1"/>
    <row r="118" spans="125:125" ht="13.5" hidden="1" customHeight="1"/>
    <row r="119" spans="125:125" ht="13.5" hidden="1" customHeight="1"/>
    <row r="120" spans="125:125" ht="13.5" hidden="1" customHeight="1"/>
    <row r="121" spans="125:125" ht="13.5" hidden="1" customHeight="1"/>
    <row r="122" spans="125:125" ht="13.5" hidden="1" customHeight="1"/>
    <row r="123" spans="125:125" ht="13.5" hidden="1" customHeight="1"/>
    <row r="124" spans="125:125" ht="13.5" hidden="1" customHeight="1"/>
    <row r="125" spans="125:125" ht="13.5" hidden="1" customHeight="1"/>
    <row r="126" spans="125:125" ht="13.5" hidden="1" customHeight="1"/>
    <row r="127" spans="125:125" ht="13.5" hidden="1" customHeight="1"/>
    <row r="128" spans="125:125" ht="13.5" hidden="1" customHeight="1"/>
    <row r="129" ht="13.5" hidden="1" customHeight="1"/>
    <row r="130" ht="13.5" hidden="1" customHeight="1"/>
    <row r="131" ht="13.5" hidden="1" customHeight="1"/>
    <row r="132" ht="13.5" hidden="1" customHeight="1"/>
  </sheetData>
  <sheetProtection algorithmName="SHA-512" hashValue="5//WS8IrIjzCnR31LNxLuhldPQ2BdxE4GqLNNrLgX9GZ5m06JT8spwnaT/7PmIRaRMj/fgyr23wppBSyUa6SjA==" saltValue="Q1PkfHE7aWPDbD20s5MtTQ==" spinCount="100000" sheet="1" objects="1" scenarios="1"/>
  <dataConsolidate/>
  <phoneticPr fontId="2"/>
  <printOptions horizontalCentered="1" verticalCentered="1"/>
  <pageMargins left="0" right="0" top="0.19685039370078741" bottom="0" header="0.39370078740157483" footer="0"/>
  <pageSetup paperSize="9" scale="39" orientation="landscape"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
    <pageSetUpPr fitToPage="1"/>
  </sheetPr>
  <dimension ref="B1:J53"/>
  <sheetViews>
    <sheetView showGridLines="0" zoomScale="70" zoomScaleNormal="70" zoomScaleSheetLayoutView="100" workbookViewId="0"/>
  </sheetViews>
  <sheetFormatPr defaultColWidth="0" defaultRowHeight="13.5" customHeight="1" zeroHeight="1"/>
  <cols>
    <col min="1" max="1" width="8.25" style="1" customWidth="1"/>
    <col min="2" max="16" width="14.625" style="1" customWidth="1"/>
    <col min="17" max="16384" width="0" style="1" hidden="1"/>
  </cols>
  <sheetData>
    <row r="1" ht="16.5" customHeight="1"/>
    <row r="2" ht="16.5" customHeight="1"/>
    <row r="3" ht="16.5" customHeight="1"/>
    <row r="4" ht="16.5" customHeight="1"/>
    <row r="5" ht="16.5" customHeight="1"/>
    <row r="6" ht="16.5" customHeight="1"/>
    <row r="7" ht="16.5" customHeight="1"/>
    <row r="8" ht="16.5" customHeight="1"/>
    <row r="9" ht="16.5" customHeight="1"/>
    <row r="10" ht="16.5" customHeight="1"/>
    <row r="11" ht="16.5" customHeight="1"/>
    <row r="12" ht="16.5" customHeight="1"/>
    <row r="13" ht="16.5" customHeight="1"/>
    <row r="14" ht="16.5" customHeight="1"/>
    <row r="15" ht="16.5" customHeight="1"/>
    <row r="16" ht="16.5" customHeight="1"/>
    <row r="17" ht="16.5" customHeight="1"/>
    <row r="18" ht="16.5" customHeight="1"/>
    <row r="19" ht="16.5" customHeight="1"/>
    <row r="20" ht="16.5" customHeight="1"/>
    <row r="21" ht="16.5" customHeight="1"/>
    <row r="22" ht="16.5" customHeight="1"/>
    <row r="23" ht="16.5" customHeight="1"/>
    <row r="24" ht="16.5" customHeight="1"/>
    <row r="25" ht="16.5" customHeight="1"/>
    <row r="26" ht="16.5" customHeight="1"/>
    <row r="27" ht="16.5" customHeight="1"/>
    <row r="28" ht="16.5" customHeight="1"/>
    <row r="29" ht="16.5" customHeight="1"/>
    <row r="30" ht="16.5" customHeight="1"/>
    <row r="31" ht="16.5" customHeight="1"/>
    <row r="32" ht="16.5" customHeight="1"/>
    <row r="33" spans="2:10" ht="16.5" customHeight="1"/>
    <row r="34" spans="2:10" ht="16.5" customHeight="1"/>
    <row r="35" spans="2:10" ht="16.5" customHeight="1"/>
    <row r="36" spans="2:10" ht="16.5" customHeight="1"/>
    <row r="37" spans="2:10" ht="16.5" customHeight="1"/>
    <row r="38" spans="2:10" ht="16.5" customHeight="1"/>
    <row r="39" spans="2:10" ht="16.5" customHeight="1"/>
    <row r="40" spans="2:10" ht="16.5" customHeight="1"/>
    <row r="41" spans="2:10" ht="16.5" customHeight="1"/>
    <row r="42" spans="2:10" ht="16.5" customHeight="1"/>
    <row r="43" spans="2:10" ht="16.5" customHeight="1"/>
    <row r="44" spans="2:10" ht="16.5" customHeight="1"/>
    <row r="45" spans="2:10" ht="29.25" customHeight="1" thickBot="1">
      <c r="B45" s="2"/>
      <c r="C45" s="2"/>
      <c r="D45" s="2"/>
      <c r="E45" s="2"/>
      <c r="F45" s="2"/>
      <c r="G45" s="2"/>
      <c r="H45" s="2"/>
      <c r="I45" s="2"/>
      <c r="J45" s="3" t="s">
        <v>0</v>
      </c>
    </row>
    <row r="46" spans="2:10" ht="29.25" customHeight="1" thickBot="1">
      <c r="B46" s="4" t="s">
        <v>1</v>
      </c>
      <c r="C46" s="5"/>
      <c r="D46" s="5"/>
      <c r="E46" s="6" t="s">
        <v>2</v>
      </c>
      <c r="F46" s="7" t="s">
        <v>557</v>
      </c>
      <c r="G46" s="8" t="s">
        <v>558</v>
      </c>
      <c r="H46" s="8" t="s">
        <v>559</v>
      </c>
      <c r="I46" s="8" t="s">
        <v>560</v>
      </c>
      <c r="J46" s="9" t="s">
        <v>561</v>
      </c>
    </row>
    <row r="47" spans="2:10" ht="57.75" customHeight="1">
      <c r="B47" s="10"/>
      <c r="C47" s="1210" t="s">
        <v>3</v>
      </c>
      <c r="D47" s="1210"/>
      <c r="E47" s="1211"/>
      <c r="F47" s="11">
        <v>18.100000000000001</v>
      </c>
      <c r="G47" s="12">
        <v>20.2</v>
      </c>
      <c r="H47" s="12">
        <v>21.34</v>
      </c>
      <c r="I47" s="12">
        <v>22.01</v>
      </c>
      <c r="J47" s="13">
        <v>20.57</v>
      </c>
    </row>
    <row r="48" spans="2:10" ht="57.75" customHeight="1">
      <c r="B48" s="14"/>
      <c r="C48" s="1212" t="s">
        <v>4</v>
      </c>
      <c r="D48" s="1212"/>
      <c r="E48" s="1213"/>
      <c r="F48" s="15">
        <v>4.4400000000000004</v>
      </c>
      <c r="G48" s="16">
        <v>4.08</v>
      </c>
      <c r="H48" s="16">
        <v>4.8</v>
      </c>
      <c r="I48" s="16">
        <v>5.24</v>
      </c>
      <c r="J48" s="17">
        <v>5.66</v>
      </c>
    </row>
    <row r="49" spans="2:10" ht="57.75" customHeight="1" thickBot="1">
      <c r="B49" s="18"/>
      <c r="C49" s="1214" t="s">
        <v>5</v>
      </c>
      <c r="D49" s="1214"/>
      <c r="E49" s="1215"/>
      <c r="F49" s="19">
        <v>0.77</v>
      </c>
      <c r="G49" s="20" t="s">
        <v>562</v>
      </c>
      <c r="H49" s="20">
        <v>0.82</v>
      </c>
      <c r="I49" s="20" t="s">
        <v>563</v>
      </c>
      <c r="J49" s="21" t="s">
        <v>564</v>
      </c>
    </row>
    <row r="50" spans="2:10" ht="13.5" customHeight="1"/>
    <row r="51" spans="2:10" ht="13.5" hidden="1" customHeight="1"/>
    <row r="52" spans="2:10" ht="13.5" hidden="1" customHeight="1"/>
    <row r="53" spans="2:10" ht="13.5" hidden="1" customHeight="1"/>
  </sheetData>
  <sheetProtection algorithmName="SHA-512" hashValue="WK4+CMa4Pgu81KPikl5vrvLjIu58aR7uhGS7U31qlBL07beU7cTD1JwWXO0wcPdy9WzkmwqkKR9Ac2M3NaCZ6w==" saltValue="dB33zCuK3X128pjQ74gybA==" spinCount="100000" sheet="1" objects="1" scenarios="1"/>
  <mergeCells count="3">
    <mergeCell ref="C47:E47"/>
    <mergeCell ref="C48:E48"/>
    <mergeCell ref="C49:E49"/>
  </mergeCells>
  <phoneticPr fontId="2"/>
  <printOptions horizontalCentered="1"/>
  <pageMargins left="0" right="0" top="0.19685039370078741" bottom="0" header="0" footer="0"/>
  <pageSetup paperSize="9" scale="62" orientation="landscape" r:id="rId1"/>
  <headerFooter alignWithMargins="0">
    <oddFooter>&amp;C&amp;P/&amp;N</oddFooter>
  </headerFooter>
  <rowBreaks count="1" manualBreakCount="1">
    <brk id="51" max="15"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5">
    <pageSetUpPr fitToPage="1"/>
  </sheetPr>
  <dimension ref="A1:P45"/>
  <sheetViews>
    <sheetView showGridLines="0" zoomScale="70" zoomScaleNormal="70" zoomScaleSheetLayoutView="100" workbookViewId="0"/>
  </sheetViews>
  <sheetFormatPr defaultColWidth="0" defaultRowHeight="12.95" customHeight="1" zeroHeight="1"/>
  <cols>
    <col min="1" max="1" width="6.625" style="23" customWidth="1"/>
    <col min="2" max="2" width="11" style="23" customWidth="1"/>
    <col min="3" max="3" width="17" style="23" customWidth="1"/>
    <col min="4" max="5" width="16.625" style="23" customWidth="1"/>
    <col min="6" max="15" width="15" style="23" customWidth="1"/>
    <col min="16" max="16" width="24" style="23" customWidth="1"/>
    <col min="17" max="16384" width="0" style="23" hidden="1"/>
  </cols>
  <sheetData>
    <row r="1" spans="1:16" ht="16.5" customHeight="1">
      <c r="A1" s="22"/>
      <c r="B1" s="22"/>
      <c r="C1" s="22"/>
      <c r="D1" s="22"/>
      <c r="E1" s="22"/>
      <c r="F1" s="22"/>
      <c r="G1" s="22"/>
      <c r="H1" s="22"/>
      <c r="I1" s="22"/>
      <c r="J1" s="22"/>
      <c r="K1" s="22"/>
      <c r="L1" s="22"/>
      <c r="M1" s="22"/>
      <c r="N1" s="22"/>
      <c r="O1" s="22"/>
      <c r="P1" s="22"/>
    </row>
    <row r="2" spans="1:16" ht="16.5" customHeight="1">
      <c r="A2" s="22"/>
      <c r="B2" s="22"/>
      <c r="C2" s="22"/>
      <c r="D2" s="22"/>
      <c r="E2" s="22"/>
      <c r="F2" s="22"/>
      <c r="G2" s="22"/>
      <c r="H2" s="22"/>
      <c r="I2" s="22"/>
      <c r="J2" s="22"/>
      <c r="K2" s="22"/>
      <c r="L2" s="22"/>
      <c r="M2" s="22"/>
      <c r="N2" s="22"/>
      <c r="O2" s="22"/>
      <c r="P2" s="22"/>
    </row>
    <row r="3" spans="1:16" ht="16.5" customHeight="1">
      <c r="A3" s="22"/>
      <c r="B3" s="22"/>
      <c r="C3" s="22"/>
      <c r="D3" s="22"/>
      <c r="E3" s="22"/>
      <c r="F3" s="22"/>
      <c r="G3" s="22"/>
      <c r="H3" s="22"/>
      <c r="I3" s="22"/>
      <c r="J3" s="22"/>
      <c r="K3" s="22"/>
      <c r="L3" s="22"/>
      <c r="M3" s="22"/>
      <c r="N3" s="22"/>
      <c r="O3" s="22"/>
      <c r="P3" s="22"/>
    </row>
    <row r="4" spans="1:16" ht="16.5" customHeight="1">
      <c r="A4" s="22"/>
      <c r="B4" s="22"/>
      <c r="C4" s="22"/>
      <c r="D4" s="22"/>
      <c r="E4" s="22"/>
      <c r="F4" s="22"/>
      <c r="G4" s="22"/>
      <c r="H4" s="22"/>
      <c r="I4" s="22"/>
      <c r="J4" s="22"/>
      <c r="K4" s="22"/>
      <c r="L4" s="22"/>
      <c r="M4" s="22"/>
      <c r="N4" s="22"/>
      <c r="O4" s="22"/>
      <c r="P4" s="22"/>
    </row>
    <row r="5" spans="1:16" ht="16.5" customHeight="1">
      <c r="A5" s="22"/>
      <c r="B5" s="22"/>
      <c r="C5" s="22"/>
      <c r="D5" s="22"/>
      <c r="E5" s="22"/>
      <c r="F5" s="22"/>
      <c r="G5" s="22"/>
      <c r="H5" s="22"/>
      <c r="I5" s="22"/>
      <c r="J5" s="22"/>
      <c r="K5" s="22"/>
      <c r="L5" s="22"/>
      <c r="M5" s="22"/>
      <c r="N5" s="22"/>
      <c r="O5" s="22"/>
      <c r="P5" s="22"/>
    </row>
    <row r="6" spans="1:16" ht="16.5" customHeight="1">
      <c r="A6" s="22"/>
      <c r="B6" s="22"/>
      <c r="C6" s="22"/>
      <c r="D6" s="22"/>
      <c r="E6" s="22"/>
      <c r="F6" s="22"/>
      <c r="G6" s="22"/>
      <c r="H6" s="22"/>
      <c r="I6" s="22"/>
      <c r="J6" s="22"/>
      <c r="K6" s="22"/>
      <c r="L6" s="22"/>
      <c r="M6" s="22"/>
      <c r="N6" s="22"/>
      <c r="O6" s="22"/>
      <c r="P6" s="22"/>
    </row>
    <row r="7" spans="1:16" ht="16.5" customHeight="1">
      <c r="A7" s="22"/>
      <c r="B7" s="22"/>
      <c r="C7" s="22"/>
      <c r="D7" s="22"/>
      <c r="E7" s="22"/>
      <c r="F7" s="22"/>
      <c r="G7" s="22"/>
      <c r="H7" s="22"/>
      <c r="I7" s="22"/>
      <c r="J7" s="22"/>
      <c r="K7" s="22"/>
      <c r="L7" s="22"/>
      <c r="M7" s="22"/>
      <c r="N7" s="22"/>
      <c r="O7" s="22"/>
      <c r="P7" s="22"/>
    </row>
    <row r="8" spans="1:16" ht="16.5" customHeight="1">
      <c r="A8" s="22"/>
      <c r="B8" s="22"/>
      <c r="C8" s="22"/>
      <c r="D8" s="22"/>
      <c r="E8" s="22"/>
      <c r="F8" s="22"/>
      <c r="G8" s="22"/>
      <c r="H8" s="22"/>
      <c r="I8" s="22"/>
      <c r="J8" s="22"/>
      <c r="K8" s="22"/>
      <c r="L8" s="22"/>
      <c r="M8" s="22"/>
      <c r="N8" s="22"/>
      <c r="O8" s="22"/>
      <c r="P8" s="22"/>
    </row>
    <row r="9" spans="1:16" ht="16.5" customHeight="1">
      <c r="A9" s="22"/>
      <c r="B9" s="22"/>
      <c r="C9" s="22"/>
      <c r="D9" s="22"/>
      <c r="E9" s="22"/>
      <c r="F9" s="22"/>
      <c r="G9" s="22"/>
      <c r="H9" s="22"/>
      <c r="I9" s="22"/>
      <c r="J9" s="22"/>
      <c r="K9" s="22"/>
      <c r="L9" s="22"/>
      <c r="M9" s="22"/>
      <c r="N9" s="22"/>
      <c r="O9" s="22"/>
      <c r="P9" s="22"/>
    </row>
    <row r="10" spans="1:16" ht="16.5" customHeight="1">
      <c r="A10" s="22"/>
      <c r="B10" s="22"/>
      <c r="C10" s="22"/>
      <c r="D10" s="22"/>
      <c r="E10" s="22"/>
      <c r="F10" s="22"/>
      <c r="G10" s="22"/>
      <c r="H10" s="22"/>
      <c r="I10" s="22"/>
      <c r="J10" s="22"/>
      <c r="K10" s="22"/>
      <c r="L10" s="22"/>
      <c r="M10" s="22"/>
      <c r="N10" s="22"/>
      <c r="O10" s="22"/>
      <c r="P10" s="22"/>
    </row>
    <row r="11" spans="1:16" ht="16.5" customHeight="1">
      <c r="A11" s="22"/>
      <c r="B11" s="22"/>
      <c r="C11" s="22"/>
      <c r="D11" s="22"/>
      <c r="E11" s="22"/>
      <c r="F11" s="22"/>
      <c r="G11" s="22"/>
      <c r="H11" s="22"/>
      <c r="I11" s="22"/>
      <c r="J11" s="22"/>
      <c r="K11" s="22"/>
      <c r="L11" s="22"/>
      <c r="M11" s="22"/>
      <c r="N11" s="22"/>
      <c r="O11" s="22"/>
      <c r="P11" s="22"/>
    </row>
    <row r="12" spans="1:16" ht="16.5" customHeight="1">
      <c r="A12" s="22"/>
      <c r="B12" s="22"/>
      <c r="C12" s="22"/>
      <c r="D12" s="22"/>
      <c r="E12" s="22"/>
      <c r="F12" s="22"/>
      <c r="G12" s="22"/>
      <c r="H12" s="22"/>
      <c r="I12" s="22"/>
      <c r="J12" s="22"/>
      <c r="K12" s="22"/>
      <c r="L12" s="22"/>
      <c r="M12" s="22"/>
      <c r="N12" s="22"/>
      <c r="O12" s="22"/>
      <c r="P12" s="22"/>
    </row>
    <row r="13" spans="1:16" ht="16.5" customHeight="1">
      <c r="A13" s="22"/>
      <c r="B13" s="22"/>
      <c r="C13" s="22"/>
      <c r="D13" s="22"/>
      <c r="E13" s="22"/>
      <c r="F13" s="22"/>
      <c r="G13" s="22"/>
      <c r="H13" s="22"/>
      <c r="I13" s="22"/>
      <c r="J13" s="22"/>
      <c r="K13" s="22"/>
      <c r="L13" s="22"/>
      <c r="M13" s="22"/>
      <c r="N13" s="22"/>
      <c r="O13" s="22"/>
      <c r="P13" s="22"/>
    </row>
    <row r="14" spans="1:16" ht="16.5" customHeight="1">
      <c r="A14" s="22"/>
      <c r="B14" s="22"/>
      <c r="C14" s="22"/>
      <c r="D14" s="22"/>
      <c r="E14" s="22"/>
      <c r="F14" s="22"/>
      <c r="G14" s="22"/>
      <c r="H14" s="22"/>
      <c r="I14" s="22"/>
      <c r="J14" s="22"/>
      <c r="K14" s="22"/>
      <c r="L14" s="22"/>
      <c r="M14" s="22"/>
      <c r="N14" s="22"/>
      <c r="O14" s="22"/>
      <c r="P14" s="22"/>
    </row>
    <row r="15" spans="1:16" ht="16.5" customHeight="1">
      <c r="A15" s="22"/>
      <c r="B15" s="22"/>
      <c r="C15" s="22"/>
      <c r="D15" s="22"/>
      <c r="E15" s="22"/>
      <c r="F15" s="22"/>
      <c r="G15" s="22"/>
      <c r="H15" s="22"/>
      <c r="I15" s="22"/>
      <c r="J15" s="22"/>
      <c r="K15" s="22"/>
      <c r="L15" s="22"/>
      <c r="M15" s="22"/>
      <c r="N15" s="22"/>
      <c r="O15" s="22"/>
      <c r="P15" s="22"/>
    </row>
    <row r="16" spans="1:16" ht="16.5" customHeight="1">
      <c r="A16" s="22"/>
      <c r="B16" s="22"/>
      <c r="C16" s="22"/>
      <c r="D16" s="22"/>
      <c r="E16" s="22"/>
      <c r="F16" s="22"/>
      <c r="G16" s="22"/>
      <c r="H16" s="22"/>
      <c r="I16" s="22"/>
      <c r="J16" s="22"/>
      <c r="K16" s="22"/>
      <c r="L16" s="22"/>
      <c r="M16" s="22"/>
      <c r="N16" s="22"/>
      <c r="O16" s="22"/>
      <c r="P16" s="22"/>
    </row>
    <row r="17" spans="1:16" ht="16.5" customHeight="1">
      <c r="A17" s="22"/>
      <c r="B17" s="22"/>
      <c r="C17" s="22"/>
      <c r="D17" s="22"/>
      <c r="E17" s="22"/>
      <c r="F17" s="22"/>
      <c r="G17" s="22"/>
      <c r="H17" s="22"/>
      <c r="I17" s="22"/>
      <c r="J17" s="22"/>
      <c r="K17" s="22"/>
      <c r="L17" s="22"/>
      <c r="M17" s="22"/>
      <c r="N17" s="22"/>
      <c r="O17" s="22"/>
      <c r="P17" s="22"/>
    </row>
    <row r="18" spans="1:16" ht="16.5" customHeight="1">
      <c r="A18" s="22"/>
      <c r="B18" s="22"/>
      <c r="C18" s="22"/>
      <c r="D18" s="22"/>
      <c r="E18" s="22"/>
      <c r="F18" s="22"/>
      <c r="G18" s="22"/>
      <c r="H18" s="22"/>
      <c r="I18" s="22"/>
      <c r="J18" s="22"/>
      <c r="K18" s="22"/>
      <c r="L18" s="22"/>
      <c r="M18" s="22"/>
      <c r="N18" s="22"/>
      <c r="O18" s="22"/>
      <c r="P18" s="22"/>
    </row>
    <row r="19" spans="1:16" ht="16.5" customHeight="1">
      <c r="A19" s="22"/>
      <c r="B19" s="22"/>
      <c r="C19" s="22"/>
      <c r="D19" s="22"/>
      <c r="E19" s="22"/>
      <c r="F19" s="22"/>
      <c r="G19" s="22"/>
      <c r="H19" s="22"/>
      <c r="I19" s="22"/>
      <c r="J19" s="22"/>
      <c r="K19" s="22"/>
      <c r="L19" s="22"/>
      <c r="M19" s="22"/>
      <c r="N19" s="22"/>
      <c r="O19" s="22"/>
      <c r="P19" s="22"/>
    </row>
    <row r="20" spans="1:16" ht="16.5" customHeight="1">
      <c r="A20" s="22"/>
      <c r="B20" s="22"/>
      <c r="C20" s="22"/>
      <c r="D20" s="22"/>
      <c r="E20" s="22"/>
      <c r="F20" s="22"/>
      <c r="G20" s="22"/>
      <c r="H20" s="22"/>
      <c r="I20" s="22"/>
      <c r="J20" s="22"/>
      <c r="K20" s="22"/>
      <c r="L20" s="22"/>
      <c r="M20" s="22"/>
      <c r="N20" s="22"/>
      <c r="O20" s="22"/>
      <c r="P20" s="22"/>
    </row>
    <row r="21" spans="1:16" ht="16.5" customHeight="1">
      <c r="A21" s="22"/>
      <c r="B21" s="22"/>
      <c r="C21" s="22"/>
      <c r="D21" s="22"/>
      <c r="E21" s="22"/>
      <c r="F21" s="22"/>
      <c r="G21" s="22"/>
      <c r="H21" s="22"/>
      <c r="I21" s="22"/>
      <c r="J21" s="22"/>
      <c r="K21" s="22"/>
      <c r="L21" s="22"/>
      <c r="M21" s="22"/>
      <c r="N21" s="22"/>
      <c r="O21" s="22"/>
      <c r="P21" s="22"/>
    </row>
    <row r="22" spans="1:16" ht="16.5" customHeight="1">
      <c r="A22" s="22"/>
      <c r="B22" s="22"/>
      <c r="C22" s="22"/>
      <c r="D22" s="22"/>
      <c r="E22" s="22"/>
      <c r="F22" s="22"/>
      <c r="G22" s="22"/>
      <c r="H22" s="22"/>
      <c r="I22" s="22"/>
      <c r="J22" s="22"/>
      <c r="K22" s="22"/>
      <c r="L22" s="22"/>
      <c r="M22" s="22"/>
      <c r="N22" s="22"/>
      <c r="O22" s="22"/>
      <c r="P22" s="22"/>
    </row>
    <row r="23" spans="1:16" ht="16.5" customHeight="1">
      <c r="A23" s="22"/>
      <c r="B23" s="22"/>
      <c r="C23" s="22"/>
      <c r="D23" s="22"/>
      <c r="E23" s="22"/>
      <c r="F23" s="22"/>
      <c r="G23" s="22"/>
      <c r="H23" s="22"/>
      <c r="I23" s="22"/>
      <c r="J23" s="22"/>
      <c r="K23" s="22"/>
      <c r="L23" s="22"/>
      <c r="M23" s="22"/>
      <c r="N23" s="22"/>
      <c r="O23" s="22"/>
      <c r="P23" s="22"/>
    </row>
    <row r="24" spans="1:16" ht="16.5" customHeight="1">
      <c r="A24" s="22"/>
      <c r="B24" s="22"/>
      <c r="C24" s="22"/>
      <c r="D24" s="22"/>
      <c r="E24" s="22"/>
      <c r="F24" s="22"/>
      <c r="G24" s="22"/>
      <c r="H24" s="22"/>
      <c r="I24" s="22"/>
      <c r="J24" s="22"/>
      <c r="K24" s="22"/>
      <c r="L24" s="22"/>
      <c r="M24" s="22"/>
      <c r="N24" s="22"/>
      <c r="O24" s="22"/>
      <c r="P24" s="22"/>
    </row>
    <row r="25" spans="1:16" ht="16.5" customHeight="1">
      <c r="A25" s="22"/>
      <c r="B25" s="22"/>
      <c r="C25" s="22"/>
      <c r="D25" s="22"/>
      <c r="E25" s="22"/>
      <c r="F25" s="22"/>
      <c r="G25" s="22"/>
      <c r="H25" s="22"/>
      <c r="I25" s="22"/>
      <c r="J25" s="22"/>
      <c r="K25" s="22"/>
      <c r="L25" s="22"/>
      <c r="M25" s="22"/>
      <c r="N25" s="22"/>
      <c r="O25" s="22"/>
      <c r="P25" s="22"/>
    </row>
    <row r="26" spans="1:16" ht="16.5" customHeight="1">
      <c r="A26" s="22"/>
      <c r="B26" s="22"/>
      <c r="C26" s="22"/>
      <c r="D26" s="22"/>
      <c r="E26" s="22"/>
      <c r="F26" s="22"/>
      <c r="G26" s="22"/>
      <c r="H26" s="22"/>
      <c r="I26" s="22"/>
      <c r="J26" s="22"/>
      <c r="K26" s="22"/>
      <c r="L26" s="22"/>
      <c r="M26" s="22"/>
      <c r="N26" s="22"/>
      <c r="O26" s="22"/>
      <c r="P26" s="22"/>
    </row>
    <row r="27" spans="1:16" ht="16.5" customHeight="1">
      <c r="A27" s="22"/>
      <c r="B27" s="22"/>
      <c r="C27" s="22"/>
      <c r="D27" s="22"/>
      <c r="E27" s="22"/>
      <c r="F27" s="22"/>
      <c r="G27" s="22"/>
      <c r="H27" s="22"/>
      <c r="I27" s="22"/>
      <c r="J27" s="22"/>
      <c r="K27" s="22"/>
      <c r="L27" s="22"/>
      <c r="M27" s="22"/>
      <c r="N27" s="22"/>
      <c r="O27" s="22"/>
      <c r="P27" s="22"/>
    </row>
    <row r="28" spans="1:16" ht="16.5" customHeight="1">
      <c r="A28" s="22"/>
      <c r="B28" s="22"/>
      <c r="C28" s="22"/>
      <c r="D28" s="22"/>
      <c r="E28" s="22"/>
      <c r="F28" s="22"/>
      <c r="G28" s="22"/>
      <c r="H28" s="22"/>
      <c r="I28" s="22"/>
      <c r="J28" s="22"/>
      <c r="K28" s="22"/>
      <c r="L28" s="22"/>
      <c r="M28" s="22"/>
      <c r="N28" s="22"/>
      <c r="O28" s="22"/>
      <c r="P28" s="22"/>
    </row>
    <row r="29" spans="1:16" ht="16.5" customHeight="1">
      <c r="A29" s="22"/>
      <c r="B29" s="22"/>
      <c r="C29" s="22"/>
      <c r="D29" s="22"/>
      <c r="E29" s="22"/>
      <c r="F29" s="22"/>
      <c r="G29" s="22"/>
      <c r="H29" s="22"/>
      <c r="I29" s="22"/>
      <c r="J29" s="22"/>
      <c r="K29" s="22"/>
      <c r="L29" s="22"/>
      <c r="M29" s="22"/>
      <c r="N29" s="22"/>
      <c r="O29" s="22"/>
      <c r="P29" s="22"/>
    </row>
    <row r="30" spans="1:16" ht="16.5" customHeight="1">
      <c r="A30" s="22"/>
      <c r="B30" s="22"/>
      <c r="C30" s="22"/>
      <c r="D30" s="22"/>
      <c r="E30" s="22"/>
      <c r="F30" s="22"/>
      <c r="G30" s="22"/>
      <c r="H30" s="22"/>
      <c r="I30" s="22"/>
      <c r="J30" s="22"/>
      <c r="K30" s="22"/>
      <c r="L30" s="22"/>
      <c r="M30" s="22"/>
      <c r="N30" s="22"/>
      <c r="O30" s="22"/>
      <c r="P30" s="22"/>
    </row>
    <row r="31" spans="1:16" ht="16.5" customHeight="1">
      <c r="A31" s="22"/>
      <c r="B31" s="22"/>
      <c r="C31" s="22"/>
      <c r="D31" s="22"/>
      <c r="E31" s="22"/>
      <c r="F31" s="22"/>
      <c r="G31" s="22"/>
      <c r="H31" s="22"/>
      <c r="I31" s="22"/>
      <c r="J31" s="22"/>
      <c r="K31" s="22"/>
      <c r="L31" s="22"/>
      <c r="M31" s="22"/>
      <c r="N31" s="22"/>
      <c r="O31" s="22"/>
      <c r="P31" s="22"/>
    </row>
    <row r="32" spans="1:16" ht="31.5" customHeight="1" thickBot="1">
      <c r="A32" s="22"/>
      <c r="B32" s="22"/>
      <c r="C32" s="22"/>
      <c r="D32" s="22"/>
      <c r="E32" s="22"/>
      <c r="F32" s="22"/>
      <c r="G32" s="22"/>
      <c r="H32" s="22"/>
      <c r="I32" s="22"/>
      <c r="J32" s="24" t="s">
        <v>6</v>
      </c>
      <c r="K32" s="22"/>
      <c r="L32" s="22"/>
      <c r="M32" s="22"/>
      <c r="N32" s="22"/>
      <c r="O32" s="22"/>
      <c r="P32" s="22"/>
    </row>
    <row r="33" spans="1:16" ht="39" customHeight="1" thickBot="1">
      <c r="A33" s="22"/>
      <c r="B33" s="25" t="s">
        <v>7</v>
      </c>
      <c r="C33" s="26"/>
      <c r="D33" s="26"/>
      <c r="E33" s="27" t="s">
        <v>2</v>
      </c>
      <c r="F33" s="28" t="s">
        <v>557</v>
      </c>
      <c r="G33" s="29" t="s">
        <v>558</v>
      </c>
      <c r="H33" s="29" t="s">
        <v>559</v>
      </c>
      <c r="I33" s="29" t="s">
        <v>560</v>
      </c>
      <c r="J33" s="30" t="s">
        <v>561</v>
      </c>
      <c r="K33" s="22"/>
      <c r="L33" s="22"/>
      <c r="M33" s="22"/>
      <c r="N33" s="22"/>
      <c r="O33" s="22"/>
      <c r="P33" s="22"/>
    </row>
    <row r="34" spans="1:16" ht="39" customHeight="1">
      <c r="A34" s="22"/>
      <c r="B34" s="31"/>
      <c r="C34" s="1222" t="s">
        <v>565</v>
      </c>
      <c r="D34" s="1222"/>
      <c r="E34" s="1223"/>
      <c r="F34" s="32">
        <v>3.61</v>
      </c>
      <c r="G34" s="33">
        <v>3.31</v>
      </c>
      <c r="H34" s="33">
        <v>4.16</v>
      </c>
      <c r="I34" s="33">
        <v>4.66</v>
      </c>
      <c r="J34" s="34">
        <v>5.15</v>
      </c>
      <c r="K34" s="22"/>
      <c r="L34" s="22"/>
      <c r="M34" s="22"/>
      <c r="N34" s="22"/>
      <c r="O34" s="22"/>
      <c r="P34" s="22"/>
    </row>
    <row r="35" spans="1:16" ht="39" customHeight="1">
      <c r="A35" s="22"/>
      <c r="B35" s="35"/>
      <c r="C35" s="1216" t="s">
        <v>566</v>
      </c>
      <c r="D35" s="1217"/>
      <c r="E35" s="1218"/>
      <c r="F35" s="36">
        <v>4.84</v>
      </c>
      <c r="G35" s="37">
        <v>4.49</v>
      </c>
      <c r="H35" s="37">
        <v>4.53</v>
      </c>
      <c r="I35" s="37">
        <v>3.96</v>
      </c>
      <c r="J35" s="38">
        <v>4.2699999999999996</v>
      </c>
      <c r="K35" s="22"/>
      <c r="L35" s="22"/>
      <c r="M35" s="22"/>
      <c r="N35" s="22"/>
      <c r="O35" s="22"/>
      <c r="P35" s="22"/>
    </row>
    <row r="36" spans="1:16" ht="39" customHeight="1">
      <c r="A36" s="22"/>
      <c r="B36" s="35"/>
      <c r="C36" s="1216" t="s">
        <v>567</v>
      </c>
      <c r="D36" s="1217"/>
      <c r="E36" s="1218"/>
      <c r="F36" s="36">
        <v>1.02</v>
      </c>
      <c r="G36" s="37">
        <v>0.36</v>
      </c>
      <c r="H36" s="37">
        <v>0</v>
      </c>
      <c r="I36" s="37">
        <v>0</v>
      </c>
      <c r="J36" s="38">
        <v>1.75</v>
      </c>
      <c r="K36" s="22"/>
      <c r="L36" s="22"/>
      <c r="M36" s="22"/>
      <c r="N36" s="22"/>
      <c r="O36" s="22"/>
      <c r="P36" s="22"/>
    </row>
    <row r="37" spans="1:16" ht="39" customHeight="1">
      <c r="A37" s="22"/>
      <c r="B37" s="35"/>
      <c r="C37" s="1216" t="s">
        <v>568</v>
      </c>
      <c r="D37" s="1217"/>
      <c r="E37" s="1218"/>
      <c r="F37" s="36">
        <v>0.49</v>
      </c>
      <c r="G37" s="37">
        <v>1.0900000000000001</v>
      </c>
      <c r="H37" s="37">
        <v>1.1599999999999999</v>
      </c>
      <c r="I37" s="37">
        <v>1.55</v>
      </c>
      <c r="J37" s="38">
        <v>1.64</v>
      </c>
      <c r="K37" s="22"/>
      <c r="L37" s="22"/>
      <c r="M37" s="22"/>
      <c r="N37" s="22"/>
      <c r="O37" s="22"/>
      <c r="P37" s="22"/>
    </row>
    <row r="38" spans="1:16" ht="39" customHeight="1">
      <c r="A38" s="22"/>
      <c r="B38" s="35"/>
      <c r="C38" s="1216" t="s">
        <v>569</v>
      </c>
      <c r="D38" s="1217"/>
      <c r="E38" s="1218"/>
      <c r="F38" s="36">
        <v>0</v>
      </c>
      <c r="G38" s="37">
        <v>0</v>
      </c>
      <c r="H38" s="37">
        <v>0</v>
      </c>
      <c r="I38" s="37">
        <v>0.1</v>
      </c>
      <c r="J38" s="38">
        <v>1.35</v>
      </c>
      <c r="K38" s="22"/>
      <c r="L38" s="22"/>
      <c r="M38" s="22"/>
      <c r="N38" s="22"/>
      <c r="O38" s="22"/>
      <c r="P38" s="22"/>
    </row>
    <row r="39" spans="1:16" ht="39" customHeight="1">
      <c r="A39" s="22"/>
      <c r="B39" s="35"/>
      <c r="C39" s="1216" t="s">
        <v>570</v>
      </c>
      <c r="D39" s="1217"/>
      <c r="E39" s="1218"/>
      <c r="F39" s="36">
        <v>0.31</v>
      </c>
      <c r="G39" s="37">
        <v>0.31</v>
      </c>
      <c r="H39" s="37">
        <v>0.3</v>
      </c>
      <c r="I39" s="37">
        <v>0.31</v>
      </c>
      <c r="J39" s="38">
        <v>0.31</v>
      </c>
      <c r="K39" s="22"/>
      <c r="L39" s="22"/>
      <c r="M39" s="22"/>
      <c r="N39" s="22"/>
      <c r="O39" s="22"/>
      <c r="P39" s="22"/>
    </row>
    <row r="40" spans="1:16" ht="39" customHeight="1">
      <c r="A40" s="22"/>
      <c r="B40" s="35"/>
      <c r="C40" s="1216" t="s">
        <v>571</v>
      </c>
      <c r="D40" s="1217"/>
      <c r="E40" s="1218"/>
      <c r="F40" s="36">
        <v>0.21</v>
      </c>
      <c r="G40" s="37">
        <v>0.24</v>
      </c>
      <c r="H40" s="37">
        <v>0.24</v>
      </c>
      <c r="I40" s="37">
        <v>0.32</v>
      </c>
      <c r="J40" s="38">
        <v>0.31</v>
      </c>
      <c r="K40" s="22"/>
      <c r="L40" s="22"/>
      <c r="M40" s="22"/>
      <c r="N40" s="22"/>
      <c r="O40" s="22"/>
      <c r="P40" s="22"/>
    </row>
    <row r="41" spans="1:16" ht="39" customHeight="1">
      <c r="A41" s="22"/>
      <c r="B41" s="35"/>
      <c r="C41" s="1216" t="s">
        <v>572</v>
      </c>
      <c r="D41" s="1217"/>
      <c r="E41" s="1218"/>
      <c r="F41" s="36">
        <v>0.51</v>
      </c>
      <c r="G41" s="37">
        <v>0.44</v>
      </c>
      <c r="H41" s="37">
        <v>0.32</v>
      </c>
      <c r="I41" s="37">
        <v>0.26</v>
      </c>
      <c r="J41" s="38">
        <v>0.19</v>
      </c>
      <c r="K41" s="22"/>
      <c r="L41" s="22"/>
      <c r="M41" s="22"/>
      <c r="N41" s="22"/>
      <c r="O41" s="22"/>
      <c r="P41" s="22"/>
    </row>
    <row r="42" spans="1:16" ht="39" customHeight="1">
      <c r="A42" s="22"/>
      <c r="B42" s="39"/>
      <c r="C42" s="1216" t="s">
        <v>573</v>
      </c>
      <c r="D42" s="1217"/>
      <c r="E42" s="1218"/>
      <c r="F42" s="36" t="s">
        <v>515</v>
      </c>
      <c r="G42" s="37" t="s">
        <v>515</v>
      </c>
      <c r="H42" s="37" t="s">
        <v>515</v>
      </c>
      <c r="I42" s="37" t="s">
        <v>515</v>
      </c>
      <c r="J42" s="38" t="s">
        <v>515</v>
      </c>
      <c r="K42" s="22"/>
      <c r="L42" s="22"/>
      <c r="M42" s="22"/>
      <c r="N42" s="22"/>
      <c r="O42" s="22"/>
      <c r="P42" s="22"/>
    </row>
    <row r="43" spans="1:16" ht="39" customHeight="1" thickBot="1">
      <c r="A43" s="22"/>
      <c r="B43" s="40"/>
      <c r="C43" s="1219" t="s">
        <v>574</v>
      </c>
      <c r="D43" s="1220"/>
      <c r="E43" s="1221"/>
      <c r="F43" s="41">
        <v>0</v>
      </c>
      <c r="G43" s="42">
        <v>0</v>
      </c>
      <c r="H43" s="42">
        <v>0</v>
      </c>
      <c r="I43" s="42">
        <v>0</v>
      </c>
      <c r="J43" s="43">
        <v>0</v>
      </c>
      <c r="K43" s="22"/>
      <c r="L43" s="22"/>
      <c r="M43" s="22"/>
      <c r="N43" s="22"/>
      <c r="O43" s="22"/>
      <c r="P43" s="22"/>
    </row>
    <row r="44" spans="1:16" ht="39" customHeight="1">
      <c r="A44" s="22"/>
      <c r="B44" s="44" t="s">
        <v>8</v>
      </c>
      <c r="C44" s="45"/>
      <c r="D44" s="46"/>
      <c r="E44" s="46"/>
      <c r="F44" s="47"/>
      <c r="G44" s="47"/>
      <c r="H44" s="47"/>
      <c r="I44" s="47"/>
      <c r="J44" s="47"/>
      <c r="K44" s="22"/>
      <c r="L44" s="22"/>
      <c r="M44" s="22"/>
      <c r="N44" s="22"/>
      <c r="O44" s="22"/>
      <c r="P44" s="22"/>
    </row>
    <row r="45" spans="1:16" ht="18" customHeight="1">
      <c r="A45" s="22"/>
      <c r="B45" s="22"/>
      <c r="C45" s="22"/>
      <c r="D45" s="22"/>
      <c r="E45" s="22"/>
      <c r="F45" s="22"/>
      <c r="G45" s="22"/>
      <c r="H45" s="22"/>
      <c r="I45" s="22"/>
      <c r="J45" s="22"/>
      <c r="K45" s="22"/>
      <c r="L45" s="22"/>
      <c r="M45" s="22"/>
      <c r="N45" s="22"/>
      <c r="O45" s="22"/>
      <c r="P45" s="22"/>
    </row>
  </sheetData>
  <sheetProtection algorithmName="SHA-512" hashValue="2kzPB6RdbwuiaMScXNOdPKtPpTUFthdCTz3OF492eLKCQcyONi86KLWPLUdYUP73EuK6RCSaadI2WjeRMi2Ppg==" saltValue="uqqY1vXY8vvLAKC6lAlWbQ==" spinCount="100000"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pageSetup paperSize="9" scale="60" orientation="landscape" r:id="rId1"/>
  <headerFooter alignWithMargins="0">
    <oddFooter>&amp;C&amp;P/&amp;N</oddFooter>
  </headerFooter>
  <rowBreaks count="1" manualBreakCount="1">
    <brk id="47" max="1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6">
    <pageSetUpPr fitToPage="1"/>
  </sheetPr>
  <dimension ref="A1:U56"/>
  <sheetViews>
    <sheetView showGridLines="0" zoomScale="70" zoomScaleNormal="70" zoomScaleSheetLayoutView="55" workbookViewId="0"/>
  </sheetViews>
  <sheetFormatPr defaultColWidth="0" defaultRowHeight="12.6" customHeight="1" zeroHeight="1"/>
  <cols>
    <col min="1" max="1" width="6.625" style="49" customWidth="1"/>
    <col min="2" max="3" width="10.875" style="49" customWidth="1"/>
    <col min="4" max="4" width="10" style="49" customWidth="1"/>
    <col min="5" max="10" width="11" style="49" customWidth="1"/>
    <col min="11" max="15" width="13.125" style="49" customWidth="1"/>
    <col min="16" max="21" width="11.5" style="49" customWidth="1"/>
    <col min="22" max="16384" width="0" style="49" hidden="1"/>
  </cols>
  <sheetData>
    <row r="1" spans="1:21" ht="13.5" customHeight="1">
      <c r="A1" s="48"/>
      <c r="B1" s="48"/>
      <c r="C1" s="48"/>
      <c r="D1" s="48"/>
      <c r="E1" s="48"/>
      <c r="F1" s="48"/>
      <c r="G1" s="48"/>
      <c r="H1" s="48"/>
      <c r="I1" s="48"/>
      <c r="J1" s="48"/>
      <c r="K1" s="48"/>
      <c r="L1" s="48"/>
      <c r="M1" s="48"/>
      <c r="N1" s="48"/>
      <c r="O1" s="48"/>
      <c r="P1" s="48"/>
      <c r="Q1" s="48"/>
      <c r="R1" s="48"/>
      <c r="S1" s="48"/>
      <c r="T1" s="48"/>
      <c r="U1" s="48"/>
    </row>
    <row r="2" spans="1:21" ht="13.5" customHeight="1">
      <c r="A2" s="48"/>
      <c r="B2" s="48"/>
      <c r="C2" s="48"/>
      <c r="D2" s="48"/>
      <c r="E2" s="48"/>
      <c r="F2" s="48"/>
      <c r="G2" s="48"/>
      <c r="H2" s="48"/>
      <c r="I2" s="48"/>
      <c r="J2" s="48"/>
      <c r="K2" s="48"/>
      <c r="L2" s="48"/>
      <c r="M2" s="48"/>
      <c r="N2" s="48"/>
      <c r="O2" s="48"/>
      <c r="P2" s="48"/>
      <c r="Q2" s="48"/>
      <c r="R2" s="48"/>
      <c r="S2" s="48"/>
      <c r="T2" s="48"/>
      <c r="U2" s="48"/>
    </row>
    <row r="3" spans="1:21" ht="13.5" customHeight="1">
      <c r="A3" s="48"/>
      <c r="B3" s="48"/>
      <c r="C3" s="48"/>
      <c r="D3" s="48"/>
      <c r="E3" s="48"/>
      <c r="F3" s="48"/>
      <c r="G3" s="48"/>
      <c r="H3" s="48"/>
      <c r="I3" s="48"/>
      <c r="J3" s="48"/>
      <c r="K3" s="48"/>
      <c r="L3" s="48"/>
      <c r="M3" s="48"/>
      <c r="N3" s="48"/>
      <c r="O3" s="48"/>
      <c r="P3" s="48"/>
      <c r="Q3" s="48"/>
      <c r="R3" s="48"/>
      <c r="S3" s="48"/>
      <c r="T3" s="48"/>
      <c r="U3" s="48"/>
    </row>
    <row r="4" spans="1:21" ht="13.5" customHeight="1">
      <c r="A4" s="48"/>
      <c r="B4" s="48"/>
      <c r="C4" s="48"/>
      <c r="D4" s="48"/>
      <c r="E4" s="48"/>
      <c r="F4" s="48"/>
      <c r="G4" s="48"/>
      <c r="H4" s="48"/>
      <c r="I4" s="48"/>
      <c r="J4" s="48"/>
      <c r="K4" s="48"/>
      <c r="L4" s="48"/>
      <c r="M4" s="48"/>
      <c r="N4" s="48"/>
      <c r="O4" s="48"/>
      <c r="P4" s="48"/>
      <c r="Q4" s="48"/>
      <c r="R4" s="48"/>
      <c r="S4" s="48"/>
      <c r="T4" s="48"/>
      <c r="U4" s="48"/>
    </row>
    <row r="5" spans="1:21" ht="13.5" customHeight="1">
      <c r="A5" s="48"/>
      <c r="B5" s="48"/>
      <c r="C5" s="48"/>
      <c r="D5" s="48"/>
      <c r="E5" s="48"/>
      <c r="F5" s="48"/>
      <c r="G5" s="48"/>
      <c r="H5" s="48"/>
      <c r="I5" s="48"/>
      <c r="J5" s="48"/>
      <c r="K5" s="48"/>
      <c r="L5" s="48"/>
      <c r="M5" s="48"/>
      <c r="N5" s="48"/>
      <c r="O5" s="48"/>
      <c r="P5" s="48"/>
      <c r="Q5" s="48"/>
      <c r="R5" s="48"/>
      <c r="S5" s="48"/>
      <c r="T5" s="48"/>
      <c r="U5" s="48"/>
    </row>
    <row r="6" spans="1:21" ht="13.5" customHeight="1">
      <c r="A6" s="48"/>
      <c r="B6" s="48"/>
      <c r="C6" s="48"/>
      <c r="D6" s="48"/>
      <c r="E6" s="48"/>
      <c r="F6" s="48"/>
      <c r="G6" s="48"/>
      <c r="H6" s="48"/>
      <c r="I6" s="48"/>
      <c r="J6" s="48"/>
      <c r="K6" s="48"/>
      <c r="L6" s="48"/>
      <c r="M6" s="48"/>
      <c r="N6" s="48"/>
      <c r="O6" s="48"/>
      <c r="P6" s="48"/>
      <c r="Q6" s="48"/>
      <c r="R6" s="48"/>
      <c r="S6" s="48"/>
      <c r="T6" s="48"/>
      <c r="U6" s="48"/>
    </row>
    <row r="7" spans="1:21" ht="13.5" customHeight="1">
      <c r="A7" s="48"/>
      <c r="B7" s="48"/>
      <c r="C7" s="48"/>
      <c r="D7" s="48"/>
      <c r="E7" s="48"/>
      <c r="F7" s="48"/>
      <c r="G7" s="48"/>
      <c r="H7" s="48"/>
      <c r="I7" s="48"/>
      <c r="J7" s="48"/>
      <c r="K7" s="48"/>
      <c r="L7" s="48"/>
      <c r="M7" s="48"/>
      <c r="N7" s="48"/>
      <c r="O7" s="48"/>
      <c r="P7" s="48"/>
      <c r="Q7" s="48"/>
      <c r="R7" s="48"/>
      <c r="S7" s="48"/>
      <c r="T7" s="48"/>
      <c r="U7" s="48"/>
    </row>
    <row r="8" spans="1:21" ht="13.5" customHeight="1">
      <c r="A8" s="48"/>
      <c r="B8" s="48"/>
      <c r="C8" s="48"/>
      <c r="D8" s="48"/>
      <c r="E8" s="48"/>
      <c r="F8" s="48"/>
      <c r="G8" s="48"/>
      <c r="H8" s="48"/>
      <c r="I8" s="48"/>
      <c r="J8" s="48"/>
      <c r="K8" s="48"/>
      <c r="L8" s="48"/>
      <c r="M8" s="48"/>
      <c r="N8" s="48"/>
      <c r="O8" s="48"/>
      <c r="P8" s="48"/>
      <c r="Q8" s="48"/>
      <c r="R8" s="48"/>
      <c r="S8" s="48"/>
      <c r="T8" s="48"/>
      <c r="U8" s="48"/>
    </row>
    <row r="9" spans="1:21" ht="13.5" customHeight="1">
      <c r="A9" s="48"/>
      <c r="B9" s="48"/>
      <c r="C9" s="48"/>
      <c r="D9" s="48"/>
      <c r="E9" s="48"/>
      <c r="F9" s="48"/>
      <c r="G9" s="48"/>
      <c r="H9" s="48"/>
      <c r="I9" s="48"/>
      <c r="J9" s="48"/>
      <c r="K9" s="48"/>
      <c r="L9" s="48"/>
      <c r="M9" s="48"/>
      <c r="N9" s="48"/>
      <c r="O9" s="48"/>
      <c r="P9" s="48"/>
      <c r="Q9" s="48"/>
      <c r="R9" s="48"/>
      <c r="S9" s="48"/>
      <c r="T9" s="48"/>
      <c r="U9" s="48"/>
    </row>
    <row r="10" spans="1:21" ht="13.5" customHeight="1">
      <c r="A10" s="48"/>
      <c r="B10" s="48"/>
      <c r="C10" s="48"/>
      <c r="D10" s="48"/>
      <c r="E10" s="48"/>
      <c r="F10" s="48"/>
      <c r="G10" s="48"/>
      <c r="H10" s="48"/>
      <c r="I10" s="48"/>
      <c r="J10" s="48"/>
      <c r="K10" s="48"/>
      <c r="L10" s="48"/>
      <c r="M10" s="48"/>
      <c r="N10" s="48"/>
      <c r="O10" s="48"/>
      <c r="P10" s="48"/>
      <c r="Q10" s="48"/>
      <c r="R10" s="48"/>
      <c r="S10" s="48"/>
      <c r="T10" s="48"/>
      <c r="U10" s="48"/>
    </row>
    <row r="11" spans="1:21" ht="13.5" customHeight="1">
      <c r="A11" s="48"/>
      <c r="B11" s="48"/>
      <c r="C11" s="48"/>
      <c r="D11" s="48"/>
      <c r="E11" s="48"/>
      <c r="F11" s="48"/>
      <c r="G11" s="48"/>
      <c r="H11" s="48"/>
      <c r="I11" s="48"/>
      <c r="J11" s="48"/>
      <c r="K11" s="48"/>
      <c r="L11" s="48"/>
      <c r="M11" s="48"/>
      <c r="N11" s="48"/>
      <c r="O11" s="48"/>
      <c r="P11" s="48"/>
      <c r="Q11" s="48"/>
      <c r="R11" s="48"/>
      <c r="S11" s="48"/>
      <c r="T11" s="48"/>
      <c r="U11" s="48"/>
    </row>
    <row r="12" spans="1:21" ht="13.5" customHeight="1">
      <c r="A12" s="48"/>
      <c r="B12" s="48"/>
      <c r="C12" s="48"/>
      <c r="D12" s="48"/>
      <c r="E12" s="48"/>
      <c r="F12" s="48"/>
      <c r="G12" s="48"/>
      <c r="H12" s="48"/>
      <c r="I12" s="48"/>
      <c r="J12" s="48"/>
      <c r="K12" s="48"/>
      <c r="L12" s="48"/>
      <c r="M12" s="48"/>
      <c r="N12" s="48"/>
      <c r="O12" s="48"/>
      <c r="P12" s="48"/>
      <c r="Q12" s="48"/>
      <c r="R12" s="48"/>
      <c r="S12" s="48"/>
      <c r="T12" s="48"/>
      <c r="U12" s="48"/>
    </row>
    <row r="13" spans="1:21" ht="13.5" customHeight="1">
      <c r="A13" s="48"/>
      <c r="B13" s="48"/>
      <c r="C13" s="48"/>
      <c r="D13" s="48"/>
      <c r="E13" s="48"/>
      <c r="F13" s="48"/>
      <c r="G13" s="48"/>
      <c r="H13" s="48"/>
      <c r="I13" s="48"/>
      <c r="J13" s="48"/>
      <c r="K13" s="48"/>
      <c r="L13" s="48"/>
      <c r="M13" s="48"/>
      <c r="N13" s="48"/>
      <c r="O13" s="48"/>
      <c r="P13" s="48"/>
      <c r="Q13" s="48"/>
      <c r="R13" s="48"/>
      <c r="S13" s="48"/>
      <c r="T13" s="48"/>
      <c r="U13" s="48"/>
    </row>
    <row r="14" spans="1:21" ht="13.5" customHeight="1">
      <c r="A14" s="48"/>
      <c r="B14" s="48"/>
      <c r="C14" s="48"/>
      <c r="D14" s="48"/>
      <c r="E14" s="48"/>
      <c r="F14" s="48"/>
      <c r="G14" s="48"/>
      <c r="H14" s="48"/>
      <c r="I14" s="48"/>
      <c r="J14" s="48"/>
      <c r="K14" s="48"/>
      <c r="L14" s="48"/>
      <c r="M14" s="48"/>
      <c r="N14" s="48"/>
      <c r="O14" s="48"/>
      <c r="P14" s="48"/>
      <c r="Q14" s="48"/>
      <c r="R14" s="48"/>
      <c r="S14" s="48"/>
      <c r="T14" s="48"/>
      <c r="U14" s="48"/>
    </row>
    <row r="15" spans="1:21" ht="13.5" customHeight="1">
      <c r="A15" s="48"/>
      <c r="B15" s="48"/>
      <c r="C15" s="48"/>
      <c r="D15" s="48"/>
      <c r="E15" s="48"/>
      <c r="F15" s="48"/>
      <c r="G15" s="48"/>
      <c r="H15" s="48"/>
      <c r="I15" s="48"/>
      <c r="J15" s="48"/>
      <c r="K15" s="48"/>
      <c r="L15" s="48"/>
      <c r="M15" s="48"/>
      <c r="N15" s="48"/>
      <c r="O15" s="48"/>
      <c r="P15" s="48"/>
      <c r="Q15" s="48"/>
      <c r="R15" s="48"/>
      <c r="S15" s="48"/>
      <c r="T15" s="48"/>
      <c r="U15" s="48"/>
    </row>
    <row r="16" spans="1:21" ht="13.5" customHeight="1">
      <c r="A16" s="48"/>
      <c r="B16" s="48"/>
      <c r="C16" s="48"/>
      <c r="D16" s="48"/>
      <c r="E16" s="48"/>
      <c r="F16" s="48"/>
      <c r="G16" s="48"/>
      <c r="H16" s="48"/>
      <c r="I16" s="48"/>
      <c r="J16" s="48"/>
      <c r="K16" s="48"/>
      <c r="L16" s="48"/>
      <c r="M16" s="48"/>
      <c r="N16" s="48"/>
      <c r="O16" s="48"/>
      <c r="P16" s="48"/>
      <c r="Q16" s="48"/>
      <c r="R16" s="48"/>
      <c r="S16" s="48"/>
      <c r="T16" s="48"/>
      <c r="U16" s="48"/>
    </row>
    <row r="17" spans="1:21" ht="13.5" customHeight="1">
      <c r="A17" s="48"/>
      <c r="B17" s="48"/>
      <c r="C17" s="48"/>
      <c r="D17" s="48"/>
      <c r="E17" s="48"/>
      <c r="F17" s="48"/>
      <c r="G17" s="48"/>
      <c r="H17" s="48"/>
      <c r="I17" s="48"/>
      <c r="J17" s="48"/>
      <c r="K17" s="48"/>
      <c r="L17" s="48"/>
      <c r="M17" s="48"/>
      <c r="N17" s="48"/>
      <c r="O17" s="48"/>
      <c r="P17" s="48"/>
      <c r="Q17" s="48"/>
      <c r="R17" s="48"/>
      <c r="S17" s="48"/>
      <c r="T17" s="48"/>
      <c r="U17" s="48"/>
    </row>
    <row r="18" spans="1:21" ht="13.5" customHeight="1">
      <c r="A18" s="48"/>
      <c r="B18" s="48"/>
      <c r="C18" s="48"/>
      <c r="D18" s="48"/>
      <c r="E18" s="48"/>
      <c r="F18" s="48"/>
      <c r="G18" s="48"/>
      <c r="H18" s="48"/>
      <c r="I18" s="48"/>
      <c r="J18" s="48"/>
      <c r="K18" s="48"/>
      <c r="L18" s="48"/>
      <c r="M18" s="48"/>
      <c r="N18" s="48"/>
      <c r="O18" s="48"/>
      <c r="P18" s="48"/>
      <c r="Q18" s="48"/>
      <c r="R18" s="48"/>
      <c r="S18" s="48"/>
      <c r="T18" s="48"/>
      <c r="U18" s="48"/>
    </row>
    <row r="19" spans="1:21" ht="13.5" customHeight="1">
      <c r="A19" s="48"/>
      <c r="B19" s="48"/>
      <c r="C19" s="48"/>
      <c r="D19" s="48"/>
      <c r="E19" s="48"/>
      <c r="F19" s="48"/>
      <c r="G19" s="48"/>
      <c r="H19" s="48"/>
      <c r="I19" s="48"/>
      <c r="J19" s="48"/>
      <c r="K19" s="48"/>
      <c r="L19" s="48"/>
      <c r="M19" s="48"/>
      <c r="N19" s="48"/>
      <c r="O19" s="48"/>
      <c r="P19" s="48"/>
      <c r="Q19" s="48"/>
      <c r="R19" s="48"/>
      <c r="S19" s="48"/>
      <c r="T19" s="48"/>
      <c r="U19" s="48"/>
    </row>
    <row r="20" spans="1:21" ht="13.5" customHeight="1">
      <c r="A20" s="48"/>
      <c r="B20" s="48"/>
      <c r="C20" s="48"/>
      <c r="D20" s="48"/>
      <c r="E20" s="48"/>
      <c r="F20" s="48"/>
      <c r="G20" s="48"/>
      <c r="H20" s="48"/>
      <c r="I20" s="48"/>
      <c r="J20" s="48"/>
      <c r="K20" s="48"/>
      <c r="L20" s="48"/>
      <c r="M20" s="48"/>
      <c r="N20" s="48"/>
      <c r="O20" s="48"/>
      <c r="P20" s="48"/>
      <c r="Q20" s="48"/>
      <c r="R20" s="48"/>
      <c r="S20" s="48"/>
      <c r="T20" s="48"/>
      <c r="U20" s="48"/>
    </row>
    <row r="21" spans="1:21" ht="13.5" customHeight="1">
      <c r="A21" s="48"/>
      <c r="B21" s="48"/>
      <c r="C21" s="48"/>
      <c r="D21" s="48"/>
      <c r="E21" s="48"/>
      <c r="F21" s="48"/>
      <c r="G21" s="48"/>
      <c r="H21" s="48"/>
      <c r="I21" s="48"/>
      <c r="J21" s="48"/>
      <c r="K21" s="48"/>
      <c r="L21" s="48"/>
      <c r="M21" s="48"/>
      <c r="N21" s="48"/>
      <c r="O21" s="48"/>
      <c r="P21" s="48"/>
      <c r="Q21" s="48"/>
      <c r="R21" s="48"/>
      <c r="S21" s="48"/>
      <c r="T21" s="48"/>
      <c r="U21" s="48"/>
    </row>
    <row r="22" spans="1:21" ht="13.5" customHeight="1">
      <c r="A22" s="48"/>
      <c r="B22" s="48"/>
      <c r="C22" s="48"/>
      <c r="D22" s="48"/>
      <c r="E22" s="48"/>
      <c r="F22" s="48"/>
      <c r="G22" s="48"/>
      <c r="H22" s="48"/>
      <c r="I22" s="48"/>
      <c r="J22" s="48"/>
      <c r="K22" s="48"/>
      <c r="L22" s="48"/>
      <c r="M22" s="48"/>
      <c r="N22" s="48"/>
      <c r="O22" s="48"/>
      <c r="P22" s="48"/>
      <c r="Q22" s="48"/>
      <c r="R22" s="48"/>
      <c r="S22" s="48"/>
      <c r="T22" s="48"/>
      <c r="U22" s="48"/>
    </row>
    <row r="23" spans="1:21" ht="13.5" customHeight="1">
      <c r="A23" s="48"/>
      <c r="B23" s="48"/>
      <c r="C23" s="48"/>
      <c r="D23" s="48"/>
      <c r="E23" s="48"/>
      <c r="F23" s="48"/>
      <c r="G23" s="48"/>
      <c r="H23" s="48"/>
      <c r="I23" s="48"/>
      <c r="J23" s="48"/>
      <c r="K23" s="48"/>
      <c r="L23" s="48"/>
      <c r="M23" s="48"/>
      <c r="N23" s="48"/>
      <c r="O23" s="48"/>
      <c r="P23" s="48"/>
      <c r="Q23" s="48"/>
      <c r="R23" s="48"/>
      <c r="S23" s="48"/>
      <c r="T23" s="48"/>
      <c r="U23" s="48"/>
    </row>
    <row r="24" spans="1:21" ht="13.5" customHeight="1">
      <c r="A24" s="48"/>
      <c r="B24" s="48"/>
      <c r="C24" s="48"/>
      <c r="D24" s="48"/>
      <c r="E24" s="48"/>
      <c r="F24" s="48"/>
      <c r="G24" s="48"/>
      <c r="H24" s="48"/>
      <c r="I24" s="48"/>
      <c r="J24" s="48"/>
      <c r="K24" s="48"/>
      <c r="L24" s="48"/>
      <c r="M24" s="48"/>
      <c r="N24" s="48"/>
      <c r="O24" s="48"/>
      <c r="P24" s="48"/>
      <c r="Q24" s="48"/>
      <c r="R24" s="48"/>
      <c r="S24" s="48"/>
      <c r="T24" s="48"/>
      <c r="U24" s="48"/>
    </row>
    <row r="25" spans="1:21" ht="13.5" customHeight="1">
      <c r="A25" s="48"/>
      <c r="B25" s="48"/>
      <c r="C25" s="48"/>
      <c r="D25" s="48"/>
      <c r="E25" s="48"/>
      <c r="F25" s="48"/>
      <c r="G25" s="48"/>
      <c r="H25" s="48"/>
      <c r="I25" s="48"/>
      <c r="J25" s="48"/>
      <c r="K25" s="48"/>
      <c r="L25" s="48"/>
      <c r="M25" s="48"/>
      <c r="N25" s="48"/>
      <c r="O25" s="48"/>
      <c r="P25" s="48"/>
      <c r="Q25" s="48"/>
      <c r="R25" s="48"/>
      <c r="S25" s="48"/>
      <c r="T25" s="48"/>
      <c r="U25" s="48"/>
    </row>
    <row r="26" spans="1:21" ht="13.5" customHeight="1">
      <c r="A26" s="48"/>
      <c r="B26" s="48"/>
      <c r="C26" s="48"/>
      <c r="D26" s="48"/>
      <c r="E26" s="48"/>
      <c r="F26" s="48"/>
      <c r="G26" s="48"/>
      <c r="H26" s="48"/>
      <c r="I26" s="48"/>
      <c r="J26" s="48"/>
      <c r="K26" s="48"/>
      <c r="L26" s="48"/>
      <c r="M26" s="48"/>
      <c r="N26" s="48"/>
      <c r="O26" s="48"/>
      <c r="P26" s="48"/>
      <c r="Q26" s="48"/>
      <c r="R26" s="48"/>
      <c r="S26" s="48"/>
      <c r="T26" s="48"/>
      <c r="U26" s="48"/>
    </row>
    <row r="27" spans="1:21" ht="13.5" customHeight="1">
      <c r="A27" s="48"/>
      <c r="B27" s="48"/>
      <c r="C27" s="48"/>
      <c r="D27" s="48"/>
      <c r="E27" s="48"/>
      <c r="F27" s="48"/>
      <c r="G27" s="48"/>
      <c r="H27" s="48"/>
      <c r="I27" s="48"/>
      <c r="J27" s="48"/>
      <c r="K27" s="48"/>
      <c r="L27" s="48"/>
      <c r="M27" s="48"/>
      <c r="N27" s="48"/>
      <c r="O27" s="48"/>
      <c r="P27" s="48"/>
      <c r="Q27" s="48"/>
      <c r="R27" s="48"/>
      <c r="S27" s="48"/>
      <c r="T27" s="48"/>
      <c r="U27" s="48"/>
    </row>
    <row r="28" spans="1:21" ht="13.5" customHeight="1">
      <c r="A28" s="48"/>
      <c r="B28" s="48"/>
      <c r="C28" s="48"/>
      <c r="D28" s="48"/>
      <c r="E28" s="48"/>
      <c r="F28" s="48"/>
      <c r="G28" s="48"/>
      <c r="H28" s="48"/>
      <c r="I28" s="48"/>
      <c r="J28" s="48"/>
      <c r="K28" s="48"/>
      <c r="L28" s="48"/>
      <c r="M28" s="48"/>
      <c r="N28" s="48"/>
      <c r="O28" s="48"/>
      <c r="P28" s="48"/>
      <c r="Q28" s="48"/>
      <c r="R28" s="48"/>
      <c r="S28" s="48"/>
      <c r="T28" s="48"/>
      <c r="U28" s="48"/>
    </row>
    <row r="29" spans="1:21" ht="13.5" customHeight="1">
      <c r="A29" s="48"/>
      <c r="B29" s="48"/>
      <c r="C29" s="48"/>
      <c r="D29" s="48"/>
      <c r="E29" s="48"/>
      <c r="F29" s="48"/>
      <c r="G29" s="48"/>
      <c r="H29" s="48"/>
      <c r="I29" s="48"/>
      <c r="J29" s="48"/>
      <c r="K29" s="48"/>
      <c r="L29" s="48"/>
      <c r="M29" s="48"/>
      <c r="N29" s="48"/>
      <c r="O29" s="48"/>
      <c r="P29" s="48"/>
      <c r="Q29" s="48"/>
      <c r="R29" s="48"/>
      <c r="S29" s="48"/>
      <c r="T29" s="48"/>
      <c r="U29" s="48"/>
    </row>
    <row r="30" spans="1:21" ht="13.5" customHeight="1">
      <c r="A30" s="48"/>
      <c r="B30" s="48"/>
      <c r="C30" s="48"/>
      <c r="D30" s="48"/>
      <c r="E30" s="48"/>
      <c r="F30" s="48"/>
      <c r="G30" s="48"/>
      <c r="H30" s="48"/>
      <c r="I30" s="48"/>
      <c r="J30" s="48"/>
      <c r="K30" s="48"/>
      <c r="L30" s="48"/>
      <c r="M30" s="48"/>
      <c r="N30" s="48"/>
      <c r="O30" s="48"/>
      <c r="P30" s="48"/>
      <c r="Q30" s="48"/>
      <c r="R30" s="48"/>
      <c r="S30" s="48"/>
      <c r="T30" s="48"/>
      <c r="U30" s="48"/>
    </row>
    <row r="31" spans="1:21" ht="13.5" customHeight="1">
      <c r="A31" s="48"/>
      <c r="B31" s="48"/>
      <c r="C31" s="48"/>
      <c r="D31" s="48"/>
      <c r="E31" s="48"/>
      <c r="F31" s="48"/>
      <c r="G31" s="48"/>
      <c r="H31" s="48"/>
      <c r="I31" s="48"/>
      <c r="J31" s="48"/>
      <c r="K31" s="48"/>
      <c r="L31" s="48"/>
      <c r="M31" s="48"/>
      <c r="N31" s="48"/>
      <c r="O31" s="48"/>
      <c r="P31" s="48"/>
      <c r="Q31" s="48"/>
      <c r="R31" s="48"/>
      <c r="S31" s="48"/>
      <c r="T31" s="48"/>
      <c r="U31" s="48"/>
    </row>
    <row r="32" spans="1:21" ht="13.5" customHeight="1">
      <c r="A32" s="48"/>
      <c r="B32" s="48"/>
      <c r="C32" s="48"/>
      <c r="D32" s="48"/>
      <c r="E32" s="48"/>
      <c r="F32" s="48"/>
      <c r="G32" s="48"/>
      <c r="H32" s="48"/>
      <c r="I32" s="48"/>
      <c r="J32" s="48"/>
      <c r="K32" s="48"/>
      <c r="L32" s="48"/>
      <c r="M32" s="48"/>
      <c r="N32" s="48"/>
      <c r="O32" s="48"/>
      <c r="P32" s="48"/>
      <c r="Q32" s="48"/>
      <c r="R32" s="48"/>
      <c r="S32" s="48"/>
      <c r="T32" s="48"/>
      <c r="U32" s="48"/>
    </row>
    <row r="33" spans="1:21" ht="13.5" customHeight="1">
      <c r="A33" s="48"/>
      <c r="B33" s="48"/>
      <c r="C33" s="48"/>
      <c r="D33" s="48"/>
      <c r="E33" s="48"/>
      <c r="F33" s="48"/>
      <c r="G33" s="48"/>
      <c r="H33" s="48"/>
      <c r="I33" s="48"/>
      <c r="J33" s="48"/>
      <c r="K33" s="48"/>
      <c r="L33" s="48"/>
      <c r="M33" s="48"/>
      <c r="N33" s="48"/>
      <c r="O33" s="48"/>
      <c r="P33" s="48"/>
      <c r="Q33" s="48"/>
      <c r="R33" s="48"/>
      <c r="S33" s="48"/>
      <c r="T33" s="48"/>
      <c r="U33" s="48"/>
    </row>
    <row r="34" spans="1:21" ht="13.5" customHeight="1">
      <c r="A34" s="48"/>
      <c r="B34" s="48"/>
      <c r="C34" s="48"/>
      <c r="D34" s="48"/>
      <c r="E34" s="48"/>
      <c r="F34" s="48"/>
      <c r="G34" s="48"/>
      <c r="H34" s="48"/>
      <c r="I34" s="48"/>
      <c r="J34" s="48"/>
      <c r="K34" s="48"/>
      <c r="L34" s="48"/>
      <c r="M34" s="48"/>
      <c r="N34" s="48"/>
      <c r="O34" s="48"/>
      <c r="P34" s="48"/>
      <c r="Q34" s="48"/>
      <c r="R34" s="48"/>
      <c r="S34" s="48"/>
      <c r="T34" s="48"/>
      <c r="U34" s="48"/>
    </row>
    <row r="35" spans="1:21" ht="13.5" customHeight="1">
      <c r="A35" s="48"/>
      <c r="B35" s="48"/>
      <c r="C35" s="48"/>
      <c r="D35" s="48"/>
      <c r="E35" s="48"/>
      <c r="F35" s="48"/>
      <c r="G35" s="48"/>
      <c r="H35" s="48"/>
      <c r="I35" s="48"/>
      <c r="J35" s="48"/>
      <c r="K35" s="48"/>
      <c r="L35" s="48"/>
      <c r="M35" s="48"/>
      <c r="N35" s="48"/>
      <c r="O35" s="48"/>
      <c r="P35" s="48"/>
      <c r="Q35" s="48"/>
      <c r="R35" s="48"/>
      <c r="S35" s="48"/>
      <c r="T35" s="48"/>
      <c r="U35" s="48"/>
    </row>
    <row r="36" spans="1:21" ht="13.5" customHeight="1">
      <c r="A36" s="48"/>
      <c r="B36" s="48"/>
      <c r="C36" s="48"/>
      <c r="D36" s="48"/>
      <c r="E36" s="48"/>
      <c r="F36" s="48"/>
      <c r="G36" s="48"/>
      <c r="H36" s="48"/>
      <c r="I36" s="48"/>
      <c r="J36" s="48"/>
      <c r="K36" s="48"/>
      <c r="L36" s="48"/>
      <c r="M36" s="48"/>
      <c r="N36" s="48"/>
      <c r="O36" s="48"/>
      <c r="P36" s="48"/>
      <c r="Q36" s="48"/>
      <c r="R36" s="48"/>
      <c r="S36" s="48"/>
      <c r="T36" s="48"/>
      <c r="U36" s="48"/>
    </row>
    <row r="37" spans="1:21" ht="13.5" customHeight="1">
      <c r="A37" s="48"/>
      <c r="B37" s="48"/>
      <c r="C37" s="48"/>
      <c r="D37" s="48"/>
      <c r="E37" s="48"/>
      <c r="F37" s="48"/>
      <c r="G37" s="48"/>
      <c r="H37" s="48"/>
      <c r="I37" s="48"/>
      <c r="J37" s="48"/>
      <c r="K37" s="48"/>
      <c r="L37" s="48"/>
      <c r="M37" s="48"/>
      <c r="N37" s="48"/>
      <c r="O37" s="48"/>
      <c r="P37" s="48"/>
      <c r="Q37" s="48"/>
      <c r="R37" s="48"/>
      <c r="S37" s="48"/>
      <c r="T37" s="48"/>
      <c r="U37" s="48"/>
    </row>
    <row r="38" spans="1:21" ht="13.5" customHeight="1">
      <c r="A38" s="48"/>
      <c r="B38" s="48"/>
      <c r="C38" s="48"/>
      <c r="D38" s="48"/>
      <c r="E38" s="48"/>
      <c r="F38" s="48"/>
      <c r="G38" s="48"/>
      <c r="H38" s="48"/>
      <c r="I38" s="48"/>
      <c r="J38" s="48"/>
      <c r="K38" s="48"/>
      <c r="L38" s="48"/>
      <c r="M38" s="48"/>
      <c r="N38" s="48"/>
      <c r="O38" s="48"/>
      <c r="P38" s="48"/>
      <c r="Q38" s="48"/>
      <c r="R38" s="48"/>
      <c r="S38" s="48"/>
      <c r="T38" s="48"/>
      <c r="U38" s="48"/>
    </row>
    <row r="39" spans="1:21" ht="13.5" customHeight="1">
      <c r="A39" s="48"/>
      <c r="B39" s="48"/>
      <c r="C39" s="48"/>
      <c r="D39" s="48"/>
      <c r="E39" s="48"/>
      <c r="F39" s="48"/>
      <c r="G39" s="48"/>
      <c r="H39" s="48"/>
      <c r="I39" s="48"/>
      <c r="J39" s="48"/>
      <c r="K39" s="48"/>
      <c r="L39" s="48"/>
      <c r="M39" s="48"/>
      <c r="N39" s="48"/>
      <c r="O39" s="48"/>
      <c r="P39" s="48"/>
      <c r="Q39" s="48"/>
      <c r="R39" s="48"/>
      <c r="S39" s="48"/>
      <c r="T39" s="48"/>
      <c r="U39" s="48"/>
    </row>
    <row r="40" spans="1:21" ht="13.5" customHeight="1">
      <c r="A40" s="48"/>
      <c r="B40" s="48"/>
      <c r="C40" s="48"/>
      <c r="D40" s="48"/>
      <c r="E40" s="48"/>
      <c r="F40" s="48"/>
      <c r="G40" s="48"/>
      <c r="H40" s="48"/>
      <c r="I40" s="48"/>
      <c r="J40" s="48"/>
      <c r="K40" s="48"/>
      <c r="L40" s="48"/>
      <c r="M40" s="48"/>
      <c r="N40" s="48"/>
      <c r="O40" s="48"/>
      <c r="P40" s="48"/>
      <c r="Q40" s="48"/>
      <c r="R40" s="48"/>
      <c r="S40" s="48"/>
      <c r="T40" s="48"/>
      <c r="U40" s="48"/>
    </row>
    <row r="41" spans="1:21" ht="13.5" customHeight="1">
      <c r="A41" s="48"/>
      <c r="B41" s="48"/>
      <c r="C41" s="48"/>
      <c r="D41" s="48"/>
      <c r="E41" s="48"/>
      <c r="F41" s="48"/>
      <c r="G41" s="48"/>
      <c r="H41" s="48"/>
      <c r="I41" s="48"/>
      <c r="J41" s="48"/>
      <c r="K41" s="48"/>
      <c r="L41" s="48"/>
      <c r="M41" s="48"/>
      <c r="N41" s="48"/>
      <c r="O41" s="48"/>
      <c r="P41" s="48"/>
      <c r="Q41" s="48"/>
      <c r="R41" s="48"/>
      <c r="S41" s="48"/>
      <c r="T41" s="48"/>
      <c r="U41" s="48"/>
    </row>
    <row r="42" spans="1:21" ht="13.5" customHeight="1">
      <c r="A42" s="48"/>
      <c r="B42" s="48"/>
      <c r="C42" s="48"/>
      <c r="D42" s="48"/>
      <c r="E42" s="48"/>
      <c r="F42" s="48"/>
      <c r="G42" s="48"/>
      <c r="H42" s="48"/>
      <c r="I42" s="48"/>
      <c r="J42" s="48"/>
      <c r="K42" s="48"/>
      <c r="L42" s="48"/>
      <c r="M42" s="48"/>
      <c r="N42" s="48"/>
      <c r="O42" s="48"/>
      <c r="P42" s="48"/>
      <c r="Q42" s="48"/>
      <c r="R42" s="48"/>
      <c r="S42" s="48"/>
      <c r="T42" s="48"/>
      <c r="U42" s="48"/>
    </row>
    <row r="43" spans="1:21" ht="30.75" customHeight="1" thickBot="1">
      <c r="A43" s="48"/>
      <c r="B43" s="48"/>
      <c r="C43" s="48"/>
      <c r="D43" s="48"/>
      <c r="E43" s="48"/>
      <c r="F43" s="48"/>
      <c r="G43" s="48"/>
      <c r="H43" s="48"/>
      <c r="I43" s="48"/>
      <c r="J43" s="48"/>
      <c r="K43" s="48"/>
      <c r="L43" s="48"/>
      <c r="M43" s="48"/>
      <c r="N43" s="48"/>
      <c r="O43" s="50" t="s">
        <v>9</v>
      </c>
      <c r="P43" s="48"/>
      <c r="Q43" s="48"/>
      <c r="R43" s="48"/>
      <c r="S43" s="48"/>
      <c r="T43" s="48"/>
      <c r="U43" s="48"/>
    </row>
    <row r="44" spans="1:21" ht="30.75" customHeight="1" thickBot="1">
      <c r="A44" s="48"/>
      <c r="B44" s="51" t="s">
        <v>10</v>
      </c>
      <c r="C44" s="52"/>
      <c r="D44" s="52"/>
      <c r="E44" s="53"/>
      <c r="F44" s="53"/>
      <c r="G44" s="53"/>
      <c r="H44" s="53"/>
      <c r="I44" s="53"/>
      <c r="J44" s="54" t="s">
        <v>2</v>
      </c>
      <c r="K44" s="55" t="s">
        <v>557</v>
      </c>
      <c r="L44" s="56" t="s">
        <v>558</v>
      </c>
      <c r="M44" s="56" t="s">
        <v>559</v>
      </c>
      <c r="N44" s="56" t="s">
        <v>560</v>
      </c>
      <c r="O44" s="57" t="s">
        <v>561</v>
      </c>
      <c r="P44" s="48"/>
      <c r="Q44" s="48"/>
      <c r="R44" s="48"/>
      <c r="S44" s="48"/>
      <c r="T44" s="48"/>
      <c r="U44" s="48"/>
    </row>
    <row r="45" spans="1:21" ht="30.75" customHeight="1">
      <c r="A45" s="48"/>
      <c r="B45" s="1232" t="s">
        <v>11</v>
      </c>
      <c r="C45" s="1233"/>
      <c r="D45" s="58"/>
      <c r="E45" s="1238" t="s">
        <v>12</v>
      </c>
      <c r="F45" s="1238"/>
      <c r="G45" s="1238"/>
      <c r="H45" s="1238"/>
      <c r="I45" s="1238"/>
      <c r="J45" s="1239"/>
      <c r="K45" s="59">
        <v>2554</v>
      </c>
      <c r="L45" s="60">
        <v>2215</v>
      </c>
      <c r="M45" s="60">
        <v>2015</v>
      </c>
      <c r="N45" s="60">
        <v>1997</v>
      </c>
      <c r="O45" s="61">
        <v>1896</v>
      </c>
      <c r="P45" s="48"/>
      <c r="Q45" s="48"/>
      <c r="R45" s="48"/>
      <c r="S45" s="48"/>
      <c r="T45" s="48"/>
      <c r="U45" s="48"/>
    </row>
    <row r="46" spans="1:21" ht="30.75" customHeight="1">
      <c r="A46" s="48"/>
      <c r="B46" s="1234"/>
      <c r="C46" s="1235"/>
      <c r="D46" s="62"/>
      <c r="E46" s="1226" t="s">
        <v>13</v>
      </c>
      <c r="F46" s="1226"/>
      <c r="G46" s="1226"/>
      <c r="H46" s="1226"/>
      <c r="I46" s="1226"/>
      <c r="J46" s="1227"/>
      <c r="K46" s="63" t="s">
        <v>515</v>
      </c>
      <c r="L46" s="64" t="s">
        <v>515</v>
      </c>
      <c r="M46" s="64" t="s">
        <v>515</v>
      </c>
      <c r="N46" s="64" t="s">
        <v>515</v>
      </c>
      <c r="O46" s="65" t="s">
        <v>515</v>
      </c>
      <c r="P46" s="48"/>
      <c r="Q46" s="48"/>
      <c r="R46" s="48"/>
      <c r="S46" s="48"/>
      <c r="T46" s="48"/>
      <c r="U46" s="48"/>
    </row>
    <row r="47" spans="1:21" ht="30.75" customHeight="1">
      <c r="A47" s="48"/>
      <c r="B47" s="1234"/>
      <c r="C47" s="1235"/>
      <c r="D47" s="62"/>
      <c r="E47" s="1226" t="s">
        <v>14</v>
      </c>
      <c r="F47" s="1226"/>
      <c r="G47" s="1226"/>
      <c r="H47" s="1226"/>
      <c r="I47" s="1226"/>
      <c r="J47" s="1227"/>
      <c r="K47" s="63" t="s">
        <v>515</v>
      </c>
      <c r="L47" s="64" t="s">
        <v>515</v>
      </c>
      <c r="M47" s="64" t="s">
        <v>515</v>
      </c>
      <c r="N47" s="64" t="s">
        <v>515</v>
      </c>
      <c r="O47" s="65" t="s">
        <v>515</v>
      </c>
      <c r="P47" s="48"/>
      <c r="Q47" s="48"/>
      <c r="R47" s="48"/>
      <c r="S47" s="48"/>
      <c r="T47" s="48"/>
      <c r="U47" s="48"/>
    </row>
    <row r="48" spans="1:21" ht="30.75" customHeight="1">
      <c r="A48" s="48"/>
      <c r="B48" s="1234"/>
      <c r="C48" s="1235"/>
      <c r="D48" s="62"/>
      <c r="E48" s="1226" t="s">
        <v>15</v>
      </c>
      <c r="F48" s="1226"/>
      <c r="G48" s="1226"/>
      <c r="H48" s="1226"/>
      <c r="I48" s="1226"/>
      <c r="J48" s="1227"/>
      <c r="K48" s="63">
        <v>336</v>
      </c>
      <c r="L48" s="64">
        <v>337</v>
      </c>
      <c r="M48" s="64">
        <v>359</v>
      </c>
      <c r="N48" s="64">
        <v>344</v>
      </c>
      <c r="O48" s="65">
        <v>336</v>
      </c>
      <c r="P48" s="48"/>
      <c r="Q48" s="48"/>
      <c r="R48" s="48"/>
      <c r="S48" s="48"/>
      <c r="T48" s="48"/>
      <c r="U48" s="48"/>
    </row>
    <row r="49" spans="1:21" ht="30.75" customHeight="1">
      <c r="A49" s="48"/>
      <c r="B49" s="1234"/>
      <c r="C49" s="1235"/>
      <c r="D49" s="62"/>
      <c r="E49" s="1226" t="s">
        <v>16</v>
      </c>
      <c r="F49" s="1226"/>
      <c r="G49" s="1226"/>
      <c r="H49" s="1226"/>
      <c r="I49" s="1226"/>
      <c r="J49" s="1227"/>
      <c r="K49" s="63">
        <v>51</v>
      </c>
      <c r="L49" s="64">
        <v>50</v>
      </c>
      <c r="M49" s="64">
        <v>50</v>
      </c>
      <c r="N49" s="64">
        <v>3</v>
      </c>
      <c r="O49" s="65">
        <v>3</v>
      </c>
      <c r="P49" s="48"/>
      <c r="Q49" s="48"/>
      <c r="R49" s="48"/>
      <c r="S49" s="48"/>
      <c r="T49" s="48"/>
      <c r="U49" s="48"/>
    </row>
    <row r="50" spans="1:21" ht="30.75" customHeight="1">
      <c r="A50" s="48"/>
      <c r="B50" s="1234"/>
      <c r="C50" s="1235"/>
      <c r="D50" s="62"/>
      <c r="E50" s="1226" t="s">
        <v>17</v>
      </c>
      <c r="F50" s="1226"/>
      <c r="G50" s="1226"/>
      <c r="H50" s="1226"/>
      <c r="I50" s="1226"/>
      <c r="J50" s="1227"/>
      <c r="K50" s="63">
        <v>17</v>
      </c>
      <c r="L50" s="64">
        <v>17</v>
      </c>
      <c r="M50" s="64">
        <v>14</v>
      </c>
      <c r="N50" s="64">
        <v>15</v>
      </c>
      <c r="O50" s="65">
        <v>15</v>
      </c>
      <c r="P50" s="48"/>
      <c r="Q50" s="48"/>
      <c r="R50" s="48"/>
      <c r="S50" s="48"/>
      <c r="T50" s="48"/>
      <c r="U50" s="48"/>
    </row>
    <row r="51" spans="1:21" ht="30.75" customHeight="1">
      <c r="A51" s="48"/>
      <c r="B51" s="1236"/>
      <c r="C51" s="1237"/>
      <c r="D51" s="66"/>
      <c r="E51" s="1226" t="s">
        <v>18</v>
      </c>
      <c r="F51" s="1226"/>
      <c r="G51" s="1226"/>
      <c r="H51" s="1226"/>
      <c r="I51" s="1226"/>
      <c r="J51" s="1227"/>
      <c r="K51" s="63" t="s">
        <v>515</v>
      </c>
      <c r="L51" s="64" t="s">
        <v>515</v>
      </c>
      <c r="M51" s="64" t="s">
        <v>515</v>
      </c>
      <c r="N51" s="64" t="s">
        <v>515</v>
      </c>
      <c r="O51" s="65" t="s">
        <v>515</v>
      </c>
      <c r="P51" s="48"/>
      <c r="Q51" s="48"/>
      <c r="R51" s="48"/>
      <c r="S51" s="48"/>
      <c r="T51" s="48"/>
      <c r="U51" s="48"/>
    </row>
    <row r="52" spans="1:21" ht="30.75" customHeight="1">
      <c r="A52" s="48"/>
      <c r="B52" s="1224" t="s">
        <v>19</v>
      </c>
      <c r="C52" s="1225"/>
      <c r="D52" s="66"/>
      <c r="E52" s="1226" t="s">
        <v>20</v>
      </c>
      <c r="F52" s="1226"/>
      <c r="G52" s="1226"/>
      <c r="H52" s="1226"/>
      <c r="I52" s="1226"/>
      <c r="J52" s="1227"/>
      <c r="K52" s="63">
        <v>1683</v>
      </c>
      <c r="L52" s="64">
        <v>1701</v>
      </c>
      <c r="M52" s="64">
        <v>1723</v>
      </c>
      <c r="N52" s="64">
        <v>1635</v>
      </c>
      <c r="O52" s="65">
        <v>1509</v>
      </c>
      <c r="P52" s="48"/>
      <c r="Q52" s="48"/>
      <c r="R52" s="48"/>
      <c r="S52" s="48"/>
      <c r="T52" s="48"/>
      <c r="U52" s="48"/>
    </row>
    <row r="53" spans="1:21" ht="30.75" customHeight="1" thickBot="1">
      <c r="A53" s="48"/>
      <c r="B53" s="1228" t="s">
        <v>21</v>
      </c>
      <c r="C53" s="1229"/>
      <c r="D53" s="67"/>
      <c r="E53" s="1230" t="s">
        <v>22</v>
      </c>
      <c r="F53" s="1230"/>
      <c r="G53" s="1230"/>
      <c r="H53" s="1230"/>
      <c r="I53" s="1230"/>
      <c r="J53" s="1231"/>
      <c r="K53" s="68">
        <v>1275</v>
      </c>
      <c r="L53" s="69">
        <v>918</v>
      </c>
      <c r="M53" s="69">
        <v>715</v>
      </c>
      <c r="N53" s="69">
        <v>724</v>
      </c>
      <c r="O53" s="70">
        <v>741</v>
      </c>
      <c r="P53" s="48"/>
      <c r="Q53" s="48"/>
      <c r="R53" s="48"/>
      <c r="S53" s="48"/>
      <c r="T53" s="48"/>
      <c r="U53" s="48"/>
    </row>
    <row r="54" spans="1:21" ht="24" customHeight="1">
      <c r="A54" s="48"/>
      <c r="B54" s="71" t="s">
        <v>23</v>
      </c>
      <c r="C54" s="48"/>
      <c r="D54" s="48"/>
      <c r="E54" s="48"/>
      <c r="F54" s="48"/>
      <c r="G54" s="48"/>
      <c r="H54" s="48"/>
      <c r="I54" s="48"/>
      <c r="J54" s="48"/>
      <c r="K54" s="48"/>
      <c r="L54" s="48"/>
      <c r="M54" s="48"/>
      <c r="N54" s="48"/>
      <c r="O54" s="48"/>
      <c r="P54" s="48"/>
      <c r="Q54" s="48"/>
      <c r="R54" s="48"/>
      <c r="S54" s="48"/>
      <c r="T54" s="48"/>
      <c r="U54" s="48"/>
    </row>
    <row r="55" spans="1:21" ht="24" customHeight="1">
      <c r="A55" s="48"/>
      <c r="B55" s="71"/>
      <c r="C55" s="48"/>
      <c r="D55" s="48"/>
      <c r="E55" s="48"/>
      <c r="F55" s="48"/>
      <c r="G55" s="48"/>
      <c r="H55" s="48"/>
      <c r="I55" s="48"/>
      <c r="J55" s="48"/>
      <c r="K55" s="48"/>
      <c r="L55" s="48"/>
      <c r="M55" s="48"/>
      <c r="N55" s="48"/>
      <c r="O55" s="48"/>
      <c r="P55" s="48"/>
      <c r="Q55" s="48"/>
      <c r="R55" s="48"/>
      <c r="S55" s="48"/>
      <c r="T55" s="48"/>
      <c r="U55" s="48"/>
    </row>
    <row r="56" spans="1:21" ht="24" customHeight="1">
      <c r="A56" s="48"/>
      <c r="B56" s="71"/>
      <c r="C56" s="48"/>
      <c r="D56" s="48"/>
      <c r="E56" s="48"/>
      <c r="F56" s="48"/>
      <c r="G56" s="48"/>
      <c r="H56" s="48"/>
      <c r="I56" s="48"/>
      <c r="J56" s="48"/>
      <c r="K56" s="48"/>
      <c r="L56" s="48"/>
      <c r="M56" s="48"/>
      <c r="N56" s="48"/>
      <c r="O56" s="48"/>
      <c r="P56" s="48"/>
      <c r="Q56" s="48"/>
      <c r="R56" s="48"/>
      <c r="S56" s="48"/>
      <c r="T56" s="48"/>
      <c r="U56" s="48"/>
    </row>
  </sheetData>
  <sheetProtection algorithmName="SHA-512" hashValue="ss0pfQsZ09IF8AHRBgeK5bUCvIbAYEh5vDutkyNCgIqor1aZ2SAjMYNcyEBmdNpK4oj00YJb/1aETjqWndEnHQ==" saltValue="JqgqRgnTBGoyD36LGHMbZw==" spinCount="100000" sheet="1" objects="1" scenarios="1"/>
  <mergeCells count="12">
    <mergeCell ref="B52:C52"/>
    <mergeCell ref="E52:J52"/>
    <mergeCell ref="B53:C53"/>
    <mergeCell ref="E53:J53"/>
    <mergeCell ref="B45:C51"/>
    <mergeCell ref="E45:J45"/>
    <mergeCell ref="E46:J46"/>
    <mergeCell ref="E47:J47"/>
    <mergeCell ref="E48:J48"/>
    <mergeCell ref="E49:J49"/>
    <mergeCell ref="E50:J50"/>
    <mergeCell ref="E51:J51"/>
  </mergeCells>
  <phoneticPr fontId="2"/>
  <printOptions horizontalCentered="1"/>
  <pageMargins left="0" right="0" top="0.19685039370078741" bottom="0" header="0" footer="0"/>
  <pageSetup paperSize="9" scale="61" orientation="landscape" r:id="rId1"/>
  <headerFooter alignWithMargins="0">
    <oddFooter>&amp;C&amp;P/&amp;N</oddFooter>
  </headerFooter>
  <rowBreaks count="1" manualBreakCount="1">
    <brk id="56" max="15"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7">
    <pageSetUpPr fitToPage="1"/>
  </sheetPr>
  <dimension ref="B1:M86"/>
  <sheetViews>
    <sheetView showGridLines="0" zoomScale="70" zoomScaleNormal="70" zoomScaleSheetLayoutView="100" workbookViewId="0"/>
  </sheetViews>
  <sheetFormatPr defaultColWidth="0" defaultRowHeight="13.5" customHeight="1" zeroHeight="1"/>
  <cols>
    <col min="1" max="1" width="6.625" style="72" customWidth="1"/>
    <col min="2" max="3" width="12.625" style="72" customWidth="1"/>
    <col min="4" max="4" width="11.625" style="72" customWidth="1"/>
    <col min="5" max="8" width="10.375" style="72" customWidth="1"/>
    <col min="9" max="13" width="16.375" style="72" customWidth="1"/>
    <col min="14" max="19" width="12.625" style="72" customWidth="1"/>
    <col min="20" max="16384" width="0" style="72" hidden="1"/>
  </cols>
  <sheetData>
    <row r="1" ht="15" customHeight="1"/>
    <row r="2" ht="15" customHeight="1"/>
    <row r="3" ht="15" customHeight="1"/>
    <row r="4" ht="15" customHeight="1"/>
    <row r="5" ht="15" customHeight="1"/>
    <row r="6" ht="15" customHeight="1"/>
    <row r="7" ht="15" customHeight="1"/>
    <row r="8" ht="15" customHeight="1"/>
    <row r="9" ht="15" customHeight="1"/>
    <row r="10" ht="15" customHeight="1"/>
    <row r="11" ht="15" customHeight="1"/>
    <row r="12" ht="15" customHeight="1"/>
    <row r="13" ht="15" customHeight="1"/>
    <row r="14" ht="15" customHeight="1"/>
    <row r="15" ht="15" customHeight="1"/>
    <row r="16" ht="15" customHeight="1"/>
    <row r="17" ht="15" customHeight="1"/>
    <row r="18" ht="15" customHeight="1"/>
    <row r="19" ht="15" customHeight="1"/>
    <row r="20" ht="15" customHeight="1"/>
    <row r="21" ht="15" customHeight="1"/>
    <row r="22" ht="15" customHeight="1"/>
    <row r="23" ht="15" customHeight="1"/>
    <row r="24" ht="15" customHeight="1"/>
    <row r="25" ht="15" customHeight="1"/>
    <row r="26" ht="15" customHeight="1"/>
    <row r="27" ht="15" customHeight="1"/>
    <row r="28" ht="15" customHeight="1"/>
    <row r="29" ht="15" customHeight="1"/>
    <row r="30" ht="15" customHeight="1"/>
    <row r="31" ht="15" customHeight="1"/>
    <row r="32" ht="15" customHeight="1"/>
    <row r="33" spans="2:13" ht="15" customHeight="1"/>
    <row r="34" spans="2:13" ht="15" customHeight="1"/>
    <row r="35" spans="2:13" ht="15" customHeight="1"/>
    <row r="36" spans="2:13" ht="15" customHeight="1"/>
    <row r="37" spans="2:13" ht="15" customHeight="1"/>
    <row r="38" spans="2:13" ht="15" customHeight="1"/>
    <row r="39" spans="2:13" ht="27.75" customHeight="1" thickBot="1">
      <c r="M39" s="73" t="s">
        <v>9</v>
      </c>
    </row>
    <row r="40" spans="2:13" ht="27.75" customHeight="1" thickBot="1">
      <c r="B40" s="74" t="s">
        <v>10</v>
      </c>
      <c r="C40" s="75"/>
      <c r="D40" s="75"/>
      <c r="E40" s="76"/>
      <c r="F40" s="76"/>
      <c r="G40" s="76"/>
      <c r="H40" s="77" t="s">
        <v>2</v>
      </c>
      <c r="I40" s="78" t="s">
        <v>557</v>
      </c>
      <c r="J40" s="79" t="s">
        <v>558</v>
      </c>
      <c r="K40" s="79" t="s">
        <v>559</v>
      </c>
      <c r="L40" s="79" t="s">
        <v>560</v>
      </c>
      <c r="M40" s="80" t="s">
        <v>561</v>
      </c>
    </row>
    <row r="41" spans="2:13" ht="27.75" customHeight="1">
      <c r="B41" s="1240" t="s">
        <v>24</v>
      </c>
      <c r="C41" s="1241"/>
      <c r="D41" s="81"/>
      <c r="E41" s="1246" t="s">
        <v>25</v>
      </c>
      <c r="F41" s="1246"/>
      <c r="G41" s="1246"/>
      <c r="H41" s="1247"/>
      <c r="I41" s="82">
        <v>18396</v>
      </c>
      <c r="J41" s="83">
        <v>18128</v>
      </c>
      <c r="K41" s="83">
        <v>18004</v>
      </c>
      <c r="L41" s="83">
        <v>18515</v>
      </c>
      <c r="M41" s="84">
        <v>18825</v>
      </c>
    </row>
    <row r="42" spans="2:13" ht="27.75" customHeight="1">
      <c r="B42" s="1242"/>
      <c r="C42" s="1243"/>
      <c r="D42" s="85"/>
      <c r="E42" s="1248" t="s">
        <v>26</v>
      </c>
      <c r="F42" s="1248"/>
      <c r="G42" s="1248"/>
      <c r="H42" s="1249"/>
      <c r="I42" s="86">
        <v>136</v>
      </c>
      <c r="J42" s="87">
        <v>120</v>
      </c>
      <c r="K42" s="87">
        <v>107</v>
      </c>
      <c r="L42" s="87">
        <v>96</v>
      </c>
      <c r="M42" s="88">
        <v>82</v>
      </c>
    </row>
    <row r="43" spans="2:13" ht="27.75" customHeight="1">
      <c r="B43" s="1242"/>
      <c r="C43" s="1243"/>
      <c r="D43" s="85"/>
      <c r="E43" s="1248" t="s">
        <v>27</v>
      </c>
      <c r="F43" s="1248"/>
      <c r="G43" s="1248"/>
      <c r="H43" s="1249"/>
      <c r="I43" s="86">
        <v>3866</v>
      </c>
      <c r="J43" s="87">
        <v>3658</v>
      </c>
      <c r="K43" s="87">
        <v>3609</v>
      </c>
      <c r="L43" s="87">
        <v>3495</v>
      </c>
      <c r="M43" s="88">
        <v>3296</v>
      </c>
    </row>
    <row r="44" spans="2:13" ht="27.75" customHeight="1">
      <c r="B44" s="1242"/>
      <c r="C44" s="1243"/>
      <c r="D44" s="85"/>
      <c r="E44" s="1248" t="s">
        <v>28</v>
      </c>
      <c r="F44" s="1248"/>
      <c r="G44" s="1248"/>
      <c r="H44" s="1249"/>
      <c r="I44" s="86">
        <v>114</v>
      </c>
      <c r="J44" s="87">
        <v>86</v>
      </c>
      <c r="K44" s="87">
        <v>876</v>
      </c>
      <c r="L44" s="87">
        <v>2225</v>
      </c>
      <c r="M44" s="88">
        <v>2230</v>
      </c>
    </row>
    <row r="45" spans="2:13" ht="27.75" customHeight="1">
      <c r="B45" s="1242"/>
      <c r="C45" s="1243"/>
      <c r="D45" s="85"/>
      <c r="E45" s="1248" t="s">
        <v>29</v>
      </c>
      <c r="F45" s="1248"/>
      <c r="G45" s="1248"/>
      <c r="H45" s="1249"/>
      <c r="I45" s="86">
        <v>3378</v>
      </c>
      <c r="J45" s="87">
        <v>3092</v>
      </c>
      <c r="K45" s="87">
        <v>3048</v>
      </c>
      <c r="L45" s="87">
        <v>3030</v>
      </c>
      <c r="M45" s="88">
        <v>2724</v>
      </c>
    </row>
    <row r="46" spans="2:13" ht="27.75" customHeight="1">
      <c r="B46" s="1242"/>
      <c r="C46" s="1243"/>
      <c r="D46" s="89"/>
      <c r="E46" s="1248" t="s">
        <v>30</v>
      </c>
      <c r="F46" s="1248"/>
      <c r="G46" s="1248"/>
      <c r="H46" s="1249"/>
      <c r="I46" s="86" t="s">
        <v>515</v>
      </c>
      <c r="J46" s="87" t="s">
        <v>515</v>
      </c>
      <c r="K46" s="87" t="s">
        <v>515</v>
      </c>
      <c r="L46" s="87" t="s">
        <v>515</v>
      </c>
      <c r="M46" s="88" t="s">
        <v>515</v>
      </c>
    </row>
    <row r="47" spans="2:13" ht="27.75" customHeight="1">
      <c r="B47" s="1242"/>
      <c r="C47" s="1243"/>
      <c r="D47" s="90"/>
      <c r="E47" s="1250" t="s">
        <v>31</v>
      </c>
      <c r="F47" s="1251"/>
      <c r="G47" s="1251"/>
      <c r="H47" s="1252"/>
      <c r="I47" s="86" t="s">
        <v>515</v>
      </c>
      <c r="J47" s="87" t="s">
        <v>515</v>
      </c>
      <c r="K47" s="87" t="s">
        <v>515</v>
      </c>
      <c r="L47" s="87" t="s">
        <v>515</v>
      </c>
      <c r="M47" s="88" t="s">
        <v>515</v>
      </c>
    </row>
    <row r="48" spans="2:13" ht="27.75" customHeight="1">
      <c r="B48" s="1242"/>
      <c r="C48" s="1243"/>
      <c r="D48" s="85"/>
      <c r="E48" s="1248" t="s">
        <v>32</v>
      </c>
      <c r="F48" s="1248"/>
      <c r="G48" s="1248"/>
      <c r="H48" s="1249"/>
      <c r="I48" s="86" t="s">
        <v>515</v>
      </c>
      <c r="J48" s="87" t="s">
        <v>515</v>
      </c>
      <c r="K48" s="87" t="s">
        <v>515</v>
      </c>
      <c r="L48" s="87" t="s">
        <v>515</v>
      </c>
      <c r="M48" s="88" t="s">
        <v>515</v>
      </c>
    </row>
    <row r="49" spans="2:13" ht="27.75" customHeight="1">
      <c r="B49" s="1244"/>
      <c r="C49" s="1245"/>
      <c r="D49" s="85"/>
      <c r="E49" s="1248" t="s">
        <v>33</v>
      </c>
      <c r="F49" s="1248"/>
      <c r="G49" s="1248"/>
      <c r="H49" s="1249"/>
      <c r="I49" s="86" t="s">
        <v>515</v>
      </c>
      <c r="J49" s="87" t="s">
        <v>515</v>
      </c>
      <c r="K49" s="87" t="s">
        <v>515</v>
      </c>
      <c r="L49" s="87" t="s">
        <v>515</v>
      </c>
      <c r="M49" s="88" t="s">
        <v>515</v>
      </c>
    </row>
    <row r="50" spans="2:13" ht="27.75" customHeight="1">
      <c r="B50" s="1253" t="s">
        <v>34</v>
      </c>
      <c r="C50" s="1254"/>
      <c r="D50" s="91"/>
      <c r="E50" s="1248" t="s">
        <v>35</v>
      </c>
      <c r="F50" s="1248"/>
      <c r="G50" s="1248"/>
      <c r="H50" s="1249"/>
      <c r="I50" s="86">
        <v>3969</v>
      </c>
      <c r="J50" s="87">
        <v>4607</v>
      </c>
      <c r="K50" s="87">
        <v>4900</v>
      </c>
      <c r="L50" s="87">
        <v>5008</v>
      </c>
      <c r="M50" s="88">
        <v>4795</v>
      </c>
    </row>
    <row r="51" spans="2:13" ht="27.75" customHeight="1">
      <c r="B51" s="1242"/>
      <c r="C51" s="1243"/>
      <c r="D51" s="85"/>
      <c r="E51" s="1248" t="s">
        <v>36</v>
      </c>
      <c r="F51" s="1248"/>
      <c r="G51" s="1248"/>
      <c r="H51" s="1249"/>
      <c r="I51" s="86">
        <v>523</v>
      </c>
      <c r="J51" s="87">
        <v>444</v>
      </c>
      <c r="K51" s="87">
        <v>344</v>
      </c>
      <c r="L51" s="87">
        <v>293</v>
      </c>
      <c r="M51" s="88">
        <v>251</v>
      </c>
    </row>
    <row r="52" spans="2:13" ht="27.75" customHeight="1">
      <c r="B52" s="1244"/>
      <c r="C52" s="1245"/>
      <c r="D52" s="85"/>
      <c r="E52" s="1248" t="s">
        <v>37</v>
      </c>
      <c r="F52" s="1248"/>
      <c r="G52" s="1248"/>
      <c r="H52" s="1249"/>
      <c r="I52" s="86">
        <v>16098</v>
      </c>
      <c r="J52" s="87">
        <v>15813</v>
      </c>
      <c r="K52" s="87">
        <v>15602</v>
      </c>
      <c r="L52" s="87">
        <v>16003</v>
      </c>
      <c r="M52" s="88">
        <v>16035</v>
      </c>
    </row>
    <row r="53" spans="2:13" ht="27.75" customHeight="1" thickBot="1">
      <c r="B53" s="1255" t="s">
        <v>38</v>
      </c>
      <c r="C53" s="1256"/>
      <c r="D53" s="92"/>
      <c r="E53" s="1257" t="s">
        <v>39</v>
      </c>
      <c r="F53" s="1257"/>
      <c r="G53" s="1257"/>
      <c r="H53" s="1258"/>
      <c r="I53" s="93">
        <v>5300</v>
      </c>
      <c r="J53" s="94">
        <v>4221</v>
      </c>
      <c r="K53" s="94">
        <v>4799</v>
      </c>
      <c r="L53" s="94">
        <v>6057</v>
      </c>
      <c r="M53" s="95">
        <v>6075</v>
      </c>
    </row>
    <row r="54" spans="2:13" ht="27.75" customHeight="1">
      <c r="B54" s="96" t="s">
        <v>40</v>
      </c>
      <c r="C54" s="97"/>
      <c r="D54" s="97"/>
      <c r="E54" s="98"/>
      <c r="F54" s="98"/>
      <c r="G54" s="98"/>
      <c r="H54" s="98"/>
      <c r="I54" s="99"/>
      <c r="J54" s="99"/>
      <c r="K54" s="99"/>
      <c r="L54" s="99"/>
      <c r="M54" s="99"/>
    </row>
    <row r="55" spans="2:13" ht="12.75" customHeight="1"/>
    <row r="56" spans="2:13" ht="12.75" hidden="1" customHeight="1"/>
    <row r="57" spans="2:13" ht="12.75" hidden="1" customHeight="1"/>
    <row r="58" spans="2:13" ht="12.75" hidden="1" customHeight="1"/>
    <row r="59" spans="2:13" hidden="1"/>
    <row r="60" spans="2:13" hidden="1"/>
    <row r="61" spans="2:13" hidden="1"/>
    <row r="62" spans="2:13" hidden="1"/>
    <row r="63" spans="2:13" hidden="1"/>
    <row r="64" spans="2:13" hidden="1"/>
    <row r="65" hidden="1"/>
    <row r="66" ht="13.5" hidden="1" customHeight="1"/>
    <row r="67" ht="13.5" hidden="1" customHeight="1"/>
    <row r="68" ht="13.5" hidden="1" customHeight="1"/>
    <row r="69" ht="13.5" hidden="1" customHeight="1"/>
    <row r="70" ht="13.5" hidden="1" customHeight="1"/>
    <row r="71" ht="13.5" hidden="1" customHeight="1"/>
    <row r="72" ht="13.5" hidden="1" customHeight="1"/>
    <row r="73" ht="13.5" hidden="1" customHeight="1"/>
    <row r="74" ht="13.5" hidden="1" customHeight="1"/>
    <row r="75" ht="13.5" hidden="1" customHeight="1"/>
    <row r="76" ht="13.5" hidden="1" customHeight="1"/>
    <row r="77" ht="13.5" hidden="1" customHeight="1"/>
    <row r="78" ht="13.5" hidden="1" customHeight="1"/>
    <row r="79" ht="13.5" hidden="1" customHeight="1"/>
    <row r="80" ht="13.5" hidden="1" customHeight="1"/>
    <row r="81" ht="13.5" hidden="1" customHeight="1"/>
    <row r="82" ht="13.5" hidden="1" customHeight="1"/>
    <row r="83" ht="13.5" hidden="1" customHeight="1"/>
    <row r="84" ht="13.5" hidden="1" customHeight="1"/>
    <row r="85" ht="13.5" hidden="1" customHeight="1"/>
    <row r="86" ht="13.5" hidden="1" customHeight="1"/>
  </sheetData>
  <sheetProtection algorithmName="SHA-512" hashValue="CjKMYDNw9S7+lHp5kT4r0z764+tQ1ugZZAPcNqZKcqIYm5Nn4nwvJ7aLPhTeZ2duHUfenop8xiSrjAh61SB67g==" saltValue="Qhwa5McaPiS1nKrkJWNanA==" spinCount="100000" sheet="1" objects="1" scenarios="1"/>
  <mergeCells count="16">
    <mergeCell ref="B50:C52"/>
    <mergeCell ref="E50:H50"/>
    <mergeCell ref="E51:H51"/>
    <mergeCell ref="E52:H52"/>
    <mergeCell ref="B53:C53"/>
    <mergeCell ref="E53:H53"/>
    <mergeCell ref="B41:C49"/>
    <mergeCell ref="E41:H41"/>
    <mergeCell ref="E42:H42"/>
    <mergeCell ref="E43:H43"/>
    <mergeCell ref="E44:H44"/>
    <mergeCell ref="E45:H45"/>
    <mergeCell ref="E46:H46"/>
    <mergeCell ref="E47:H47"/>
    <mergeCell ref="E48:H48"/>
    <mergeCell ref="E49:H49"/>
  </mergeCells>
  <phoneticPr fontId="2"/>
  <printOptions horizontalCentered="1"/>
  <pageMargins left="0" right="0" top="0.19685039370078741" bottom="0" header="0" footer="0"/>
  <pageSetup paperSize="9" scale="60" orientation="landscape" r:id="rId1"/>
  <headerFooter alignWithMargins="0">
    <oddFooter>&amp;C&amp;P/&amp;N</oddFooter>
  </headerFooter>
  <rowBreaks count="1" manualBreakCount="1">
    <brk id="58" max="15"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66"/>
  <sheetViews>
    <sheetView showGridLines="0" zoomScale="55" zoomScaleNormal="55" zoomScaleSheetLayoutView="100" workbookViewId="0"/>
  </sheetViews>
  <sheetFormatPr defaultColWidth="0" defaultRowHeight="0" customHeight="1" zeroHeight="1"/>
  <cols>
    <col min="1" max="1" width="8.25" style="1" customWidth="1"/>
    <col min="2" max="2" width="16.375" style="1" customWidth="1"/>
    <col min="3" max="5" width="26.25" style="1" customWidth="1"/>
    <col min="6" max="8" width="24.25" style="1" customWidth="1"/>
    <col min="9" max="14" width="26" style="1" customWidth="1"/>
    <col min="15" max="15" width="6.125" style="1" customWidth="1"/>
    <col min="16" max="16" width="9" style="1" hidden="1" customWidth="1"/>
    <col min="17" max="20" width="0" style="1" hidden="1" customWidth="1"/>
    <col min="21" max="21" width="9" style="1" hidden="1" customWidth="1"/>
    <col min="22" max="22" width="0" style="1" hidden="1" customWidth="1"/>
    <col min="23" max="23" width="9" style="1" hidden="1" customWidth="1"/>
    <col min="24" max="16384" width="0" style="1" hidden="1"/>
  </cols>
  <sheetData>
    <row r="1" ht="16.5" customHeight="1"/>
    <row r="2" ht="16.5" customHeight="1"/>
    <row r="3" ht="16.5" customHeight="1"/>
    <row r="4" ht="16.5" customHeight="1"/>
    <row r="5" ht="16.5" customHeight="1"/>
    <row r="6" ht="16.5" customHeight="1"/>
    <row r="7" ht="16.5" customHeight="1"/>
    <row r="8" ht="16.5" customHeight="1"/>
    <row r="9" ht="16.5" customHeight="1"/>
    <row r="10" ht="16.5" customHeight="1"/>
    <row r="11" ht="16.5" customHeight="1"/>
    <row r="12" ht="16.5" customHeight="1"/>
    <row r="13" ht="16.5" customHeight="1"/>
    <row r="14" ht="16.5" customHeight="1"/>
    <row r="15" ht="16.5" customHeight="1"/>
    <row r="16" ht="16.5" customHeight="1"/>
    <row r="17" ht="16.5" customHeight="1"/>
    <row r="18" ht="16.5" customHeight="1"/>
    <row r="19" ht="16.5" customHeight="1"/>
    <row r="20" ht="16.5" customHeight="1"/>
    <row r="21" ht="16.5" customHeight="1"/>
    <row r="22" ht="16.5" customHeight="1"/>
    <row r="23" ht="16.5" customHeight="1"/>
    <row r="24" ht="16.5" customHeight="1"/>
    <row r="25" ht="16.5" customHeight="1"/>
    <row r="26" ht="16.5" customHeight="1"/>
    <row r="27" ht="16.5" customHeight="1"/>
    <row r="28" ht="16.5" customHeight="1"/>
    <row r="29" ht="16.5" customHeight="1"/>
    <row r="30" ht="16.5" customHeight="1"/>
    <row r="31" ht="16.5" customHeight="1"/>
    <row r="32" ht="16.5" customHeight="1"/>
    <row r="33" ht="16.5" customHeight="1"/>
    <row r="34" ht="16.5" customHeight="1"/>
    <row r="35" ht="16.5" customHeight="1"/>
    <row r="36" ht="16.5" customHeight="1"/>
    <row r="37" ht="16.5" customHeight="1"/>
    <row r="38" ht="16.5" customHeight="1"/>
    <row r="39" ht="16.5" customHeight="1"/>
    <row r="40" ht="16.5" customHeight="1"/>
    <row r="41" ht="16.5" customHeight="1"/>
    <row r="42" ht="16.5" customHeight="1"/>
    <row r="43" ht="16.5" customHeight="1"/>
    <row r="44" ht="16.5" customHeight="1"/>
    <row r="45" ht="16.5" customHeight="1"/>
    <row r="46" ht="16.5" customHeight="1"/>
    <row r="47" ht="16.5" customHeight="1"/>
    <row r="48" ht="16.5" customHeight="1"/>
    <row r="49" spans="2:8" ht="20.25" customHeight="1"/>
    <row r="50" spans="2:8" ht="16.5" customHeight="1"/>
    <row r="51" spans="2:8" ht="29.25" customHeight="1"/>
    <row r="52" spans="2:8" ht="29.25" customHeight="1"/>
    <row r="53" spans="2:8" ht="52.5" customHeight="1" thickBot="1">
      <c r="B53" s="2"/>
      <c r="C53" s="2"/>
      <c r="D53" s="2"/>
      <c r="E53" s="2"/>
      <c r="F53" s="2"/>
      <c r="G53" s="2"/>
      <c r="H53" s="100" t="s">
        <v>41</v>
      </c>
    </row>
    <row r="54" spans="2:8" ht="29.25" customHeight="1" thickBot="1">
      <c r="B54" s="101" t="s">
        <v>1</v>
      </c>
      <c r="C54" s="102"/>
      <c r="D54" s="102"/>
      <c r="E54" s="103" t="s">
        <v>2</v>
      </c>
      <c r="F54" s="104" t="s">
        <v>559</v>
      </c>
      <c r="G54" s="104" t="s">
        <v>560</v>
      </c>
      <c r="H54" s="105" t="s">
        <v>561</v>
      </c>
    </row>
    <row r="55" spans="2:8" ht="52.5" customHeight="1">
      <c r="B55" s="106"/>
      <c r="C55" s="1267" t="s">
        <v>42</v>
      </c>
      <c r="D55" s="1267"/>
      <c r="E55" s="1268"/>
      <c r="F55" s="107">
        <v>2431</v>
      </c>
      <c r="G55" s="107">
        <v>2472</v>
      </c>
      <c r="H55" s="108">
        <v>2294</v>
      </c>
    </row>
    <row r="56" spans="2:8" ht="52.5" customHeight="1">
      <c r="B56" s="109"/>
      <c r="C56" s="1269" t="s">
        <v>43</v>
      </c>
      <c r="D56" s="1269"/>
      <c r="E56" s="1270"/>
      <c r="F56" s="110">
        <v>790</v>
      </c>
      <c r="G56" s="110">
        <v>790</v>
      </c>
      <c r="H56" s="111">
        <v>791</v>
      </c>
    </row>
    <row r="57" spans="2:8" ht="53.25" customHeight="1">
      <c r="B57" s="109"/>
      <c r="C57" s="1271" t="s">
        <v>44</v>
      </c>
      <c r="D57" s="1271"/>
      <c r="E57" s="1272"/>
      <c r="F57" s="112">
        <v>1440</v>
      </c>
      <c r="G57" s="112">
        <v>1529</v>
      </c>
      <c r="H57" s="113">
        <v>1445</v>
      </c>
    </row>
    <row r="58" spans="2:8" ht="45.75" customHeight="1">
      <c r="B58" s="114"/>
      <c r="C58" s="1259" t="s">
        <v>588</v>
      </c>
      <c r="D58" s="1260"/>
      <c r="E58" s="1261"/>
      <c r="F58" s="115">
        <v>536</v>
      </c>
      <c r="G58" s="115">
        <v>636</v>
      </c>
      <c r="H58" s="116">
        <v>636</v>
      </c>
    </row>
    <row r="59" spans="2:8" ht="45.75" customHeight="1">
      <c r="B59" s="114"/>
      <c r="C59" s="1259" t="s">
        <v>589</v>
      </c>
      <c r="D59" s="1260"/>
      <c r="E59" s="1261"/>
      <c r="F59" s="115">
        <v>371</v>
      </c>
      <c r="G59" s="115">
        <v>367</v>
      </c>
      <c r="H59" s="116">
        <v>339</v>
      </c>
    </row>
    <row r="60" spans="2:8" ht="45.75" customHeight="1">
      <c r="B60" s="114"/>
      <c r="C60" s="1259" t="s">
        <v>590</v>
      </c>
      <c r="D60" s="1260"/>
      <c r="E60" s="1261"/>
      <c r="F60" s="115">
        <v>213</v>
      </c>
      <c r="G60" s="115">
        <v>213</v>
      </c>
      <c r="H60" s="116">
        <v>213</v>
      </c>
    </row>
    <row r="61" spans="2:8" ht="45.75" customHeight="1">
      <c r="B61" s="114"/>
      <c r="C61" s="1259" t="s">
        <v>591</v>
      </c>
      <c r="D61" s="1260"/>
      <c r="E61" s="1261"/>
      <c r="F61" s="115">
        <v>105</v>
      </c>
      <c r="G61" s="115">
        <v>105</v>
      </c>
      <c r="H61" s="116">
        <v>105</v>
      </c>
    </row>
    <row r="62" spans="2:8" ht="45.75" customHeight="1" thickBot="1">
      <c r="B62" s="117"/>
      <c r="C62" s="1262" t="s">
        <v>592</v>
      </c>
      <c r="D62" s="1263"/>
      <c r="E62" s="1264"/>
      <c r="F62" s="118">
        <v>143</v>
      </c>
      <c r="G62" s="118">
        <v>134</v>
      </c>
      <c r="H62" s="119">
        <v>81</v>
      </c>
    </row>
    <row r="63" spans="2:8" ht="52.5" customHeight="1" thickBot="1">
      <c r="B63" s="120"/>
      <c r="C63" s="1265" t="s">
        <v>45</v>
      </c>
      <c r="D63" s="1265"/>
      <c r="E63" s="1266"/>
      <c r="F63" s="121">
        <v>4662</v>
      </c>
      <c r="G63" s="121">
        <v>4791</v>
      </c>
      <c r="H63" s="122">
        <v>4530</v>
      </c>
    </row>
    <row r="64" spans="2:8" ht="15" customHeight="1"/>
    <row r="65" ht="0" hidden="1" customHeight="1"/>
    <row r="66" ht="0" hidden="1" customHeight="1"/>
  </sheetData>
  <sheetProtection algorithmName="SHA-512" hashValue="/ldpRCf+kHQfl3HZ97Mbvl1xAMYmYUO5H0AIYA4Y8m3DbDmPzMFmuuOlmB/o20xS4GHFmimHzjoHPFUiJX2npw==" saltValue="jNzb5tmDRfzCX0NzwUfMwA==" spinCount="100000" sheet="1" objects="1" scenarios="1"/>
  <mergeCells count="9">
    <mergeCell ref="C61:E61"/>
    <mergeCell ref="C62:E62"/>
    <mergeCell ref="C63:E63"/>
    <mergeCell ref="C55:E55"/>
    <mergeCell ref="C56:E56"/>
    <mergeCell ref="C57:E57"/>
    <mergeCell ref="C58:E58"/>
    <mergeCell ref="C59:E59"/>
    <mergeCell ref="C60:E60"/>
  </mergeCells>
  <phoneticPr fontId="2"/>
  <printOptions horizontalCentered="1"/>
  <pageMargins left="0" right="0" top="0.19685039370078741" bottom="0" header="0" footer="0"/>
  <pageSetup paperSize="9" scale="42" orientation="landscape" r:id="rId1"/>
  <headerFooter alignWithMargins="0">
    <oddFooter>&amp;C&amp;P/&amp;N</oddFooter>
  </headerFooter>
  <rowBreaks count="1" manualBreakCount="1">
    <brk id="65" max="15"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ZM191"/>
  <sheetViews>
    <sheetView showGridLines="0" zoomScale="70" zoomScaleNormal="70" zoomScaleSheetLayoutView="55" workbookViewId="0"/>
  </sheetViews>
  <sheetFormatPr defaultColWidth="0" defaultRowHeight="13.5" customHeight="1" zeroHeight="1"/>
  <cols>
    <col min="1" max="1" width="6.375" style="367" customWidth="1"/>
    <col min="2" max="107" width="2.5" style="367" customWidth="1"/>
    <col min="108" max="108" width="6.125" style="375" customWidth="1"/>
    <col min="109" max="109" width="5.875" style="374" customWidth="1"/>
    <col min="110" max="110" width="19.125" style="367" hidden="1"/>
    <col min="111" max="115" width="12.625" style="367" hidden="1"/>
    <col min="116" max="349" width="8.625" style="367" hidden="1"/>
    <col min="350" max="355" width="14.875" style="367" hidden="1"/>
    <col min="356" max="357" width="15.875" style="367" hidden="1"/>
    <col min="358" max="363" width="16.125" style="367" hidden="1"/>
    <col min="364" max="364" width="6.125" style="367" hidden="1"/>
    <col min="365" max="365" width="3" style="367" hidden="1"/>
    <col min="366" max="605" width="8.625" style="367" hidden="1"/>
    <col min="606" max="611" width="14.875" style="367" hidden="1"/>
    <col min="612" max="613" width="15.875" style="367" hidden="1"/>
    <col min="614" max="619" width="16.125" style="367" hidden="1"/>
    <col min="620" max="620" width="6.125" style="367" hidden="1"/>
    <col min="621" max="621" width="3" style="367" hidden="1"/>
    <col min="622" max="861" width="8.625" style="367" hidden="1"/>
    <col min="862" max="867" width="14.875" style="367" hidden="1"/>
    <col min="868" max="869" width="15.875" style="367" hidden="1"/>
    <col min="870" max="875" width="16.125" style="367" hidden="1"/>
    <col min="876" max="876" width="6.125" style="367" hidden="1"/>
    <col min="877" max="877" width="3" style="367" hidden="1"/>
    <col min="878" max="1117" width="8.625" style="367" hidden="1"/>
    <col min="1118" max="1123" width="14.875" style="367" hidden="1"/>
    <col min="1124" max="1125" width="15.875" style="367" hidden="1"/>
    <col min="1126" max="1131" width="16.125" style="367" hidden="1"/>
    <col min="1132" max="1132" width="6.125" style="367" hidden="1"/>
    <col min="1133" max="1133" width="3" style="367" hidden="1"/>
    <col min="1134" max="1373" width="8.625" style="367" hidden="1"/>
    <col min="1374" max="1379" width="14.875" style="367" hidden="1"/>
    <col min="1380" max="1381" width="15.875" style="367" hidden="1"/>
    <col min="1382" max="1387" width="16.125" style="367" hidden="1"/>
    <col min="1388" max="1388" width="6.125" style="367" hidden="1"/>
    <col min="1389" max="1389" width="3" style="367" hidden="1"/>
    <col min="1390" max="1629" width="8.625" style="367" hidden="1"/>
    <col min="1630" max="1635" width="14.875" style="367" hidden="1"/>
    <col min="1636" max="1637" width="15.875" style="367" hidden="1"/>
    <col min="1638" max="1643" width="16.125" style="367" hidden="1"/>
    <col min="1644" max="1644" width="6.125" style="367" hidden="1"/>
    <col min="1645" max="1645" width="3" style="367" hidden="1"/>
    <col min="1646" max="1885" width="8.625" style="367" hidden="1"/>
    <col min="1886" max="1891" width="14.875" style="367" hidden="1"/>
    <col min="1892" max="1893" width="15.875" style="367" hidden="1"/>
    <col min="1894" max="1899" width="16.125" style="367" hidden="1"/>
    <col min="1900" max="1900" width="6.125" style="367" hidden="1"/>
    <col min="1901" max="1901" width="3" style="367" hidden="1"/>
    <col min="1902" max="2141" width="8.625" style="367" hidden="1"/>
    <col min="2142" max="2147" width="14.875" style="367" hidden="1"/>
    <col min="2148" max="2149" width="15.875" style="367" hidden="1"/>
    <col min="2150" max="2155" width="16.125" style="367" hidden="1"/>
    <col min="2156" max="2156" width="6.125" style="367" hidden="1"/>
    <col min="2157" max="2157" width="3" style="367" hidden="1"/>
    <col min="2158" max="2397" width="8.625" style="367" hidden="1"/>
    <col min="2398" max="2403" width="14.875" style="367" hidden="1"/>
    <col min="2404" max="2405" width="15.875" style="367" hidden="1"/>
    <col min="2406" max="2411" width="16.125" style="367" hidden="1"/>
    <col min="2412" max="2412" width="6.125" style="367" hidden="1"/>
    <col min="2413" max="2413" width="3" style="367" hidden="1"/>
    <col min="2414" max="2653" width="8.625" style="367" hidden="1"/>
    <col min="2654" max="2659" width="14.875" style="367" hidden="1"/>
    <col min="2660" max="2661" width="15.875" style="367" hidden="1"/>
    <col min="2662" max="2667" width="16.125" style="367" hidden="1"/>
    <col min="2668" max="2668" width="6.125" style="367" hidden="1"/>
    <col min="2669" max="2669" width="3" style="367" hidden="1"/>
    <col min="2670" max="2909" width="8.625" style="367" hidden="1"/>
    <col min="2910" max="2915" width="14.875" style="367" hidden="1"/>
    <col min="2916" max="2917" width="15.875" style="367" hidden="1"/>
    <col min="2918" max="2923" width="16.125" style="367" hidden="1"/>
    <col min="2924" max="2924" width="6.125" style="367" hidden="1"/>
    <col min="2925" max="2925" width="3" style="367" hidden="1"/>
    <col min="2926" max="3165" width="8.625" style="367" hidden="1"/>
    <col min="3166" max="3171" width="14.875" style="367" hidden="1"/>
    <col min="3172" max="3173" width="15.875" style="367" hidden="1"/>
    <col min="3174" max="3179" width="16.125" style="367" hidden="1"/>
    <col min="3180" max="3180" width="6.125" style="367" hidden="1"/>
    <col min="3181" max="3181" width="3" style="367" hidden="1"/>
    <col min="3182" max="3421" width="8.625" style="367" hidden="1"/>
    <col min="3422" max="3427" width="14.875" style="367" hidden="1"/>
    <col min="3428" max="3429" width="15.875" style="367" hidden="1"/>
    <col min="3430" max="3435" width="16.125" style="367" hidden="1"/>
    <col min="3436" max="3436" width="6.125" style="367" hidden="1"/>
    <col min="3437" max="3437" width="3" style="367" hidden="1"/>
    <col min="3438" max="3677" width="8.625" style="367" hidden="1"/>
    <col min="3678" max="3683" width="14.875" style="367" hidden="1"/>
    <col min="3684" max="3685" width="15.875" style="367" hidden="1"/>
    <col min="3686" max="3691" width="16.125" style="367" hidden="1"/>
    <col min="3692" max="3692" width="6.125" style="367" hidden="1"/>
    <col min="3693" max="3693" width="3" style="367" hidden="1"/>
    <col min="3694" max="3933" width="8.625" style="367" hidden="1"/>
    <col min="3934" max="3939" width="14.875" style="367" hidden="1"/>
    <col min="3940" max="3941" width="15.875" style="367" hidden="1"/>
    <col min="3942" max="3947" width="16.125" style="367" hidden="1"/>
    <col min="3948" max="3948" width="6.125" style="367" hidden="1"/>
    <col min="3949" max="3949" width="3" style="367" hidden="1"/>
    <col min="3950" max="4189" width="8.625" style="367" hidden="1"/>
    <col min="4190" max="4195" width="14.875" style="367" hidden="1"/>
    <col min="4196" max="4197" width="15.875" style="367" hidden="1"/>
    <col min="4198" max="4203" width="16.125" style="367" hidden="1"/>
    <col min="4204" max="4204" width="6.125" style="367" hidden="1"/>
    <col min="4205" max="4205" width="3" style="367" hidden="1"/>
    <col min="4206" max="4445" width="8.625" style="367" hidden="1"/>
    <col min="4446" max="4451" width="14.875" style="367" hidden="1"/>
    <col min="4452" max="4453" width="15.875" style="367" hidden="1"/>
    <col min="4454" max="4459" width="16.125" style="367" hidden="1"/>
    <col min="4460" max="4460" width="6.125" style="367" hidden="1"/>
    <col min="4461" max="4461" width="3" style="367" hidden="1"/>
    <col min="4462" max="4701" width="8.625" style="367" hidden="1"/>
    <col min="4702" max="4707" width="14.875" style="367" hidden="1"/>
    <col min="4708" max="4709" width="15.875" style="367" hidden="1"/>
    <col min="4710" max="4715" width="16.125" style="367" hidden="1"/>
    <col min="4716" max="4716" width="6.125" style="367" hidden="1"/>
    <col min="4717" max="4717" width="3" style="367" hidden="1"/>
    <col min="4718" max="4957" width="8.625" style="367" hidden="1"/>
    <col min="4958" max="4963" width="14.875" style="367" hidden="1"/>
    <col min="4964" max="4965" width="15.875" style="367" hidden="1"/>
    <col min="4966" max="4971" width="16.125" style="367" hidden="1"/>
    <col min="4972" max="4972" width="6.125" style="367" hidden="1"/>
    <col min="4973" max="4973" width="3" style="367" hidden="1"/>
    <col min="4974" max="5213" width="8.625" style="367" hidden="1"/>
    <col min="5214" max="5219" width="14.875" style="367" hidden="1"/>
    <col min="5220" max="5221" width="15.875" style="367" hidden="1"/>
    <col min="5222" max="5227" width="16.125" style="367" hidden="1"/>
    <col min="5228" max="5228" width="6.125" style="367" hidden="1"/>
    <col min="5229" max="5229" width="3" style="367" hidden="1"/>
    <col min="5230" max="5469" width="8.625" style="367" hidden="1"/>
    <col min="5470" max="5475" width="14.875" style="367" hidden="1"/>
    <col min="5476" max="5477" width="15.875" style="367" hidden="1"/>
    <col min="5478" max="5483" width="16.125" style="367" hidden="1"/>
    <col min="5484" max="5484" width="6.125" style="367" hidden="1"/>
    <col min="5485" max="5485" width="3" style="367" hidden="1"/>
    <col min="5486" max="5725" width="8.625" style="367" hidden="1"/>
    <col min="5726" max="5731" width="14.875" style="367" hidden="1"/>
    <col min="5732" max="5733" width="15.875" style="367" hidden="1"/>
    <col min="5734" max="5739" width="16.125" style="367" hidden="1"/>
    <col min="5740" max="5740" width="6.125" style="367" hidden="1"/>
    <col min="5741" max="5741" width="3" style="367" hidden="1"/>
    <col min="5742" max="5981" width="8.625" style="367" hidden="1"/>
    <col min="5982" max="5987" width="14.875" style="367" hidden="1"/>
    <col min="5988" max="5989" width="15.875" style="367" hidden="1"/>
    <col min="5990" max="5995" width="16.125" style="367" hidden="1"/>
    <col min="5996" max="5996" width="6.125" style="367" hidden="1"/>
    <col min="5997" max="5997" width="3" style="367" hidden="1"/>
    <col min="5998" max="6237" width="8.625" style="367" hidden="1"/>
    <col min="6238" max="6243" width="14.875" style="367" hidden="1"/>
    <col min="6244" max="6245" width="15.875" style="367" hidden="1"/>
    <col min="6246" max="6251" width="16.125" style="367" hidden="1"/>
    <col min="6252" max="6252" width="6.125" style="367" hidden="1"/>
    <col min="6253" max="6253" width="3" style="367" hidden="1"/>
    <col min="6254" max="6493" width="8.625" style="367" hidden="1"/>
    <col min="6494" max="6499" width="14.875" style="367" hidden="1"/>
    <col min="6500" max="6501" width="15.875" style="367" hidden="1"/>
    <col min="6502" max="6507" width="16.125" style="367" hidden="1"/>
    <col min="6508" max="6508" width="6.125" style="367" hidden="1"/>
    <col min="6509" max="6509" width="3" style="367" hidden="1"/>
    <col min="6510" max="6749" width="8.625" style="367" hidden="1"/>
    <col min="6750" max="6755" width="14.875" style="367" hidden="1"/>
    <col min="6756" max="6757" width="15.875" style="367" hidden="1"/>
    <col min="6758" max="6763" width="16.125" style="367" hidden="1"/>
    <col min="6764" max="6764" width="6.125" style="367" hidden="1"/>
    <col min="6765" max="6765" width="3" style="367" hidden="1"/>
    <col min="6766" max="7005" width="8.625" style="367" hidden="1"/>
    <col min="7006" max="7011" width="14.875" style="367" hidden="1"/>
    <col min="7012" max="7013" width="15.875" style="367" hidden="1"/>
    <col min="7014" max="7019" width="16.125" style="367" hidden="1"/>
    <col min="7020" max="7020" width="6.125" style="367" hidden="1"/>
    <col min="7021" max="7021" width="3" style="367" hidden="1"/>
    <col min="7022" max="7261" width="8.625" style="367" hidden="1"/>
    <col min="7262" max="7267" width="14.875" style="367" hidden="1"/>
    <col min="7268" max="7269" width="15.875" style="367" hidden="1"/>
    <col min="7270" max="7275" width="16.125" style="367" hidden="1"/>
    <col min="7276" max="7276" width="6.125" style="367" hidden="1"/>
    <col min="7277" max="7277" width="3" style="367" hidden="1"/>
    <col min="7278" max="7517" width="8.625" style="367" hidden="1"/>
    <col min="7518" max="7523" width="14.875" style="367" hidden="1"/>
    <col min="7524" max="7525" width="15.875" style="367" hidden="1"/>
    <col min="7526" max="7531" width="16.125" style="367" hidden="1"/>
    <col min="7532" max="7532" width="6.125" style="367" hidden="1"/>
    <col min="7533" max="7533" width="3" style="367" hidden="1"/>
    <col min="7534" max="7773" width="8.625" style="367" hidden="1"/>
    <col min="7774" max="7779" width="14.875" style="367" hidden="1"/>
    <col min="7780" max="7781" width="15.875" style="367" hidden="1"/>
    <col min="7782" max="7787" width="16.125" style="367" hidden="1"/>
    <col min="7788" max="7788" width="6.125" style="367" hidden="1"/>
    <col min="7789" max="7789" width="3" style="367" hidden="1"/>
    <col min="7790" max="8029" width="8.625" style="367" hidden="1"/>
    <col min="8030" max="8035" width="14.875" style="367" hidden="1"/>
    <col min="8036" max="8037" width="15.875" style="367" hidden="1"/>
    <col min="8038" max="8043" width="16.125" style="367" hidden="1"/>
    <col min="8044" max="8044" width="6.125" style="367" hidden="1"/>
    <col min="8045" max="8045" width="3" style="367" hidden="1"/>
    <col min="8046" max="8285" width="8.625" style="367" hidden="1"/>
    <col min="8286" max="8291" width="14.875" style="367" hidden="1"/>
    <col min="8292" max="8293" width="15.875" style="367" hidden="1"/>
    <col min="8294" max="8299" width="16.125" style="367" hidden="1"/>
    <col min="8300" max="8300" width="6.125" style="367" hidden="1"/>
    <col min="8301" max="8301" width="3" style="367" hidden="1"/>
    <col min="8302" max="8541" width="8.625" style="367" hidden="1"/>
    <col min="8542" max="8547" width="14.875" style="367" hidden="1"/>
    <col min="8548" max="8549" width="15.875" style="367" hidden="1"/>
    <col min="8550" max="8555" width="16.125" style="367" hidden="1"/>
    <col min="8556" max="8556" width="6.125" style="367" hidden="1"/>
    <col min="8557" max="8557" width="3" style="367" hidden="1"/>
    <col min="8558" max="8797" width="8.625" style="367" hidden="1"/>
    <col min="8798" max="8803" width="14.875" style="367" hidden="1"/>
    <col min="8804" max="8805" width="15.875" style="367" hidden="1"/>
    <col min="8806" max="8811" width="16.125" style="367" hidden="1"/>
    <col min="8812" max="8812" width="6.125" style="367" hidden="1"/>
    <col min="8813" max="8813" width="3" style="367" hidden="1"/>
    <col min="8814" max="9053" width="8.625" style="367" hidden="1"/>
    <col min="9054" max="9059" width="14.875" style="367" hidden="1"/>
    <col min="9060" max="9061" width="15.875" style="367" hidden="1"/>
    <col min="9062" max="9067" width="16.125" style="367" hidden="1"/>
    <col min="9068" max="9068" width="6.125" style="367" hidden="1"/>
    <col min="9069" max="9069" width="3" style="367" hidden="1"/>
    <col min="9070" max="9309" width="8.625" style="367" hidden="1"/>
    <col min="9310" max="9315" width="14.875" style="367" hidden="1"/>
    <col min="9316" max="9317" width="15.875" style="367" hidden="1"/>
    <col min="9318" max="9323" width="16.125" style="367" hidden="1"/>
    <col min="9324" max="9324" width="6.125" style="367" hidden="1"/>
    <col min="9325" max="9325" width="3" style="367" hidden="1"/>
    <col min="9326" max="9565" width="8.625" style="367" hidden="1"/>
    <col min="9566" max="9571" width="14.875" style="367" hidden="1"/>
    <col min="9572" max="9573" width="15.875" style="367" hidden="1"/>
    <col min="9574" max="9579" width="16.125" style="367" hidden="1"/>
    <col min="9580" max="9580" width="6.125" style="367" hidden="1"/>
    <col min="9581" max="9581" width="3" style="367" hidden="1"/>
    <col min="9582" max="9821" width="8.625" style="367" hidden="1"/>
    <col min="9822" max="9827" width="14.875" style="367" hidden="1"/>
    <col min="9828" max="9829" width="15.875" style="367" hidden="1"/>
    <col min="9830" max="9835" width="16.125" style="367" hidden="1"/>
    <col min="9836" max="9836" width="6.125" style="367" hidden="1"/>
    <col min="9837" max="9837" width="3" style="367" hidden="1"/>
    <col min="9838" max="10077" width="8.625" style="367" hidden="1"/>
    <col min="10078" max="10083" width="14.875" style="367" hidden="1"/>
    <col min="10084" max="10085" width="15.875" style="367" hidden="1"/>
    <col min="10086" max="10091" width="16.125" style="367" hidden="1"/>
    <col min="10092" max="10092" width="6.125" style="367" hidden="1"/>
    <col min="10093" max="10093" width="3" style="367" hidden="1"/>
    <col min="10094" max="10333" width="8.625" style="367" hidden="1"/>
    <col min="10334" max="10339" width="14.875" style="367" hidden="1"/>
    <col min="10340" max="10341" width="15.875" style="367" hidden="1"/>
    <col min="10342" max="10347" width="16.125" style="367" hidden="1"/>
    <col min="10348" max="10348" width="6.125" style="367" hidden="1"/>
    <col min="10349" max="10349" width="3" style="367" hidden="1"/>
    <col min="10350" max="10589" width="8.625" style="367" hidden="1"/>
    <col min="10590" max="10595" width="14.875" style="367" hidden="1"/>
    <col min="10596" max="10597" width="15.875" style="367" hidden="1"/>
    <col min="10598" max="10603" width="16.125" style="367" hidden="1"/>
    <col min="10604" max="10604" width="6.125" style="367" hidden="1"/>
    <col min="10605" max="10605" width="3" style="367" hidden="1"/>
    <col min="10606" max="10845" width="8.625" style="367" hidden="1"/>
    <col min="10846" max="10851" width="14.875" style="367" hidden="1"/>
    <col min="10852" max="10853" width="15.875" style="367" hidden="1"/>
    <col min="10854" max="10859" width="16.125" style="367" hidden="1"/>
    <col min="10860" max="10860" width="6.125" style="367" hidden="1"/>
    <col min="10861" max="10861" width="3" style="367" hidden="1"/>
    <col min="10862" max="11101" width="8.625" style="367" hidden="1"/>
    <col min="11102" max="11107" width="14.875" style="367" hidden="1"/>
    <col min="11108" max="11109" width="15.875" style="367" hidden="1"/>
    <col min="11110" max="11115" width="16.125" style="367" hidden="1"/>
    <col min="11116" max="11116" width="6.125" style="367" hidden="1"/>
    <col min="11117" max="11117" width="3" style="367" hidden="1"/>
    <col min="11118" max="11357" width="8.625" style="367" hidden="1"/>
    <col min="11358" max="11363" width="14.875" style="367" hidden="1"/>
    <col min="11364" max="11365" width="15.875" style="367" hidden="1"/>
    <col min="11366" max="11371" width="16.125" style="367" hidden="1"/>
    <col min="11372" max="11372" width="6.125" style="367" hidden="1"/>
    <col min="11373" max="11373" width="3" style="367" hidden="1"/>
    <col min="11374" max="11613" width="8.625" style="367" hidden="1"/>
    <col min="11614" max="11619" width="14.875" style="367" hidden="1"/>
    <col min="11620" max="11621" width="15.875" style="367" hidden="1"/>
    <col min="11622" max="11627" width="16.125" style="367" hidden="1"/>
    <col min="11628" max="11628" width="6.125" style="367" hidden="1"/>
    <col min="11629" max="11629" width="3" style="367" hidden="1"/>
    <col min="11630" max="11869" width="8.625" style="367" hidden="1"/>
    <col min="11870" max="11875" width="14.875" style="367" hidden="1"/>
    <col min="11876" max="11877" width="15.875" style="367" hidden="1"/>
    <col min="11878" max="11883" width="16.125" style="367" hidden="1"/>
    <col min="11884" max="11884" width="6.125" style="367" hidden="1"/>
    <col min="11885" max="11885" width="3" style="367" hidden="1"/>
    <col min="11886" max="12125" width="8.625" style="367" hidden="1"/>
    <col min="12126" max="12131" width="14.875" style="367" hidden="1"/>
    <col min="12132" max="12133" width="15.875" style="367" hidden="1"/>
    <col min="12134" max="12139" width="16.125" style="367" hidden="1"/>
    <col min="12140" max="12140" width="6.125" style="367" hidden="1"/>
    <col min="12141" max="12141" width="3" style="367" hidden="1"/>
    <col min="12142" max="12381" width="8.625" style="367" hidden="1"/>
    <col min="12382" max="12387" width="14.875" style="367" hidden="1"/>
    <col min="12388" max="12389" width="15.875" style="367" hidden="1"/>
    <col min="12390" max="12395" width="16.125" style="367" hidden="1"/>
    <col min="12396" max="12396" width="6.125" style="367" hidden="1"/>
    <col min="12397" max="12397" width="3" style="367" hidden="1"/>
    <col min="12398" max="12637" width="8.625" style="367" hidden="1"/>
    <col min="12638" max="12643" width="14.875" style="367" hidden="1"/>
    <col min="12644" max="12645" width="15.875" style="367" hidden="1"/>
    <col min="12646" max="12651" width="16.125" style="367" hidden="1"/>
    <col min="12652" max="12652" width="6.125" style="367" hidden="1"/>
    <col min="12653" max="12653" width="3" style="367" hidden="1"/>
    <col min="12654" max="12893" width="8.625" style="367" hidden="1"/>
    <col min="12894" max="12899" width="14.875" style="367" hidden="1"/>
    <col min="12900" max="12901" width="15.875" style="367" hidden="1"/>
    <col min="12902" max="12907" width="16.125" style="367" hidden="1"/>
    <col min="12908" max="12908" width="6.125" style="367" hidden="1"/>
    <col min="12909" max="12909" width="3" style="367" hidden="1"/>
    <col min="12910" max="13149" width="8.625" style="367" hidden="1"/>
    <col min="13150" max="13155" width="14.875" style="367" hidden="1"/>
    <col min="13156" max="13157" width="15.875" style="367" hidden="1"/>
    <col min="13158" max="13163" width="16.125" style="367" hidden="1"/>
    <col min="13164" max="13164" width="6.125" style="367" hidden="1"/>
    <col min="13165" max="13165" width="3" style="367" hidden="1"/>
    <col min="13166" max="13405" width="8.625" style="367" hidden="1"/>
    <col min="13406" max="13411" width="14.875" style="367" hidden="1"/>
    <col min="13412" max="13413" width="15.875" style="367" hidden="1"/>
    <col min="13414" max="13419" width="16.125" style="367" hidden="1"/>
    <col min="13420" max="13420" width="6.125" style="367" hidden="1"/>
    <col min="13421" max="13421" width="3" style="367" hidden="1"/>
    <col min="13422" max="13661" width="8.625" style="367" hidden="1"/>
    <col min="13662" max="13667" width="14.875" style="367" hidden="1"/>
    <col min="13668" max="13669" width="15.875" style="367" hidden="1"/>
    <col min="13670" max="13675" width="16.125" style="367" hidden="1"/>
    <col min="13676" max="13676" width="6.125" style="367" hidden="1"/>
    <col min="13677" max="13677" width="3" style="367" hidden="1"/>
    <col min="13678" max="13917" width="8.625" style="367" hidden="1"/>
    <col min="13918" max="13923" width="14.875" style="367" hidden="1"/>
    <col min="13924" max="13925" width="15.875" style="367" hidden="1"/>
    <col min="13926" max="13931" width="16.125" style="367" hidden="1"/>
    <col min="13932" max="13932" width="6.125" style="367" hidden="1"/>
    <col min="13933" max="13933" width="3" style="367" hidden="1"/>
    <col min="13934" max="14173" width="8.625" style="367" hidden="1"/>
    <col min="14174" max="14179" width="14.875" style="367" hidden="1"/>
    <col min="14180" max="14181" width="15.875" style="367" hidden="1"/>
    <col min="14182" max="14187" width="16.125" style="367" hidden="1"/>
    <col min="14188" max="14188" width="6.125" style="367" hidden="1"/>
    <col min="14189" max="14189" width="3" style="367" hidden="1"/>
    <col min="14190" max="14429" width="8.625" style="367" hidden="1"/>
    <col min="14430" max="14435" width="14.875" style="367" hidden="1"/>
    <col min="14436" max="14437" width="15.875" style="367" hidden="1"/>
    <col min="14438" max="14443" width="16.125" style="367" hidden="1"/>
    <col min="14444" max="14444" width="6.125" style="367" hidden="1"/>
    <col min="14445" max="14445" width="3" style="367" hidden="1"/>
    <col min="14446" max="14685" width="8.625" style="367" hidden="1"/>
    <col min="14686" max="14691" width="14.875" style="367" hidden="1"/>
    <col min="14692" max="14693" width="15.875" style="367" hidden="1"/>
    <col min="14694" max="14699" width="16.125" style="367" hidden="1"/>
    <col min="14700" max="14700" width="6.125" style="367" hidden="1"/>
    <col min="14701" max="14701" width="3" style="367" hidden="1"/>
    <col min="14702" max="14941" width="8.625" style="367" hidden="1"/>
    <col min="14942" max="14947" width="14.875" style="367" hidden="1"/>
    <col min="14948" max="14949" width="15.875" style="367" hidden="1"/>
    <col min="14950" max="14955" width="16.125" style="367" hidden="1"/>
    <col min="14956" max="14956" width="6.125" style="367" hidden="1"/>
    <col min="14957" max="14957" width="3" style="367" hidden="1"/>
    <col min="14958" max="15197" width="8.625" style="367" hidden="1"/>
    <col min="15198" max="15203" width="14.875" style="367" hidden="1"/>
    <col min="15204" max="15205" width="15.875" style="367" hidden="1"/>
    <col min="15206" max="15211" width="16.125" style="367" hidden="1"/>
    <col min="15212" max="15212" width="6.125" style="367" hidden="1"/>
    <col min="15213" max="15213" width="3" style="367" hidden="1"/>
    <col min="15214" max="15453" width="8.625" style="367" hidden="1"/>
    <col min="15454" max="15459" width="14.875" style="367" hidden="1"/>
    <col min="15460" max="15461" width="15.875" style="367" hidden="1"/>
    <col min="15462" max="15467" width="16.125" style="367" hidden="1"/>
    <col min="15468" max="15468" width="6.125" style="367" hidden="1"/>
    <col min="15469" max="15469" width="3" style="367" hidden="1"/>
    <col min="15470" max="15709" width="8.625" style="367" hidden="1"/>
    <col min="15710" max="15715" width="14.875" style="367" hidden="1"/>
    <col min="15716" max="15717" width="15.875" style="367" hidden="1"/>
    <col min="15718" max="15723" width="16.125" style="367" hidden="1"/>
    <col min="15724" max="15724" width="6.125" style="367" hidden="1"/>
    <col min="15725" max="15725" width="3" style="367" hidden="1"/>
    <col min="15726" max="15965" width="8.625" style="367" hidden="1"/>
    <col min="15966" max="15971" width="14.875" style="367" hidden="1"/>
    <col min="15972" max="15973" width="15.875" style="367" hidden="1"/>
    <col min="15974" max="15979" width="16.125" style="367" hidden="1"/>
    <col min="15980" max="15980" width="6.125" style="367" hidden="1"/>
    <col min="15981" max="15981" width="3" style="367" hidden="1"/>
    <col min="15982" max="16221" width="8.625" style="367" hidden="1"/>
    <col min="16222" max="16227" width="14.875" style="367" hidden="1"/>
    <col min="16228" max="16229" width="15.875" style="367" hidden="1"/>
    <col min="16230" max="16235" width="16.125" style="367" hidden="1"/>
    <col min="16236" max="16236" width="6.125" style="367" hidden="1"/>
    <col min="16237" max="16237" width="3" style="367" hidden="1"/>
    <col min="16238" max="16384" width="8.625" style="367" hidden="1"/>
  </cols>
  <sheetData>
    <row r="1" spans="1:143" ht="42.75" customHeight="1">
      <c r="A1" s="365"/>
      <c r="B1" s="366"/>
      <c r="DD1" s="367"/>
      <c r="DE1" s="367"/>
    </row>
    <row r="2" spans="1:143" ht="25.5" customHeight="1">
      <c r="A2" s="368"/>
      <c r="C2" s="368"/>
      <c r="O2" s="368"/>
      <c r="P2" s="368"/>
      <c r="Q2" s="368"/>
      <c r="R2" s="368"/>
      <c r="S2" s="368"/>
      <c r="T2" s="368"/>
      <c r="U2" s="368"/>
      <c r="V2" s="368"/>
      <c r="W2" s="368"/>
      <c r="X2" s="368"/>
      <c r="Y2" s="368"/>
      <c r="Z2" s="368"/>
      <c r="AA2" s="368"/>
      <c r="AB2" s="368"/>
      <c r="AC2" s="368"/>
      <c r="AD2" s="368"/>
      <c r="AE2" s="368"/>
      <c r="AF2" s="368"/>
      <c r="AG2" s="368"/>
      <c r="AH2" s="368"/>
      <c r="AI2" s="368"/>
      <c r="AU2" s="368"/>
      <c r="BG2" s="368"/>
      <c r="BS2" s="368"/>
      <c r="CE2" s="368"/>
      <c r="CQ2" s="368"/>
      <c r="DD2" s="367"/>
      <c r="DE2" s="367"/>
    </row>
    <row r="3" spans="1:143" ht="25.5" customHeight="1">
      <c r="A3" s="368"/>
      <c r="C3" s="368"/>
      <c r="O3" s="368"/>
      <c r="P3" s="368"/>
      <c r="Q3" s="368"/>
      <c r="R3" s="368"/>
      <c r="S3" s="368"/>
      <c r="T3" s="368"/>
      <c r="U3" s="368"/>
      <c r="V3" s="368"/>
      <c r="W3" s="368"/>
      <c r="X3" s="368"/>
      <c r="Y3" s="368"/>
      <c r="Z3" s="368"/>
      <c r="AA3" s="368"/>
      <c r="AB3" s="368"/>
      <c r="AC3" s="368"/>
      <c r="AD3" s="368"/>
      <c r="AE3" s="368"/>
      <c r="AF3" s="368"/>
      <c r="AG3" s="368"/>
      <c r="AH3" s="368"/>
      <c r="AI3" s="368"/>
      <c r="AU3" s="368"/>
      <c r="BG3" s="368"/>
      <c r="BS3" s="368"/>
      <c r="CE3" s="368"/>
      <c r="CQ3" s="368"/>
      <c r="DD3" s="367"/>
      <c r="DE3" s="367"/>
    </row>
    <row r="4" spans="1:143" s="270" customFormat="1">
      <c r="A4" s="368"/>
      <c r="B4" s="368"/>
      <c r="C4" s="368"/>
      <c r="D4" s="368"/>
      <c r="E4" s="368"/>
      <c r="F4" s="368"/>
      <c r="G4" s="368"/>
      <c r="H4" s="368"/>
      <c r="I4" s="368"/>
      <c r="J4" s="368"/>
      <c r="K4" s="368"/>
      <c r="L4" s="368"/>
      <c r="M4" s="368"/>
      <c r="N4" s="368"/>
      <c r="O4" s="368"/>
      <c r="P4" s="368"/>
      <c r="Q4" s="368"/>
      <c r="R4" s="368"/>
      <c r="S4" s="368"/>
      <c r="T4" s="368"/>
      <c r="U4" s="368"/>
      <c r="V4" s="368"/>
      <c r="W4" s="368"/>
      <c r="X4" s="368"/>
      <c r="Y4" s="368"/>
      <c r="Z4" s="368"/>
      <c r="AA4" s="368"/>
      <c r="AB4" s="368"/>
      <c r="AC4" s="368"/>
      <c r="AD4" s="368"/>
      <c r="AE4" s="368"/>
      <c r="AF4" s="368"/>
      <c r="AG4" s="368"/>
      <c r="AH4" s="368"/>
      <c r="AI4" s="368"/>
      <c r="AJ4" s="368"/>
      <c r="AK4" s="368"/>
      <c r="AL4" s="368"/>
      <c r="AM4" s="368"/>
      <c r="AN4" s="368"/>
      <c r="AO4" s="368"/>
      <c r="AP4" s="368"/>
      <c r="AQ4" s="368"/>
      <c r="AR4" s="368"/>
      <c r="AS4" s="368"/>
      <c r="AT4" s="368"/>
      <c r="AU4" s="368"/>
      <c r="AV4" s="368"/>
      <c r="AW4" s="368"/>
      <c r="AX4" s="368"/>
      <c r="AY4" s="368"/>
      <c r="AZ4" s="368"/>
      <c r="BA4" s="368"/>
      <c r="BB4" s="368"/>
      <c r="BC4" s="368"/>
      <c r="BD4" s="368"/>
      <c r="BE4" s="368"/>
      <c r="BF4" s="368"/>
      <c r="BG4" s="368"/>
      <c r="BH4" s="368"/>
      <c r="BI4" s="368"/>
      <c r="BJ4" s="368"/>
      <c r="BK4" s="368"/>
      <c r="BL4" s="368"/>
      <c r="BM4" s="368"/>
      <c r="BN4" s="368"/>
      <c r="BO4" s="368"/>
      <c r="BP4" s="368"/>
      <c r="BQ4" s="368"/>
      <c r="BR4" s="368"/>
      <c r="BS4" s="368"/>
      <c r="BT4" s="368"/>
      <c r="BU4" s="368"/>
      <c r="BV4" s="368"/>
      <c r="BW4" s="368"/>
      <c r="BX4" s="368"/>
      <c r="BY4" s="368"/>
      <c r="BZ4" s="368"/>
      <c r="CA4" s="368"/>
      <c r="CB4" s="368"/>
      <c r="CC4" s="368"/>
      <c r="CD4" s="368"/>
      <c r="CE4" s="368"/>
      <c r="CF4" s="368"/>
      <c r="CG4" s="368"/>
      <c r="CH4" s="368"/>
      <c r="CI4" s="368"/>
      <c r="CJ4" s="368"/>
      <c r="CK4" s="368"/>
      <c r="CL4" s="368"/>
      <c r="CM4" s="368"/>
      <c r="CN4" s="368"/>
      <c r="CO4" s="368"/>
      <c r="CP4" s="368"/>
      <c r="CQ4" s="368"/>
      <c r="CR4" s="368"/>
      <c r="CS4" s="368"/>
      <c r="CT4" s="368"/>
      <c r="CU4" s="368"/>
      <c r="CV4" s="368"/>
      <c r="CW4" s="368"/>
      <c r="CX4" s="368"/>
      <c r="CY4" s="368"/>
      <c r="CZ4" s="368"/>
      <c r="DA4" s="368"/>
      <c r="DB4" s="368"/>
      <c r="DC4" s="368"/>
      <c r="DD4" s="368"/>
      <c r="DE4" s="368"/>
      <c r="DF4" s="271"/>
      <c r="DG4" s="271"/>
      <c r="DH4" s="271"/>
      <c r="DI4" s="271"/>
      <c r="DJ4" s="271"/>
      <c r="DK4" s="271"/>
      <c r="DL4" s="271"/>
      <c r="DM4" s="271"/>
      <c r="DN4" s="271"/>
      <c r="DO4" s="271"/>
      <c r="DP4" s="271"/>
      <c r="DQ4" s="271"/>
      <c r="DR4" s="271"/>
      <c r="DS4" s="271"/>
      <c r="DT4" s="271"/>
      <c r="DU4" s="271"/>
      <c r="DV4" s="271"/>
      <c r="DW4" s="271"/>
    </row>
    <row r="5" spans="1:143" s="270" customFormat="1">
      <c r="A5" s="368"/>
      <c r="B5" s="368"/>
      <c r="C5" s="368"/>
      <c r="D5" s="368"/>
      <c r="E5" s="368"/>
      <c r="F5" s="368"/>
      <c r="G5" s="368"/>
      <c r="H5" s="368"/>
      <c r="I5" s="368"/>
      <c r="J5" s="368"/>
      <c r="K5" s="368"/>
      <c r="L5" s="368"/>
      <c r="M5" s="368"/>
      <c r="N5" s="368"/>
      <c r="O5" s="368"/>
      <c r="P5" s="368"/>
      <c r="Q5" s="368"/>
      <c r="R5" s="368"/>
      <c r="S5" s="368"/>
      <c r="T5" s="368"/>
      <c r="U5" s="368"/>
      <c r="V5" s="368"/>
      <c r="W5" s="368"/>
      <c r="X5" s="368"/>
      <c r="Y5" s="368"/>
      <c r="Z5" s="368"/>
      <c r="AA5" s="368"/>
      <c r="AB5" s="368"/>
      <c r="AC5" s="368"/>
      <c r="AD5" s="368"/>
      <c r="AE5" s="368"/>
      <c r="AF5" s="368"/>
      <c r="AG5" s="368"/>
      <c r="AH5" s="368"/>
      <c r="AI5" s="368"/>
      <c r="AJ5" s="368"/>
      <c r="AK5" s="368"/>
      <c r="AL5" s="368"/>
      <c r="AM5" s="368"/>
      <c r="AN5" s="368"/>
      <c r="AO5" s="368"/>
      <c r="AP5" s="368"/>
      <c r="AQ5" s="368"/>
      <c r="AR5" s="368"/>
      <c r="AS5" s="368"/>
      <c r="AT5" s="368"/>
      <c r="AU5" s="368"/>
      <c r="AV5" s="368"/>
      <c r="AW5" s="368"/>
      <c r="AX5" s="368"/>
      <c r="AY5" s="368"/>
      <c r="AZ5" s="368"/>
      <c r="BA5" s="368"/>
      <c r="BB5" s="368"/>
      <c r="BC5" s="368"/>
      <c r="BD5" s="368"/>
      <c r="BE5" s="368"/>
      <c r="BF5" s="368"/>
      <c r="BG5" s="368"/>
      <c r="BH5" s="368"/>
      <c r="BI5" s="368"/>
      <c r="BJ5" s="368"/>
      <c r="BK5" s="368"/>
      <c r="BL5" s="368"/>
      <c r="BM5" s="368"/>
      <c r="BN5" s="368"/>
      <c r="BO5" s="368"/>
      <c r="BP5" s="368"/>
      <c r="BQ5" s="368"/>
      <c r="BR5" s="368"/>
      <c r="BS5" s="368"/>
      <c r="BT5" s="368"/>
      <c r="BU5" s="368"/>
      <c r="BV5" s="368"/>
      <c r="BW5" s="368"/>
      <c r="BX5" s="368"/>
      <c r="BY5" s="368"/>
      <c r="BZ5" s="368"/>
      <c r="CA5" s="368"/>
      <c r="CB5" s="368"/>
      <c r="CC5" s="368"/>
      <c r="CD5" s="368"/>
      <c r="CE5" s="368"/>
      <c r="CF5" s="368"/>
      <c r="CG5" s="368"/>
      <c r="CH5" s="368"/>
      <c r="CI5" s="368"/>
      <c r="CJ5" s="368"/>
      <c r="CK5" s="368"/>
      <c r="CL5" s="368"/>
      <c r="CM5" s="368"/>
      <c r="CN5" s="368"/>
      <c r="CO5" s="368"/>
      <c r="CP5" s="368"/>
      <c r="CQ5" s="368"/>
      <c r="CR5" s="368"/>
      <c r="CS5" s="368"/>
      <c r="CT5" s="368"/>
      <c r="CU5" s="368"/>
      <c r="CV5" s="368"/>
      <c r="CW5" s="368"/>
      <c r="CX5" s="368"/>
      <c r="CY5" s="368"/>
      <c r="CZ5" s="368"/>
      <c r="DA5" s="368"/>
      <c r="DB5" s="368"/>
      <c r="DC5" s="368"/>
      <c r="DD5" s="368"/>
      <c r="DE5" s="368"/>
      <c r="DF5" s="271"/>
      <c r="DG5" s="271"/>
      <c r="DH5" s="271"/>
      <c r="DI5" s="271"/>
      <c r="DJ5" s="271"/>
      <c r="DK5" s="271"/>
      <c r="DL5" s="271"/>
      <c r="DM5" s="271"/>
      <c r="DN5" s="271"/>
      <c r="DO5" s="271"/>
      <c r="DP5" s="271"/>
      <c r="DQ5" s="271"/>
      <c r="DR5" s="271"/>
      <c r="DS5" s="271"/>
      <c r="DT5" s="271"/>
      <c r="DU5" s="271"/>
      <c r="DV5" s="271"/>
      <c r="DW5" s="271"/>
    </row>
    <row r="6" spans="1:143" s="270" customFormat="1">
      <c r="A6" s="368"/>
      <c r="B6" s="368"/>
      <c r="C6" s="368"/>
      <c r="D6" s="368"/>
      <c r="E6" s="368"/>
      <c r="F6" s="368"/>
      <c r="G6" s="368"/>
      <c r="H6" s="368"/>
      <c r="I6" s="368"/>
      <c r="J6" s="368"/>
      <c r="K6" s="368"/>
      <c r="L6" s="368"/>
      <c r="M6" s="368"/>
      <c r="N6" s="368"/>
      <c r="O6" s="368"/>
      <c r="P6" s="368"/>
      <c r="Q6" s="368"/>
      <c r="R6" s="368"/>
      <c r="S6" s="368"/>
      <c r="T6" s="368"/>
      <c r="U6" s="368"/>
      <c r="V6" s="368"/>
      <c r="W6" s="368"/>
      <c r="X6" s="368"/>
      <c r="Y6" s="368"/>
      <c r="Z6" s="368"/>
      <c r="AA6" s="368"/>
      <c r="AB6" s="368"/>
      <c r="AC6" s="368"/>
      <c r="AD6" s="368"/>
      <c r="AE6" s="368"/>
      <c r="AF6" s="368"/>
      <c r="AG6" s="368"/>
      <c r="AH6" s="368"/>
      <c r="AI6" s="368"/>
      <c r="AJ6" s="368"/>
      <c r="AK6" s="368"/>
      <c r="AL6" s="368"/>
      <c r="AM6" s="368"/>
      <c r="AN6" s="368"/>
      <c r="AO6" s="368"/>
      <c r="AP6" s="368"/>
      <c r="AQ6" s="368"/>
      <c r="AR6" s="368"/>
      <c r="AS6" s="368"/>
      <c r="AT6" s="368"/>
      <c r="AU6" s="368"/>
      <c r="AV6" s="368"/>
      <c r="AW6" s="368"/>
      <c r="AX6" s="368"/>
      <c r="AY6" s="368"/>
      <c r="AZ6" s="368"/>
      <c r="BA6" s="368"/>
      <c r="BB6" s="368"/>
      <c r="BC6" s="368"/>
      <c r="BD6" s="368"/>
      <c r="BE6" s="368"/>
      <c r="BF6" s="368"/>
      <c r="BG6" s="368"/>
      <c r="BH6" s="368"/>
      <c r="BI6" s="368"/>
      <c r="BJ6" s="368"/>
      <c r="BK6" s="368"/>
      <c r="BL6" s="368"/>
      <c r="BM6" s="368"/>
      <c r="BN6" s="368"/>
      <c r="BO6" s="368"/>
      <c r="BP6" s="368"/>
      <c r="BQ6" s="368"/>
      <c r="BR6" s="368"/>
      <c r="BS6" s="368"/>
      <c r="BT6" s="368"/>
      <c r="BU6" s="368"/>
      <c r="BV6" s="368"/>
      <c r="BW6" s="368"/>
      <c r="BX6" s="368"/>
      <c r="BY6" s="368"/>
      <c r="BZ6" s="368"/>
      <c r="CA6" s="368"/>
      <c r="CB6" s="368"/>
      <c r="CC6" s="368"/>
      <c r="CD6" s="368"/>
      <c r="CE6" s="368"/>
      <c r="CF6" s="368"/>
      <c r="CG6" s="368"/>
      <c r="CH6" s="368"/>
      <c r="CI6" s="368"/>
      <c r="CJ6" s="368"/>
      <c r="CK6" s="368"/>
      <c r="CL6" s="368"/>
      <c r="CM6" s="368"/>
      <c r="CN6" s="368"/>
      <c r="CO6" s="368"/>
      <c r="CP6" s="368"/>
      <c r="CQ6" s="368"/>
      <c r="CR6" s="368"/>
      <c r="CS6" s="368"/>
      <c r="CT6" s="368"/>
      <c r="CU6" s="368"/>
      <c r="CV6" s="368"/>
      <c r="CW6" s="368"/>
      <c r="CX6" s="368"/>
      <c r="CY6" s="368"/>
      <c r="CZ6" s="368"/>
      <c r="DA6" s="368"/>
      <c r="DB6" s="368"/>
      <c r="DC6" s="368"/>
      <c r="DD6" s="368"/>
      <c r="DE6" s="368"/>
      <c r="DF6" s="271"/>
      <c r="DG6" s="271"/>
      <c r="DH6" s="271"/>
      <c r="DI6" s="271"/>
      <c r="DJ6" s="271"/>
      <c r="DK6" s="271"/>
      <c r="DL6" s="271"/>
      <c r="DM6" s="271"/>
      <c r="DN6" s="271"/>
      <c r="DO6" s="271"/>
      <c r="DP6" s="271"/>
      <c r="DQ6" s="271"/>
      <c r="DR6" s="271"/>
      <c r="DS6" s="271"/>
      <c r="DT6" s="271"/>
      <c r="DU6" s="271"/>
      <c r="DV6" s="271"/>
      <c r="DW6" s="271"/>
    </row>
    <row r="7" spans="1:143" s="270" customFormat="1">
      <c r="A7" s="368"/>
      <c r="B7" s="368"/>
      <c r="C7" s="368"/>
      <c r="D7" s="368"/>
      <c r="E7" s="368"/>
      <c r="F7" s="368"/>
      <c r="G7" s="368"/>
      <c r="H7" s="368"/>
      <c r="I7" s="368"/>
      <c r="J7" s="368"/>
      <c r="K7" s="368"/>
      <c r="L7" s="368"/>
      <c r="M7" s="368"/>
      <c r="N7" s="368"/>
      <c r="O7" s="368"/>
      <c r="P7" s="368"/>
      <c r="Q7" s="368"/>
      <c r="R7" s="368"/>
      <c r="S7" s="368"/>
      <c r="T7" s="368"/>
      <c r="U7" s="368"/>
      <c r="V7" s="368"/>
      <c r="W7" s="368"/>
      <c r="X7" s="368"/>
      <c r="Y7" s="368"/>
      <c r="Z7" s="368"/>
      <c r="AA7" s="368"/>
      <c r="AB7" s="368"/>
      <c r="AC7" s="368"/>
      <c r="AD7" s="368"/>
      <c r="AE7" s="368"/>
      <c r="AF7" s="368"/>
      <c r="AG7" s="368"/>
      <c r="AH7" s="368"/>
      <c r="AI7" s="368"/>
      <c r="AJ7" s="368"/>
      <c r="AK7" s="368"/>
      <c r="AL7" s="368"/>
      <c r="AM7" s="368"/>
      <c r="AN7" s="368"/>
      <c r="AO7" s="368"/>
      <c r="AP7" s="368"/>
      <c r="AQ7" s="368"/>
      <c r="AR7" s="368"/>
      <c r="AS7" s="368"/>
      <c r="AT7" s="368"/>
      <c r="AU7" s="368"/>
      <c r="AV7" s="368"/>
      <c r="AW7" s="368"/>
      <c r="AX7" s="368"/>
      <c r="AY7" s="368"/>
      <c r="AZ7" s="368"/>
      <c r="BA7" s="368"/>
      <c r="BB7" s="368"/>
      <c r="BC7" s="368"/>
      <c r="BD7" s="368"/>
      <c r="BE7" s="368"/>
      <c r="BF7" s="368"/>
      <c r="BG7" s="368"/>
      <c r="BH7" s="368"/>
      <c r="BI7" s="368"/>
      <c r="BJ7" s="368"/>
      <c r="BK7" s="368"/>
      <c r="BL7" s="368"/>
      <c r="BM7" s="368"/>
      <c r="BN7" s="368"/>
      <c r="BO7" s="368"/>
      <c r="BP7" s="368"/>
      <c r="BQ7" s="368"/>
      <c r="BR7" s="368"/>
      <c r="BS7" s="368"/>
      <c r="BT7" s="368"/>
      <c r="BU7" s="368"/>
      <c r="BV7" s="368"/>
      <c r="BW7" s="368"/>
      <c r="BX7" s="368"/>
      <c r="BY7" s="368"/>
      <c r="BZ7" s="368"/>
      <c r="CA7" s="368"/>
      <c r="CB7" s="368"/>
      <c r="CC7" s="368"/>
      <c r="CD7" s="368"/>
      <c r="CE7" s="368"/>
      <c r="CF7" s="368"/>
      <c r="CG7" s="368"/>
      <c r="CH7" s="368"/>
      <c r="CI7" s="368"/>
      <c r="CJ7" s="368"/>
      <c r="CK7" s="368"/>
      <c r="CL7" s="368"/>
      <c r="CM7" s="368"/>
      <c r="CN7" s="368"/>
      <c r="CO7" s="368"/>
      <c r="CP7" s="368"/>
      <c r="CQ7" s="368"/>
      <c r="CR7" s="368"/>
      <c r="CS7" s="368"/>
      <c r="CT7" s="368"/>
      <c r="CU7" s="368"/>
      <c r="CV7" s="368"/>
      <c r="CW7" s="368"/>
      <c r="CX7" s="368"/>
      <c r="CY7" s="368"/>
      <c r="CZ7" s="368"/>
      <c r="DA7" s="368"/>
      <c r="DB7" s="368"/>
      <c r="DC7" s="368"/>
      <c r="DD7" s="368"/>
      <c r="DE7" s="368"/>
      <c r="DF7" s="271"/>
      <c r="DG7" s="271"/>
      <c r="DH7" s="271"/>
      <c r="DI7" s="271"/>
      <c r="DJ7" s="271"/>
      <c r="DK7" s="271"/>
      <c r="DL7" s="271"/>
      <c r="DM7" s="271"/>
      <c r="DN7" s="271"/>
      <c r="DO7" s="271"/>
      <c r="DP7" s="271"/>
      <c r="DQ7" s="271"/>
      <c r="DR7" s="271"/>
      <c r="DS7" s="271"/>
      <c r="DT7" s="271"/>
      <c r="DU7" s="271"/>
      <c r="DV7" s="271"/>
      <c r="DW7" s="271"/>
    </row>
    <row r="8" spans="1:143" s="270" customFormat="1">
      <c r="A8" s="368"/>
      <c r="B8" s="368"/>
      <c r="C8" s="368"/>
      <c r="D8" s="368"/>
      <c r="E8" s="368"/>
      <c r="F8" s="368"/>
      <c r="G8" s="368"/>
      <c r="H8" s="368"/>
      <c r="I8" s="368"/>
      <c r="J8" s="368"/>
      <c r="K8" s="368"/>
      <c r="L8" s="368"/>
      <c r="M8" s="368"/>
      <c r="N8" s="368"/>
      <c r="O8" s="368"/>
      <c r="P8" s="368"/>
      <c r="Q8" s="368"/>
      <c r="R8" s="368"/>
      <c r="S8" s="368"/>
      <c r="T8" s="368"/>
      <c r="U8" s="368"/>
      <c r="V8" s="368"/>
      <c r="W8" s="368"/>
      <c r="X8" s="368"/>
      <c r="Y8" s="368"/>
      <c r="Z8" s="368"/>
      <c r="AA8" s="368"/>
      <c r="AB8" s="368"/>
      <c r="AC8" s="368"/>
      <c r="AD8" s="368"/>
      <c r="AE8" s="368"/>
      <c r="AF8" s="368"/>
      <c r="AG8" s="368"/>
      <c r="AH8" s="368"/>
      <c r="AI8" s="368"/>
      <c r="AJ8" s="368"/>
      <c r="AK8" s="368"/>
      <c r="AL8" s="368"/>
      <c r="AM8" s="368"/>
      <c r="AN8" s="368"/>
      <c r="AO8" s="368"/>
      <c r="AP8" s="368"/>
      <c r="AQ8" s="368"/>
      <c r="AR8" s="368"/>
      <c r="AS8" s="368"/>
      <c r="AT8" s="368"/>
      <c r="AU8" s="368"/>
      <c r="AV8" s="368"/>
      <c r="AW8" s="368"/>
      <c r="AX8" s="368"/>
      <c r="AY8" s="368"/>
      <c r="AZ8" s="368"/>
      <c r="BA8" s="368"/>
      <c r="BB8" s="368"/>
      <c r="BC8" s="368"/>
      <c r="BD8" s="368"/>
      <c r="BE8" s="368"/>
      <c r="BF8" s="368"/>
      <c r="BG8" s="368"/>
      <c r="BH8" s="368"/>
      <c r="BI8" s="368"/>
      <c r="BJ8" s="368"/>
      <c r="BK8" s="368"/>
      <c r="BL8" s="368"/>
      <c r="BM8" s="368"/>
      <c r="BN8" s="368"/>
      <c r="BO8" s="368"/>
      <c r="BP8" s="368"/>
      <c r="BQ8" s="368"/>
      <c r="BR8" s="368"/>
      <c r="BS8" s="368"/>
      <c r="BT8" s="368"/>
      <c r="BU8" s="368"/>
      <c r="BV8" s="368"/>
      <c r="BW8" s="368"/>
      <c r="BX8" s="368"/>
      <c r="BY8" s="368"/>
      <c r="BZ8" s="368"/>
      <c r="CA8" s="368"/>
      <c r="CB8" s="368"/>
      <c r="CC8" s="368"/>
      <c r="CD8" s="368"/>
      <c r="CE8" s="368"/>
      <c r="CF8" s="368"/>
      <c r="CG8" s="368"/>
      <c r="CH8" s="368"/>
      <c r="CI8" s="368"/>
      <c r="CJ8" s="368"/>
      <c r="CK8" s="368"/>
      <c r="CL8" s="368"/>
      <c r="CM8" s="368"/>
      <c r="CN8" s="368"/>
      <c r="CO8" s="368"/>
      <c r="CP8" s="368"/>
      <c r="CQ8" s="368"/>
      <c r="CR8" s="368"/>
      <c r="CS8" s="368"/>
      <c r="CT8" s="368"/>
      <c r="CU8" s="368"/>
      <c r="CV8" s="368"/>
      <c r="CW8" s="368"/>
      <c r="CX8" s="368"/>
      <c r="CY8" s="368"/>
      <c r="CZ8" s="368"/>
      <c r="DA8" s="368"/>
      <c r="DB8" s="368"/>
      <c r="DC8" s="368"/>
      <c r="DD8" s="368"/>
      <c r="DE8" s="368"/>
      <c r="DF8" s="271"/>
      <c r="DG8" s="271"/>
      <c r="DH8" s="271"/>
      <c r="DI8" s="271"/>
      <c r="DJ8" s="271"/>
      <c r="DK8" s="271"/>
      <c r="DL8" s="271"/>
      <c r="DM8" s="271"/>
      <c r="DN8" s="271"/>
      <c r="DO8" s="271"/>
      <c r="DP8" s="271"/>
      <c r="DQ8" s="271"/>
      <c r="DR8" s="271"/>
      <c r="DS8" s="271"/>
      <c r="DT8" s="271"/>
      <c r="DU8" s="271"/>
      <c r="DV8" s="271"/>
      <c r="DW8" s="271"/>
    </row>
    <row r="9" spans="1:143" s="270" customFormat="1">
      <c r="A9" s="368"/>
      <c r="B9" s="368"/>
      <c r="C9" s="368"/>
      <c r="D9" s="368"/>
      <c r="E9" s="368"/>
      <c r="F9" s="368"/>
      <c r="G9" s="368"/>
      <c r="H9" s="368"/>
      <c r="I9" s="368"/>
      <c r="J9" s="368"/>
      <c r="K9" s="368"/>
      <c r="L9" s="368"/>
      <c r="M9" s="368"/>
      <c r="N9" s="368"/>
      <c r="O9" s="368"/>
      <c r="P9" s="368"/>
      <c r="Q9" s="368"/>
      <c r="R9" s="368"/>
      <c r="S9" s="368"/>
      <c r="T9" s="368"/>
      <c r="U9" s="368"/>
      <c r="V9" s="368"/>
      <c r="W9" s="368"/>
      <c r="X9" s="368"/>
      <c r="Y9" s="368"/>
      <c r="Z9" s="368"/>
      <c r="AA9" s="368"/>
      <c r="AB9" s="368"/>
      <c r="AC9" s="368"/>
      <c r="AD9" s="368"/>
      <c r="AE9" s="368"/>
      <c r="AF9" s="368"/>
      <c r="AG9" s="368"/>
      <c r="AH9" s="368"/>
      <c r="AI9" s="368"/>
      <c r="AJ9" s="368"/>
      <c r="AK9" s="368"/>
      <c r="AL9" s="368"/>
      <c r="AM9" s="368"/>
      <c r="AN9" s="368"/>
      <c r="AO9" s="368"/>
      <c r="AP9" s="368"/>
      <c r="AQ9" s="368"/>
      <c r="AR9" s="368"/>
      <c r="AS9" s="368"/>
      <c r="AT9" s="368"/>
      <c r="AU9" s="368"/>
      <c r="AV9" s="368"/>
      <c r="AW9" s="368"/>
      <c r="AX9" s="368"/>
      <c r="AY9" s="368"/>
      <c r="AZ9" s="368"/>
      <c r="BA9" s="368"/>
      <c r="BB9" s="368"/>
      <c r="BC9" s="368"/>
      <c r="BD9" s="368"/>
      <c r="BE9" s="368"/>
      <c r="BF9" s="368"/>
      <c r="BG9" s="368"/>
      <c r="BH9" s="368"/>
      <c r="BI9" s="368"/>
      <c r="BJ9" s="368"/>
      <c r="BK9" s="368"/>
      <c r="BL9" s="368"/>
      <c r="BM9" s="368"/>
      <c r="BN9" s="368"/>
      <c r="BO9" s="368"/>
      <c r="BP9" s="368"/>
      <c r="BQ9" s="368"/>
      <c r="BR9" s="368"/>
      <c r="BS9" s="368"/>
      <c r="BT9" s="368"/>
      <c r="BU9" s="368"/>
      <c r="BV9" s="368"/>
      <c r="BW9" s="368"/>
      <c r="BX9" s="368"/>
      <c r="BY9" s="368"/>
      <c r="BZ9" s="368"/>
      <c r="CA9" s="368"/>
      <c r="CB9" s="368"/>
      <c r="CC9" s="368"/>
      <c r="CD9" s="368"/>
      <c r="CE9" s="368"/>
      <c r="CF9" s="368"/>
      <c r="CG9" s="368"/>
      <c r="CH9" s="368"/>
      <c r="CI9" s="368"/>
      <c r="CJ9" s="368"/>
      <c r="CK9" s="368"/>
      <c r="CL9" s="368"/>
      <c r="CM9" s="368"/>
      <c r="CN9" s="368"/>
      <c r="CO9" s="368"/>
      <c r="CP9" s="368"/>
      <c r="CQ9" s="368"/>
      <c r="CR9" s="368"/>
      <c r="CS9" s="368"/>
      <c r="CT9" s="368"/>
      <c r="CU9" s="368"/>
      <c r="CV9" s="368"/>
      <c r="CW9" s="368"/>
      <c r="CX9" s="368"/>
      <c r="CY9" s="368"/>
      <c r="CZ9" s="368"/>
      <c r="DA9" s="368"/>
      <c r="DB9" s="368"/>
      <c r="DC9" s="368"/>
      <c r="DD9" s="368"/>
      <c r="DE9" s="368"/>
      <c r="DF9" s="271"/>
      <c r="DG9" s="271"/>
      <c r="DH9" s="271"/>
      <c r="DI9" s="271"/>
      <c r="DJ9" s="271"/>
      <c r="DK9" s="271"/>
      <c r="DL9" s="271"/>
      <c r="DM9" s="271"/>
      <c r="DN9" s="271"/>
      <c r="DO9" s="271"/>
      <c r="DP9" s="271"/>
      <c r="DQ9" s="271"/>
      <c r="DR9" s="271"/>
      <c r="DS9" s="271"/>
      <c r="DT9" s="271"/>
      <c r="DU9" s="271"/>
      <c r="DV9" s="271"/>
      <c r="DW9" s="271"/>
    </row>
    <row r="10" spans="1:143" s="270" customFormat="1">
      <c r="A10" s="368"/>
      <c r="B10" s="368"/>
      <c r="C10" s="368"/>
      <c r="D10" s="368"/>
      <c r="E10" s="368"/>
      <c r="F10" s="368"/>
      <c r="G10" s="368"/>
      <c r="H10" s="368"/>
      <c r="I10" s="368"/>
      <c r="J10" s="368"/>
      <c r="K10" s="368"/>
      <c r="L10" s="368"/>
      <c r="M10" s="368"/>
      <c r="N10" s="368"/>
      <c r="O10" s="368"/>
      <c r="P10" s="368"/>
      <c r="Q10" s="368"/>
      <c r="R10" s="368"/>
      <c r="S10" s="368"/>
      <c r="T10" s="368"/>
      <c r="U10" s="368"/>
      <c r="V10" s="368"/>
      <c r="W10" s="368"/>
      <c r="X10" s="368"/>
      <c r="Y10" s="368"/>
      <c r="Z10" s="368"/>
      <c r="AA10" s="368"/>
      <c r="AB10" s="368"/>
      <c r="AC10" s="368"/>
      <c r="AD10" s="368"/>
      <c r="AE10" s="368"/>
      <c r="AF10" s="368"/>
      <c r="AG10" s="368"/>
      <c r="AH10" s="368"/>
      <c r="AI10" s="368"/>
      <c r="AJ10" s="368"/>
      <c r="AK10" s="368"/>
      <c r="AL10" s="368"/>
      <c r="AM10" s="368"/>
      <c r="AN10" s="368"/>
      <c r="AO10" s="368"/>
      <c r="AP10" s="368"/>
      <c r="AQ10" s="368"/>
      <c r="AR10" s="368"/>
      <c r="AS10" s="368"/>
      <c r="AT10" s="368"/>
      <c r="AU10" s="368"/>
      <c r="AV10" s="368"/>
      <c r="AW10" s="368"/>
      <c r="AX10" s="368"/>
      <c r="AY10" s="368"/>
      <c r="AZ10" s="368"/>
      <c r="BA10" s="368"/>
      <c r="BB10" s="368"/>
      <c r="BC10" s="368"/>
      <c r="BD10" s="368"/>
      <c r="BE10" s="368"/>
      <c r="BF10" s="368"/>
      <c r="BG10" s="368"/>
      <c r="BH10" s="368"/>
      <c r="BI10" s="368"/>
      <c r="BJ10" s="368"/>
      <c r="BK10" s="368"/>
      <c r="BL10" s="368"/>
      <c r="BM10" s="368"/>
      <c r="BN10" s="368"/>
      <c r="BO10" s="368"/>
      <c r="BP10" s="368"/>
      <c r="BQ10" s="368"/>
      <c r="BR10" s="368"/>
      <c r="BS10" s="368"/>
      <c r="BT10" s="368"/>
      <c r="BU10" s="368"/>
      <c r="BV10" s="368"/>
      <c r="BW10" s="368"/>
      <c r="BX10" s="368"/>
      <c r="BY10" s="368"/>
      <c r="BZ10" s="368"/>
      <c r="CA10" s="368"/>
      <c r="CB10" s="368"/>
      <c r="CC10" s="368"/>
      <c r="CD10" s="368"/>
      <c r="CE10" s="368"/>
      <c r="CF10" s="368"/>
      <c r="CG10" s="368"/>
      <c r="CH10" s="368"/>
      <c r="CI10" s="368"/>
      <c r="CJ10" s="368"/>
      <c r="CK10" s="368"/>
      <c r="CL10" s="368"/>
      <c r="CM10" s="368"/>
      <c r="CN10" s="368"/>
      <c r="CO10" s="368"/>
      <c r="CP10" s="368"/>
      <c r="CQ10" s="368"/>
      <c r="CR10" s="368"/>
      <c r="CS10" s="368"/>
      <c r="CT10" s="368"/>
      <c r="CU10" s="368"/>
      <c r="CV10" s="368"/>
      <c r="CW10" s="368"/>
      <c r="CX10" s="368"/>
      <c r="CY10" s="368"/>
      <c r="CZ10" s="368"/>
      <c r="DA10" s="368"/>
      <c r="DB10" s="368"/>
      <c r="DC10" s="368"/>
      <c r="DD10" s="368"/>
      <c r="DE10" s="368"/>
      <c r="DF10" s="271"/>
      <c r="DG10" s="271"/>
      <c r="DH10" s="271"/>
      <c r="DI10" s="271"/>
      <c r="DJ10" s="271"/>
      <c r="DK10" s="271"/>
      <c r="DL10" s="271"/>
      <c r="DM10" s="271"/>
      <c r="DN10" s="271"/>
      <c r="DO10" s="271"/>
      <c r="DP10" s="271"/>
      <c r="DQ10" s="271"/>
      <c r="DR10" s="271"/>
      <c r="DS10" s="271"/>
      <c r="DT10" s="271"/>
      <c r="DU10" s="271"/>
      <c r="DV10" s="271"/>
      <c r="DW10" s="271"/>
      <c r="EM10" s="270" t="s">
        <v>596</v>
      </c>
    </row>
    <row r="11" spans="1:143" s="270" customFormat="1">
      <c r="A11" s="368"/>
      <c r="B11" s="368"/>
      <c r="C11" s="368"/>
      <c r="D11" s="368"/>
      <c r="E11" s="368"/>
      <c r="F11" s="368"/>
      <c r="G11" s="368"/>
      <c r="H11" s="368"/>
      <c r="I11" s="368"/>
      <c r="J11" s="368"/>
      <c r="K11" s="368"/>
      <c r="L11" s="368"/>
      <c r="M11" s="368"/>
      <c r="N11" s="368"/>
      <c r="O11" s="368"/>
      <c r="P11" s="368"/>
      <c r="Q11" s="368"/>
      <c r="R11" s="368"/>
      <c r="S11" s="368"/>
      <c r="T11" s="368"/>
      <c r="U11" s="368"/>
      <c r="V11" s="368"/>
      <c r="W11" s="368"/>
      <c r="X11" s="368"/>
      <c r="Y11" s="368"/>
      <c r="Z11" s="368"/>
      <c r="AA11" s="368"/>
      <c r="AB11" s="368"/>
      <c r="AC11" s="368"/>
      <c r="AD11" s="368"/>
      <c r="AE11" s="368"/>
      <c r="AF11" s="368"/>
      <c r="AG11" s="368"/>
      <c r="AH11" s="368"/>
      <c r="AI11" s="368"/>
      <c r="AJ11" s="368"/>
      <c r="AK11" s="368"/>
      <c r="AL11" s="368"/>
      <c r="AM11" s="368"/>
      <c r="AN11" s="368"/>
      <c r="AO11" s="368"/>
      <c r="AP11" s="368"/>
      <c r="AQ11" s="368"/>
      <c r="AR11" s="368"/>
      <c r="AS11" s="368"/>
      <c r="AT11" s="368"/>
      <c r="AU11" s="368"/>
      <c r="AV11" s="368"/>
      <c r="AW11" s="368"/>
      <c r="AX11" s="368"/>
      <c r="AY11" s="368"/>
      <c r="AZ11" s="368"/>
      <c r="BA11" s="368"/>
      <c r="BB11" s="368"/>
      <c r="BC11" s="368"/>
      <c r="BD11" s="368"/>
      <c r="BE11" s="368"/>
      <c r="BF11" s="368"/>
      <c r="BG11" s="368"/>
      <c r="BH11" s="368"/>
      <c r="BI11" s="368"/>
      <c r="BJ11" s="368"/>
      <c r="BK11" s="368"/>
      <c r="BL11" s="368"/>
      <c r="BM11" s="368"/>
      <c r="BN11" s="368"/>
      <c r="BO11" s="368"/>
      <c r="BP11" s="368"/>
      <c r="BQ11" s="368"/>
      <c r="BR11" s="368"/>
      <c r="BS11" s="368"/>
      <c r="BT11" s="368"/>
      <c r="BU11" s="368"/>
      <c r="BV11" s="368"/>
      <c r="BW11" s="368"/>
      <c r="BX11" s="368"/>
      <c r="BY11" s="368"/>
      <c r="BZ11" s="368"/>
      <c r="CA11" s="368"/>
      <c r="CB11" s="368"/>
      <c r="CC11" s="368"/>
      <c r="CD11" s="368"/>
      <c r="CE11" s="368"/>
      <c r="CF11" s="368"/>
      <c r="CG11" s="368"/>
      <c r="CH11" s="368"/>
      <c r="CI11" s="368"/>
      <c r="CJ11" s="368"/>
      <c r="CK11" s="368"/>
      <c r="CL11" s="368"/>
      <c r="CM11" s="368"/>
      <c r="CN11" s="368"/>
      <c r="CO11" s="368"/>
      <c r="CP11" s="368"/>
      <c r="CQ11" s="368"/>
      <c r="CR11" s="368"/>
      <c r="CS11" s="368"/>
      <c r="CT11" s="368"/>
      <c r="CU11" s="368"/>
      <c r="CV11" s="368"/>
      <c r="CW11" s="368"/>
      <c r="CX11" s="368"/>
      <c r="CY11" s="368"/>
      <c r="CZ11" s="368"/>
      <c r="DA11" s="368"/>
      <c r="DB11" s="368"/>
      <c r="DC11" s="368"/>
      <c r="DD11" s="368"/>
      <c r="DE11" s="368"/>
      <c r="DF11" s="271"/>
      <c r="DG11" s="271"/>
      <c r="DH11" s="271"/>
      <c r="DI11" s="271"/>
      <c r="DJ11" s="271"/>
      <c r="DK11" s="271"/>
      <c r="DL11" s="271"/>
      <c r="DM11" s="271"/>
      <c r="DN11" s="271"/>
      <c r="DO11" s="271"/>
      <c r="DP11" s="271"/>
      <c r="DQ11" s="271"/>
      <c r="DR11" s="271"/>
      <c r="DS11" s="271"/>
      <c r="DT11" s="271"/>
      <c r="DU11" s="271"/>
      <c r="DV11" s="271"/>
      <c r="DW11" s="271"/>
    </row>
    <row r="12" spans="1:143" s="270" customFormat="1">
      <c r="A12" s="368"/>
      <c r="B12" s="368"/>
      <c r="C12" s="368"/>
      <c r="D12" s="368"/>
      <c r="E12" s="368"/>
      <c r="F12" s="368"/>
      <c r="G12" s="368"/>
      <c r="H12" s="368"/>
      <c r="I12" s="368"/>
      <c r="J12" s="368"/>
      <c r="K12" s="368"/>
      <c r="L12" s="368"/>
      <c r="M12" s="368"/>
      <c r="N12" s="368"/>
      <c r="O12" s="368"/>
      <c r="P12" s="368"/>
      <c r="Q12" s="368"/>
      <c r="R12" s="368"/>
      <c r="S12" s="368"/>
      <c r="T12" s="368"/>
      <c r="U12" s="368"/>
      <c r="V12" s="368"/>
      <c r="W12" s="368"/>
      <c r="X12" s="368"/>
      <c r="Y12" s="368"/>
      <c r="Z12" s="368"/>
      <c r="AA12" s="368"/>
      <c r="AB12" s="368"/>
      <c r="AC12" s="368"/>
      <c r="AD12" s="368"/>
      <c r="AE12" s="368"/>
      <c r="AF12" s="368"/>
      <c r="AG12" s="368"/>
      <c r="AH12" s="368"/>
      <c r="AI12" s="368"/>
      <c r="AJ12" s="368"/>
      <c r="AK12" s="368"/>
      <c r="AL12" s="368"/>
      <c r="AM12" s="368"/>
      <c r="AN12" s="368"/>
      <c r="AO12" s="368"/>
      <c r="AP12" s="368"/>
      <c r="AQ12" s="368"/>
      <c r="AR12" s="368"/>
      <c r="AS12" s="368"/>
      <c r="AT12" s="368"/>
      <c r="AU12" s="368"/>
      <c r="AV12" s="368"/>
      <c r="AW12" s="368"/>
      <c r="AX12" s="368"/>
      <c r="AY12" s="368"/>
      <c r="AZ12" s="368"/>
      <c r="BA12" s="368"/>
      <c r="BB12" s="368"/>
      <c r="BC12" s="368"/>
      <c r="BD12" s="368"/>
      <c r="BE12" s="368"/>
      <c r="BF12" s="368"/>
      <c r="BG12" s="368"/>
      <c r="BH12" s="368"/>
      <c r="BI12" s="368"/>
      <c r="BJ12" s="368"/>
      <c r="BK12" s="368"/>
      <c r="BL12" s="368"/>
      <c r="BM12" s="368"/>
      <c r="BN12" s="368"/>
      <c r="BO12" s="368"/>
      <c r="BP12" s="368"/>
      <c r="BQ12" s="368"/>
      <c r="BR12" s="368"/>
      <c r="BS12" s="368"/>
      <c r="BT12" s="368"/>
      <c r="BU12" s="368"/>
      <c r="BV12" s="368"/>
      <c r="BW12" s="368"/>
      <c r="BX12" s="368"/>
      <c r="BY12" s="368"/>
      <c r="BZ12" s="368"/>
      <c r="CA12" s="368"/>
      <c r="CB12" s="368"/>
      <c r="CC12" s="368"/>
      <c r="CD12" s="368"/>
      <c r="CE12" s="368"/>
      <c r="CF12" s="368"/>
      <c r="CG12" s="368"/>
      <c r="CH12" s="368"/>
      <c r="CI12" s="368"/>
      <c r="CJ12" s="368"/>
      <c r="CK12" s="368"/>
      <c r="CL12" s="368"/>
      <c r="CM12" s="368"/>
      <c r="CN12" s="368"/>
      <c r="CO12" s="368"/>
      <c r="CP12" s="368"/>
      <c r="CQ12" s="368"/>
      <c r="CR12" s="368"/>
      <c r="CS12" s="368"/>
      <c r="CT12" s="368"/>
      <c r="CU12" s="368"/>
      <c r="CV12" s="368"/>
      <c r="CW12" s="368"/>
      <c r="CX12" s="368"/>
      <c r="CY12" s="368"/>
      <c r="CZ12" s="368"/>
      <c r="DA12" s="368"/>
      <c r="DB12" s="368"/>
      <c r="DC12" s="368"/>
      <c r="DD12" s="368"/>
      <c r="DE12" s="368"/>
      <c r="DF12" s="271"/>
      <c r="DG12" s="271"/>
      <c r="DH12" s="271"/>
      <c r="DI12" s="271"/>
      <c r="DJ12" s="271"/>
      <c r="DK12" s="271"/>
      <c r="DL12" s="271"/>
      <c r="DM12" s="271"/>
      <c r="DN12" s="271"/>
      <c r="DO12" s="271"/>
      <c r="DP12" s="271"/>
      <c r="DQ12" s="271"/>
      <c r="DR12" s="271"/>
      <c r="DS12" s="271"/>
      <c r="DT12" s="271"/>
      <c r="DU12" s="271"/>
      <c r="DV12" s="271"/>
      <c r="DW12" s="271"/>
      <c r="EM12" s="270" t="s">
        <v>596</v>
      </c>
    </row>
    <row r="13" spans="1:143" s="270" customFormat="1">
      <c r="A13" s="368"/>
      <c r="B13" s="368"/>
      <c r="C13" s="368"/>
      <c r="D13" s="368"/>
      <c r="E13" s="368"/>
      <c r="F13" s="368"/>
      <c r="G13" s="368"/>
      <c r="H13" s="368"/>
      <c r="I13" s="368"/>
      <c r="J13" s="368"/>
      <c r="K13" s="368"/>
      <c r="L13" s="368"/>
      <c r="M13" s="368"/>
      <c r="N13" s="368"/>
      <c r="O13" s="368"/>
      <c r="P13" s="368"/>
      <c r="Q13" s="368"/>
      <c r="R13" s="368"/>
      <c r="S13" s="368"/>
      <c r="T13" s="368"/>
      <c r="U13" s="368"/>
      <c r="V13" s="368"/>
      <c r="W13" s="368"/>
      <c r="X13" s="368"/>
      <c r="Y13" s="368"/>
      <c r="Z13" s="368"/>
      <c r="AA13" s="368"/>
      <c r="AB13" s="368"/>
      <c r="AC13" s="368"/>
      <c r="AD13" s="368"/>
      <c r="AE13" s="368"/>
      <c r="AF13" s="368"/>
      <c r="AG13" s="368"/>
      <c r="AH13" s="368"/>
      <c r="AI13" s="368"/>
      <c r="AJ13" s="368"/>
      <c r="AK13" s="368"/>
      <c r="AL13" s="368"/>
      <c r="AM13" s="368"/>
      <c r="AN13" s="368"/>
      <c r="AO13" s="368"/>
      <c r="AP13" s="368"/>
      <c r="AQ13" s="368"/>
      <c r="AR13" s="368"/>
      <c r="AS13" s="368"/>
      <c r="AT13" s="368"/>
      <c r="AU13" s="368"/>
      <c r="AV13" s="368"/>
      <c r="AW13" s="368"/>
      <c r="AX13" s="368"/>
      <c r="AY13" s="368"/>
      <c r="AZ13" s="368"/>
      <c r="BA13" s="368"/>
      <c r="BB13" s="368"/>
      <c r="BC13" s="368"/>
      <c r="BD13" s="368"/>
      <c r="BE13" s="368"/>
      <c r="BF13" s="368"/>
      <c r="BG13" s="368"/>
      <c r="BH13" s="368"/>
      <c r="BI13" s="368"/>
      <c r="BJ13" s="368"/>
      <c r="BK13" s="368"/>
      <c r="BL13" s="368"/>
      <c r="BM13" s="368"/>
      <c r="BN13" s="368"/>
      <c r="BO13" s="368"/>
      <c r="BP13" s="368"/>
      <c r="BQ13" s="368"/>
      <c r="BR13" s="368"/>
      <c r="BS13" s="368"/>
      <c r="BT13" s="368"/>
      <c r="BU13" s="368"/>
      <c r="BV13" s="368"/>
      <c r="BW13" s="368"/>
      <c r="BX13" s="368"/>
      <c r="BY13" s="368"/>
      <c r="BZ13" s="368"/>
      <c r="CA13" s="368"/>
      <c r="CB13" s="368"/>
      <c r="CC13" s="368"/>
      <c r="CD13" s="368"/>
      <c r="CE13" s="368"/>
      <c r="CF13" s="368"/>
      <c r="CG13" s="368"/>
      <c r="CH13" s="368"/>
      <c r="CI13" s="368"/>
      <c r="CJ13" s="368"/>
      <c r="CK13" s="368"/>
      <c r="CL13" s="368"/>
      <c r="CM13" s="368"/>
      <c r="CN13" s="368"/>
      <c r="CO13" s="368"/>
      <c r="CP13" s="368"/>
      <c r="CQ13" s="368"/>
      <c r="CR13" s="368"/>
      <c r="CS13" s="368"/>
      <c r="CT13" s="368"/>
      <c r="CU13" s="368"/>
      <c r="CV13" s="368"/>
      <c r="CW13" s="368"/>
      <c r="CX13" s="368"/>
      <c r="CY13" s="368"/>
      <c r="CZ13" s="368"/>
      <c r="DA13" s="368"/>
      <c r="DB13" s="368"/>
      <c r="DC13" s="368"/>
      <c r="DD13" s="368"/>
      <c r="DE13" s="368"/>
      <c r="DF13" s="271"/>
      <c r="DG13" s="271"/>
      <c r="DH13" s="271"/>
      <c r="DI13" s="271"/>
      <c r="DJ13" s="271"/>
      <c r="DK13" s="271"/>
      <c r="DL13" s="271"/>
      <c r="DM13" s="271"/>
      <c r="DN13" s="271"/>
      <c r="DO13" s="271"/>
      <c r="DP13" s="271"/>
      <c r="DQ13" s="271"/>
      <c r="DR13" s="271"/>
      <c r="DS13" s="271"/>
      <c r="DT13" s="271"/>
      <c r="DU13" s="271"/>
      <c r="DV13" s="271"/>
      <c r="DW13" s="271"/>
    </row>
    <row r="14" spans="1:143" s="270" customFormat="1">
      <c r="A14" s="368"/>
      <c r="B14" s="368"/>
      <c r="C14" s="368"/>
      <c r="D14" s="368"/>
      <c r="E14" s="368"/>
      <c r="F14" s="368"/>
      <c r="G14" s="368"/>
      <c r="H14" s="368"/>
      <c r="I14" s="368"/>
      <c r="J14" s="368"/>
      <c r="K14" s="368"/>
      <c r="L14" s="368"/>
      <c r="M14" s="368"/>
      <c r="N14" s="368"/>
      <c r="O14" s="368"/>
      <c r="P14" s="368"/>
      <c r="Q14" s="368"/>
      <c r="R14" s="368"/>
      <c r="S14" s="368"/>
      <c r="T14" s="368"/>
      <c r="U14" s="368"/>
      <c r="V14" s="368"/>
      <c r="W14" s="368"/>
      <c r="X14" s="368"/>
      <c r="Y14" s="368"/>
      <c r="Z14" s="368"/>
      <c r="AA14" s="368"/>
      <c r="AB14" s="368"/>
      <c r="AC14" s="368"/>
      <c r="AD14" s="368"/>
      <c r="AE14" s="368"/>
      <c r="AF14" s="368"/>
      <c r="AG14" s="368"/>
      <c r="AH14" s="368"/>
      <c r="AI14" s="368"/>
      <c r="AJ14" s="368"/>
      <c r="AK14" s="368"/>
      <c r="AL14" s="368"/>
      <c r="AM14" s="368"/>
      <c r="AN14" s="368"/>
      <c r="AO14" s="368"/>
      <c r="AP14" s="368"/>
      <c r="AQ14" s="368"/>
      <c r="AR14" s="368"/>
      <c r="AS14" s="368"/>
      <c r="AT14" s="368"/>
      <c r="AU14" s="368"/>
      <c r="AV14" s="368"/>
      <c r="AW14" s="368"/>
      <c r="AX14" s="368"/>
      <c r="AY14" s="368"/>
      <c r="AZ14" s="368"/>
      <c r="BA14" s="368"/>
      <c r="BB14" s="368"/>
      <c r="BC14" s="368"/>
      <c r="BD14" s="368"/>
      <c r="BE14" s="368"/>
      <c r="BF14" s="368"/>
      <c r="BG14" s="368"/>
      <c r="BH14" s="368"/>
      <c r="BI14" s="368"/>
      <c r="BJ14" s="368"/>
      <c r="BK14" s="368"/>
      <c r="BL14" s="368"/>
      <c r="BM14" s="368"/>
      <c r="BN14" s="368"/>
      <c r="BO14" s="368"/>
      <c r="BP14" s="368"/>
      <c r="BQ14" s="368"/>
      <c r="BR14" s="368"/>
      <c r="BS14" s="368"/>
      <c r="BT14" s="368"/>
      <c r="BU14" s="368"/>
      <c r="BV14" s="368"/>
      <c r="BW14" s="368"/>
      <c r="BX14" s="368"/>
      <c r="BY14" s="368"/>
      <c r="BZ14" s="368"/>
      <c r="CA14" s="368"/>
      <c r="CB14" s="368"/>
      <c r="CC14" s="368"/>
      <c r="CD14" s="368"/>
      <c r="CE14" s="368"/>
      <c r="CF14" s="368"/>
      <c r="CG14" s="368"/>
      <c r="CH14" s="368"/>
      <c r="CI14" s="368"/>
      <c r="CJ14" s="368"/>
      <c r="CK14" s="368"/>
      <c r="CL14" s="368"/>
      <c r="CM14" s="368"/>
      <c r="CN14" s="368"/>
      <c r="CO14" s="368"/>
      <c r="CP14" s="368"/>
      <c r="CQ14" s="368"/>
      <c r="CR14" s="368"/>
      <c r="CS14" s="368"/>
      <c r="CT14" s="368"/>
      <c r="CU14" s="368"/>
      <c r="CV14" s="368"/>
      <c r="CW14" s="368"/>
      <c r="CX14" s="368"/>
      <c r="CY14" s="368"/>
      <c r="CZ14" s="368"/>
      <c r="DA14" s="368"/>
      <c r="DB14" s="368"/>
      <c r="DC14" s="368"/>
      <c r="DD14" s="368"/>
      <c r="DE14" s="368"/>
      <c r="DF14" s="271"/>
      <c r="DG14" s="271"/>
      <c r="DH14" s="271"/>
      <c r="DI14" s="271"/>
      <c r="DJ14" s="271"/>
      <c r="DK14" s="271"/>
      <c r="DL14" s="271"/>
      <c r="DM14" s="271"/>
      <c r="DN14" s="271"/>
      <c r="DO14" s="271"/>
      <c r="DP14" s="271"/>
      <c r="DQ14" s="271"/>
      <c r="DR14" s="271"/>
      <c r="DS14" s="271"/>
      <c r="DT14" s="271"/>
      <c r="DU14" s="271"/>
      <c r="DV14" s="271"/>
      <c r="DW14" s="271"/>
    </row>
    <row r="15" spans="1:143" s="270" customFormat="1">
      <c r="A15" s="367"/>
      <c r="B15" s="368"/>
      <c r="C15" s="368"/>
      <c r="D15" s="368"/>
      <c r="E15" s="368"/>
      <c r="F15" s="368"/>
      <c r="G15" s="368"/>
      <c r="H15" s="368"/>
      <c r="I15" s="368"/>
      <c r="J15" s="368"/>
      <c r="K15" s="368"/>
      <c r="L15" s="368"/>
      <c r="M15" s="368"/>
      <c r="N15" s="368"/>
      <c r="O15" s="368"/>
      <c r="P15" s="368"/>
      <c r="Q15" s="368"/>
      <c r="R15" s="368"/>
      <c r="S15" s="368"/>
      <c r="T15" s="368"/>
      <c r="U15" s="368"/>
      <c r="V15" s="368"/>
      <c r="W15" s="368"/>
      <c r="X15" s="368"/>
      <c r="Y15" s="368"/>
      <c r="Z15" s="368"/>
      <c r="AA15" s="368"/>
      <c r="AB15" s="368"/>
      <c r="AC15" s="368"/>
      <c r="AD15" s="368"/>
      <c r="AE15" s="368"/>
      <c r="AF15" s="368"/>
      <c r="AG15" s="368"/>
      <c r="AH15" s="368"/>
      <c r="AI15" s="368"/>
      <c r="AJ15" s="368"/>
      <c r="AK15" s="368"/>
      <c r="AL15" s="368"/>
      <c r="AM15" s="368"/>
      <c r="AN15" s="368"/>
      <c r="AO15" s="368"/>
      <c r="AP15" s="368"/>
      <c r="AQ15" s="368"/>
      <c r="AR15" s="368"/>
      <c r="AS15" s="368"/>
      <c r="AT15" s="368"/>
      <c r="AU15" s="368"/>
      <c r="AV15" s="368"/>
      <c r="AW15" s="368"/>
      <c r="AX15" s="368"/>
      <c r="AY15" s="368"/>
      <c r="AZ15" s="368"/>
      <c r="BA15" s="368"/>
      <c r="BB15" s="368"/>
      <c r="BC15" s="368"/>
      <c r="BD15" s="368"/>
      <c r="BE15" s="368"/>
      <c r="BF15" s="368"/>
      <c r="BG15" s="368"/>
      <c r="BH15" s="368"/>
      <c r="BI15" s="368"/>
      <c r="BJ15" s="368"/>
      <c r="BK15" s="368"/>
      <c r="BL15" s="368"/>
      <c r="BM15" s="368"/>
      <c r="BN15" s="368"/>
      <c r="BO15" s="368"/>
      <c r="BP15" s="368"/>
      <c r="BQ15" s="368"/>
      <c r="BR15" s="368"/>
      <c r="BS15" s="368"/>
      <c r="BT15" s="368"/>
      <c r="BU15" s="368"/>
      <c r="BV15" s="368"/>
      <c r="BW15" s="368"/>
      <c r="BX15" s="368"/>
      <c r="BY15" s="368"/>
      <c r="BZ15" s="368"/>
      <c r="CA15" s="368"/>
      <c r="CB15" s="368"/>
      <c r="CC15" s="368"/>
      <c r="CD15" s="368"/>
      <c r="CE15" s="368"/>
      <c r="CF15" s="368"/>
      <c r="CG15" s="368"/>
      <c r="CH15" s="368"/>
      <c r="CI15" s="368"/>
      <c r="CJ15" s="368"/>
      <c r="CK15" s="368"/>
      <c r="CL15" s="368"/>
      <c r="CM15" s="368"/>
      <c r="CN15" s="368"/>
      <c r="CO15" s="368"/>
      <c r="CP15" s="368"/>
      <c r="CQ15" s="368"/>
      <c r="CR15" s="368"/>
      <c r="CS15" s="368"/>
      <c r="CT15" s="368"/>
      <c r="CU15" s="368"/>
      <c r="CV15" s="368"/>
      <c r="CW15" s="368"/>
      <c r="CX15" s="368"/>
      <c r="CY15" s="368"/>
      <c r="CZ15" s="368"/>
      <c r="DA15" s="368"/>
      <c r="DB15" s="368"/>
      <c r="DC15" s="368"/>
      <c r="DD15" s="368"/>
      <c r="DE15" s="368"/>
      <c r="DF15" s="271"/>
      <c r="DG15" s="271"/>
      <c r="DH15" s="271"/>
      <c r="DI15" s="271"/>
      <c r="DJ15" s="271"/>
      <c r="DK15" s="271"/>
      <c r="DL15" s="271"/>
      <c r="DM15" s="271"/>
      <c r="DN15" s="271"/>
      <c r="DO15" s="271"/>
      <c r="DP15" s="271"/>
      <c r="DQ15" s="271"/>
      <c r="DR15" s="271"/>
      <c r="DS15" s="271"/>
      <c r="DT15" s="271"/>
      <c r="DU15" s="271"/>
      <c r="DV15" s="271"/>
      <c r="DW15" s="271"/>
    </row>
    <row r="16" spans="1:143" s="270" customFormat="1">
      <c r="A16" s="367"/>
      <c r="B16" s="368"/>
      <c r="C16" s="368"/>
      <c r="D16" s="368"/>
      <c r="E16" s="368"/>
      <c r="F16" s="368"/>
      <c r="G16" s="368"/>
      <c r="H16" s="368"/>
      <c r="I16" s="368"/>
      <c r="J16" s="368"/>
      <c r="K16" s="368"/>
      <c r="L16" s="368"/>
      <c r="M16" s="368"/>
      <c r="N16" s="368"/>
      <c r="O16" s="368"/>
      <c r="P16" s="368"/>
      <c r="Q16" s="368"/>
      <c r="R16" s="368"/>
      <c r="S16" s="368"/>
      <c r="T16" s="368"/>
      <c r="U16" s="368"/>
      <c r="V16" s="368"/>
      <c r="W16" s="368"/>
      <c r="X16" s="368"/>
      <c r="Y16" s="368"/>
      <c r="Z16" s="368"/>
      <c r="AA16" s="368"/>
      <c r="AB16" s="368"/>
      <c r="AC16" s="368"/>
      <c r="AD16" s="368"/>
      <c r="AE16" s="368"/>
      <c r="AF16" s="368"/>
      <c r="AG16" s="368"/>
      <c r="AH16" s="368"/>
      <c r="AI16" s="368"/>
      <c r="AJ16" s="368"/>
      <c r="AK16" s="368"/>
      <c r="AL16" s="368"/>
      <c r="AM16" s="368"/>
      <c r="AN16" s="368"/>
      <c r="AO16" s="368"/>
      <c r="AP16" s="368"/>
      <c r="AQ16" s="368"/>
      <c r="AR16" s="368"/>
      <c r="AS16" s="368"/>
      <c r="AT16" s="368"/>
      <c r="AU16" s="368"/>
      <c r="AV16" s="368"/>
      <c r="AW16" s="368"/>
      <c r="AX16" s="368"/>
      <c r="AY16" s="368"/>
      <c r="AZ16" s="368"/>
      <c r="BA16" s="368"/>
      <c r="BB16" s="368"/>
      <c r="BC16" s="368"/>
      <c r="BD16" s="368"/>
      <c r="BE16" s="368"/>
      <c r="BF16" s="368"/>
      <c r="BG16" s="368"/>
      <c r="BH16" s="368"/>
      <c r="BI16" s="368"/>
      <c r="BJ16" s="368"/>
      <c r="BK16" s="368"/>
      <c r="BL16" s="368"/>
      <c r="BM16" s="368"/>
      <c r="BN16" s="368"/>
      <c r="BO16" s="368"/>
      <c r="BP16" s="368"/>
      <c r="BQ16" s="368"/>
      <c r="BR16" s="368"/>
      <c r="BS16" s="368"/>
      <c r="BT16" s="368"/>
      <c r="BU16" s="368"/>
      <c r="BV16" s="368"/>
      <c r="BW16" s="368"/>
      <c r="BX16" s="368"/>
      <c r="BY16" s="368"/>
      <c r="BZ16" s="368"/>
      <c r="CA16" s="368"/>
      <c r="CB16" s="368"/>
      <c r="CC16" s="368"/>
      <c r="CD16" s="368"/>
      <c r="CE16" s="368"/>
      <c r="CF16" s="368"/>
      <c r="CG16" s="368"/>
      <c r="CH16" s="368"/>
      <c r="CI16" s="368"/>
      <c r="CJ16" s="368"/>
      <c r="CK16" s="368"/>
      <c r="CL16" s="368"/>
      <c r="CM16" s="368"/>
      <c r="CN16" s="368"/>
      <c r="CO16" s="368"/>
      <c r="CP16" s="368"/>
      <c r="CQ16" s="368"/>
      <c r="CR16" s="368"/>
      <c r="CS16" s="368"/>
      <c r="CT16" s="368"/>
      <c r="CU16" s="368"/>
      <c r="CV16" s="368"/>
      <c r="CW16" s="368"/>
      <c r="CX16" s="368"/>
      <c r="CY16" s="368"/>
      <c r="CZ16" s="368"/>
      <c r="DA16" s="368"/>
      <c r="DB16" s="368"/>
      <c r="DC16" s="368"/>
      <c r="DD16" s="368"/>
      <c r="DE16" s="368"/>
      <c r="DF16" s="271"/>
      <c r="DG16" s="271"/>
      <c r="DH16" s="271"/>
      <c r="DI16" s="271"/>
      <c r="DJ16" s="271"/>
      <c r="DK16" s="271"/>
      <c r="DL16" s="271"/>
      <c r="DM16" s="271"/>
      <c r="DN16" s="271"/>
      <c r="DO16" s="271"/>
      <c r="DP16" s="271"/>
      <c r="DQ16" s="271"/>
      <c r="DR16" s="271"/>
      <c r="DS16" s="271"/>
      <c r="DT16" s="271"/>
      <c r="DU16" s="271"/>
      <c r="DV16" s="271"/>
      <c r="DW16" s="271"/>
    </row>
    <row r="17" spans="1:351" s="270" customFormat="1">
      <c r="A17" s="367"/>
      <c r="B17" s="368"/>
      <c r="C17" s="368"/>
      <c r="D17" s="368"/>
      <c r="E17" s="368"/>
      <c r="F17" s="368"/>
      <c r="G17" s="368"/>
      <c r="H17" s="368"/>
      <c r="I17" s="368"/>
      <c r="J17" s="368"/>
      <c r="K17" s="368"/>
      <c r="L17" s="368"/>
      <c r="M17" s="368"/>
      <c r="N17" s="368"/>
      <c r="O17" s="368"/>
      <c r="P17" s="368"/>
      <c r="Q17" s="368"/>
      <c r="R17" s="368"/>
      <c r="S17" s="368"/>
      <c r="T17" s="368"/>
      <c r="U17" s="368"/>
      <c r="V17" s="368"/>
      <c r="W17" s="368"/>
      <c r="X17" s="368"/>
      <c r="Y17" s="368"/>
      <c r="Z17" s="368"/>
      <c r="AA17" s="368"/>
      <c r="AB17" s="368"/>
      <c r="AC17" s="368"/>
      <c r="AD17" s="368"/>
      <c r="AE17" s="368"/>
      <c r="AF17" s="368"/>
      <c r="AG17" s="368"/>
      <c r="AH17" s="368"/>
      <c r="AI17" s="368"/>
      <c r="AJ17" s="368"/>
      <c r="AK17" s="368"/>
      <c r="AL17" s="368"/>
      <c r="AM17" s="368"/>
      <c r="AN17" s="368"/>
      <c r="AO17" s="368"/>
      <c r="AP17" s="368"/>
      <c r="AQ17" s="368"/>
      <c r="AR17" s="368"/>
      <c r="AS17" s="368"/>
      <c r="AT17" s="368"/>
      <c r="AU17" s="368"/>
      <c r="AV17" s="368"/>
      <c r="AW17" s="368"/>
      <c r="AX17" s="368"/>
      <c r="AY17" s="368"/>
      <c r="AZ17" s="368"/>
      <c r="BA17" s="368"/>
      <c r="BB17" s="368"/>
      <c r="BC17" s="368"/>
      <c r="BD17" s="368"/>
      <c r="BE17" s="368"/>
      <c r="BF17" s="368"/>
      <c r="BG17" s="368"/>
      <c r="BH17" s="368"/>
      <c r="BI17" s="368"/>
      <c r="BJ17" s="368"/>
      <c r="BK17" s="368"/>
      <c r="BL17" s="368"/>
      <c r="BM17" s="368"/>
      <c r="BN17" s="368"/>
      <c r="BO17" s="368"/>
      <c r="BP17" s="368"/>
      <c r="BQ17" s="368"/>
      <c r="BR17" s="368"/>
      <c r="BS17" s="368"/>
      <c r="BT17" s="368"/>
      <c r="BU17" s="368"/>
      <c r="BV17" s="368"/>
      <c r="BW17" s="368"/>
      <c r="BX17" s="368"/>
      <c r="BY17" s="368"/>
      <c r="BZ17" s="368"/>
      <c r="CA17" s="368"/>
      <c r="CB17" s="368"/>
      <c r="CC17" s="368"/>
      <c r="CD17" s="368"/>
      <c r="CE17" s="368"/>
      <c r="CF17" s="368"/>
      <c r="CG17" s="368"/>
      <c r="CH17" s="368"/>
      <c r="CI17" s="368"/>
      <c r="CJ17" s="368"/>
      <c r="CK17" s="368"/>
      <c r="CL17" s="368"/>
      <c r="CM17" s="368"/>
      <c r="CN17" s="368"/>
      <c r="CO17" s="368"/>
      <c r="CP17" s="368"/>
      <c r="CQ17" s="368"/>
      <c r="CR17" s="368"/>
      <c r="CS17" s="368"/>
      <c r="CT17" s="368"/>
      <c r="CU17" s="368"/>
      <c r="CV17" s="368"/>
      <c r="CW17" s="368"/>
      <c r="CX17" s="368"/>
      <c r="CY17" s="368"/>
      <c r="CZ17" s="368"/>
      <c r="DA17" s="368"/>
      <c r="DB17" s="368"/>
      <c r="DC17" s="368"/>
      <c r="DD17" s="368"/>
      <c r="DE17" s="368"/>
      <c r="DF17" s="271"/>
      <c r="DG17" s="271"/>
      <c r="DH17" s="271"/>
      <c r="DI17" s="271"/>
      <c r="DJ17" s="271"/>
      <c r="DK17" s="271"/>
      <c r="DL17" s="271"/>
      <c r="DM17" s="271"/>
      <c r="DN17" s="271"/>
      <c r="DO17" s="271"/>
      <c r="DP17" s="271"/>
      <c r="DQ17" s="271"/>
      <c r="DR17" s="271"/>
      <c r="DS17" s="271"/>
      <c r="DT17" s="271"/>
      <c r="DU17" s="271"/>
      <c r="DV17" s="271"/>
      <c r="DW17" s="271"/>
    </row>
    <row r="18" spans="1:351" s="270" customFormat="1">
      <c r="A18" s="367"/>
      <c r="B18" s="368"/>
      <c r="C18" s="368"/>
      <c r="D18" s="368"/>
      <c r="E18" s="368"/>
      <c r="F18" s="368"/>
      <c r="G18" s="368"/>
      <c r="H18" s="368"/>
      <c r="I18" s="368"/>
      <c r="J18" s="368"/>
      <c r="K18" s="368"/>
      <c r="L18" s="368"/>
      <c r="M18" s="368"/>
      <c r="N18" s="368"/>
      <c r="O18" s="368"/>
      <c r="P18" s="368"/>
      <c r="Q18" s="368"/>
      <c r="R18" s="368"/>
      <c r="S18" s="368"/>
      <c r="T18" s="368"/>
      <c r="U18" s="368"/>
      <c r="V18" s="368"/>
      <c r="W18" s="368"/>
      <c r="X18" s="368"/>
      <c r="Y18" s="368"/>
      <c r="Z18" s="368"/>
      <c r="AA18" s="368"/>
      <c r="AB18" s="368"/>
      <c r="AC18" s="368"/>
      <c r="AD18" s="368"/>
      <c r="AE18" s="368"/>
      <c r="AF18" s="368"/>
      <c r="AG18" s="368"/>
      <c r="AH18" s="368"/>
      <c r="AI18" s="368"/>
      <c r="AJ18" s="368"/>
      <c r="AK18" s="368"/>
      <c r="AL18" s="368"/>
      <c r="AM18" s="368"/>
      <c r="AN18" s="368"/>
      <c r="AO18" s="368"/>
      <c r="AP18" s="368"/>
      <c r="AQ18" s="368"/>
      <c r="AR18" s="368"/>
      <c r="AS18" s="368"/>
      <c r="AT18" s="368"/>
      <c r="AU18" s="368"/>
      <c r="AV18" s="368"/>
      <c r="AW18" s="368"/>
      <c r="AX18" s="368"/>
      <c r="AY18" s="368"/>
      <c r="AZ18" s="368"/>
      <c r="BA18" s="368"/>
      <c r="BB18" s="368"/>
      <c r="BC18" s="368"/>
      <c r="BD18" s="368"/>
      <c r="BE18" s="368"/>
      <c r="BF18" s="368"/>
      <c r="BG18" s="368"/>
      <c r="BH18" s="368"/>
      <c r="BI18" s="368"/>
      <c r="BJ18" s="368"/>
      <c r="BK18" s="368"/>
      <c r="BL18" s="368"/>
      <c r="BM18" s="368"/>
      <c r="BN18" s="368"/>
      <c r="BO18" s="368"/>
      <c r="BP18" s="368"/>
      <c r="BQ18" s="368"/>
      <c r="BR18" s="368"/>
      <c r="BS18" s="368"/>
      <c r="BT18" s="368"/>
      <c r="BU18" s="368"/>
      <c r="BV18" s="368"/>
      <c r="BW18" s="368"/>
      <c r="BX18" s="368"/>
      <c r="BY18" s="368"/>
      <c r="BZ18" s="368"/>
      <c r="CA18" s="368"/>
      <c r="CB18" s="368"/>
      <c r="CC18" s="368"/>
      <c r="CD18" s="368"/>
      <c r="CE18" s="368"/>
      <c r="CF18" s="368"/>
      <c r="CG18" s="368"/>
      <c r="CH18" s="368"/>
      <c r="CI18" s="368"/>
      <c r="CJ18" s="368"/>
      <c r="CK18" s="368"/>
      <c r="CL18" s="368"/>
      <c r="CM18" s="368"/>
      <c r="CN18" s="368"/>
      <c r="CO18" s="368"/>
      <c r="CP18" s="368"/>
      <c r="CQ18" s="368"/>
      <c r="CR18" s="368"/>
      <c r="CS18" s="368"/>
      <c r="CT18" s="368"/>
      <c r="CU18" s="368"/>
      <c r="CV18" s="368"/>
      <c r="CW18" s="368"/>
      <c r="CX18" s="368"/>
      <c r="CY18" s="368"/>
      <c r="CZ18" s="368"/>
      <c r="DA18" s="368"/>
      <c r="DB18" s="368"/>
      <c r="DC18" s="368"/>
      <c r="DD18" s="368"/>
      <c r="DE18" s="368"/>
      <c r="DF18" s="271"/>
      <c r="DG18" s="271"/>
      <c r="DH18" s="271"/>
      <c r="DI18" s="271"/>
      <c r="DJ18" s="271"/>
      <c r="DK18" s="271"/>
      <c r="DL18" s="271"/>
      <c r="DM18" s="271"/>
      <c r="DN18" s="271"/>
      <c r="DO18" s="271"/>
      <c r="DP18" s="271"/>
      <c r="DQ18" s="271"/>
      <c r="DR18" s="271"/>
      <c r="DS18" s="271"/>
      <c r="DT18" s="271"/>
      <c r="DU18" s="271"/>
      <c r="DV18" s="271"/>
      <c r="DW18" s="271"/>
    </row>
    <row r="19" spans="1:351">
      <c r="DD19" s="367"/>
      <c r="DE19" s="367"/>
    </row>
    <row r="20" spans="1:351">
      <c r="DD20" s="367"/>
      <c r="DE20" s="367"/>
    </row>
    <row r="21" spans="1:351" ht="17.25">
      <c r="B21" s="369"/>
      <c r="C21" s="370"/>
      <c r="D21" s="370"/>
      <c r="E21" s="370"/>
      <c r="F21" s="370"/>
      <c r="G21" s="370"/>
      <c r="H21" s="370"/>
      <c r="I21" s="370"/>
      <c r="J21" s="370"/>
      <c r="K21" s="370"/>
      <c r="L21" s="370"/>
      <c r="M21" s="370"/>
      <c r="N21" s="371"/>
      <c r="O21" s="370"/>
      <c r="P21" s="370"/>
      <c r="Q21" s="370"/>
      <c r="R21" s="370"/>
      <c r="S21" s="370"/>
      <c r="T21" s="370"/>
      <c r="U21" s="370"/>
      <c r="V21" s="370"/>
      <c r="W21" s="370"/>
      <c r="X21" s="370"/>
      <c r="Y21" s="370"/>
      <c r="Z21" s="370"/>
      <c r="AA21" s="370"/>
      <c r="AB21" s="370"/>
      <c r="AC21" s="370"/>
      <c r="AD21" s="370"/>
      <c r="AE21" s="370"/>
      <c r="AF21" s="370"/>
      <c r="AG21" s="370"/>
      <c r="AH21" s="370"/>
      <c r="AI21" s="370"/>
      <c r="AJ21" s="370"/>
      <c r="AK21" s="370"/>
      <c r="AL21" s="370"/>
      <c r="AM21" s="370"/>
      <c r="AN21" s="370"/>
      <c r="AO21" s="370"/>
      <c r="AP21" s="370"/>
      <c r="AQ21" s="370"/>
      <c r="AR21" s="370"/>
      <c r="AS21" s="370"/>
      <c r="AT21" s="371"/>
      <c r="AU21" s="370"/>
      <c r="AV21" s="370"/>
      <c r="AW21" s="370"/>
      <c r="AX21" s="370"/>
      <c r="AY21" s="370"/>
      <c r="AZ21" s="370"/>
      <c r="BA21" s="370"/>
      <c r="BB21" s="370"/>
      <c r="BC21" s="370"/>
      <c r="BD21" s="370"/>
      <c r="BE21" s="370"/>
      <c r="BF21" s="371"/>
      <c r="BG21" s="370"/>
      <c r="BH21" s="370"/>
      <c r="BI21" s="370"/>
      <c r="BJ21" s="370"/>
      <c r="BK21" s="370"/>
      <c r="BL21" s="370"/>
      <c r="BM21" s="370"/>
      <c r="BN21" s="370"/>
      <c r="BO21" s="370"/>
      <c r="BP21" s="370"/>
      <c r="BQ21" s="370"/>
      <c r="BR21" s="371"/>
      <c r="BS21" s="370"/>
      <c r="BT21" s="370"/>
      <c r="BU21" s="370"/>
      <c r="BV21" s="370"/>
      <c r="BW21" s="370"/>
      <c r="BX21" s="370"/>
      <c r="BY21" s="370"/>
      <c r="BZ21" s="370"/>
      <c r="CA21" s="370"/>
      <c r="CB21" s="370"/>
      <c r="CC21" s="370"/>
      <c r="CD21" s="371"/>
      <c r="CE21" s="370"/>
      <c r="CF21" s="370"/>
      <c r="CG21" s="370"/>
      <c r="CH21" s="370"/>
      <c r="CI21" s="370"/>
      <c r="CJ21" s="370"/>
      <c r="CK21" s="370"/>
      <c r="CL21" s="370"/>
      <c r="CM21" s="370"/>
      <c r="CN21" s="370"/>
      <c r="CO21" s="370"/>
      <c r="CP21" s="371"/>
      <c r="CQ21" s="370"/>
      <c r="CR21" s="370"/>
      <c r="CS21" s="370"/>
      <c r="CT21" s="370"/>
      <c r="CU21" s="370"/>
      <c r="CV21" s="370"/>
      <c r="CW21" s="370"/>
      <c r="CX21" s="370"/>
      <c r="CY21" s="370"/>
      <c r="CZ21" s="370"/>
      <c r="DA21" s="370"/>
      <c r="DB21" s="371"/>
      <c r="DC21" s="370"/>
      <c r="DD21" s="372"/>
      <c r="DE21" s="367"/>
      <c r="MM21" s="373"/>
    </row>
    <row r="22" spans="1:351" ht="17.25">
      <c r="B22" s="374"/>
      <c r="MM22" s="373"/>
    </row>
    <row r="23" spans="1:351">
      <c r="B23" s="374"/>
    </row>
    <row r="24" spans="1:351">
      <c r="B24" s="374"/>
    </row>
    <row r="25" spans="1:351">
      <c r="B25" s="374"/>
    </row>
    <row r="26" spans="1:351">
      <c r="B26" s="374"/>
    </row>
    <row r="27" spans="1:351">
      <c r="B27" s="374"/>
    </row>
    <row r="28" spans="1:351">
      <c r="B28" s="374"/>
    </row>
    <row r="29" spans="1:351">
      <c r="B29" s="374"/>
    </row>
    <row r="30" spans="1:351">
      <c r="B30" s="374"/>
    </row>
    <row r="31" spans="1:351">
      <c r="B31" s="374"/>
    </row>
    <row r="32" spans="1:351">
      <c r="B32" s="374"/>
    </row>
    <row r="33" spans="2:109">
      <c r="B33" s="374"/>
    </row>
    <row r="34" spans="2:109">
      <c r="B34" s="374"/>
    </row>
    <row r="35" spans="2:109">
      <c r="B35" s="374"/>
    </row>
    <row r="36" spans="2:109">
      <c r="B36" s="374"/>
    </row>
    <row r="37" spans="2:109">
      <c r="B37" s="374"/>
    </row>
    <row r="38" spans="2:109">
      <c r="B38" s="374"/>
    </row>
    <row r="39" spans="2:109">
      <c r="B39" s="376"/>
      <c r="C39" s="377"/>
      <c r="D39" s="377"/>
      <c r="E39" s="377"/>
      <c r="F39" s="377"/>
      <c r="G39" s="377"/>
      <c r="H39" s="377"/>
      <c r="I39" s="377"/>
      <c r="J39" s="377"/>
      <c r="K39" s="377"/>
      <c r="L39" s="377"/>
      <c r="M39" s="377"/>
      <c r="N39" s="377"/>
      <c r="O39" s="377"/>
      <c r="P39" s="377"/>
      <c r="Q39" s="377"/>
      <c r="R39" s="377"/>
      <c r="S39" s="377"/>
      <c r="T39" s="377"/>
      <c r="U39" s="377"/>
      <c r="V39" s="377"/>
      <c r="W39" s="377"/>
      <c r="X39" s="377"/>
      <c r="Y39" s="377"/>
      <c r="Z39" s="377"/>
      <c r="AA39" s="377"/>
      <c r="AB39" s="377"/>
      <c r="AC39" s="377"/>
      <c r="AD39" s="377"/>
      <c r="AE39" s="377"/>
      <c r="AF39" s="377"/>
      <c r="AG39" s="377"/>
      <c r="AH39" s="377"/>
      <c r="AI39" s="377"/>
      <c r="AJ39" s="377"/>
      <c r="AK39" s="377"/>
      <c r="AL39" s="377"/>
      <c r="AM39" s="377"/>
      <c r="AN39" s="377"/>
      <c r="AO39" s="377"/>
      <c r="AP39" s="377"/>
      <c r="AQ39" s="377"/>
      <c r="AR39" s="377"/>
      <c r="AS39" s="377"/>
      <c r="AT39" s="377"/>
      <c r="AU39" s="377"/>
      <c r="AV39" s="377"/>
      <c r="AW39" s="377"/>
      <c r="AX39" s="377"/>
      <c r="AY39" s="377"/>
      <c r="AZ39" s="377"/>
      <c r="BA39" s="377"/>
      <c r="BB39" s="377"/>
      <c r="BC39" s="377"/>
      <c r="BD39" s="377"/>
      <c r="BE39" s="377"/>
      <c r="BF39" s="377"/>
      <c r="BG39" s="377"/>
      <c r="BH39" s="377"/>
      <c r="BI39" s="377"/>
      <c r="BJ39" s="377"/>
      <c r="BK39" s="377"/>
      <c r="BL39" s="377"/>
      <c r="BM39" s="377"/>
      <c r="BN39" s="377"/>
      <c r="BO39" s="377"/>
      <c r="BP39" s="377"/>
      <c r="BQ39" s="377"/>
      <c r="BR39" s="377"/>
      <c r="BS39" s="377"/>
      <c r="BT39" s="377"/>
      <c r="BU39" s="377"/>
      <c r="BV39" s="377"/>
      <c r="BW39" s="377"/>
      <c r="BX39" s="377"/>
      <c r="BY39" s="377"/>
      <c r="BZ39" s="377"/>
      <c r="CA39" s="377"/>
      <c r="CB39" s="377"/>
      <c r="CC39" s="377"/>
      <c r="CD39" s="377"/>
      <c r="CE39" s="377"/>
      <c r="CF39" s="377"/>
      <c r="CG39" s="377"/>
      <c r="CH39" s="377"/>
      <c r="CI39" s="377"/>
      <c r="CJ39" s="377"/>
      <c r="CK39" s="377"/>
      <c r="CL39" s="377"/>
      <c r="CM39" s="377"/>
      <c r="CN39" s="377"/>
      <c r="CO39" s="377"/>
      <c r="CP39" s="377"/>
      <c r="CQ39" s="377"/>
      <c r="CR39" s="377"/>
      <c r="CS39" s="377"/>
      <c r="CT39" s="377"/>
      <c r="CU39" s="377"/>
      <c r="CV39" s="377"/>
      <c r="CW39" s="377"/>
      <c r="CX39" s="377"/>
      <c r="CY39" s="377"/>
      <c r="CZ39" s="377"/>
      <c r="DA39" s="377"/>
      <c r="DB39" s="377"/>
      <c r="DC39" s="377"/>
      <c r="DD39" s="378"/>
    </row>
    <row r="40" spans="2:109">
      <c r="B40" s="379"/>
      <c r="DD40" s="379"/>
      <c r="DE40" s="367"/>
    </row>
    <row r="41" spans="2:109" ht="17.25">
      <c r="B41" s="380" t="s">
        <v>597</v>
      </c>
      <c r="C41" s="370"/>
      <c r="D41" s="370"/>
      <c r="E41" s="370"/>
      <c r="F41" s="370"/>
      <c r="G41" s="370"/>
      <c r="H41" s="370"/>
      <c r="I41" s="370"/>
      <c r="J41" s="370"/>
      <c r="K41" s="370"/>
      <c r="L41" s="370"/>
      <c r="M41" s="370"/>
      <c r="N41" s="370"/>
      <c r="O41" s="370"/>
      <c r="P41" s="370"/>
      <c r="Q41" s="370"/>
      <c r="R41" s="370"/>
      <c r="S41" s="370"/>
      <c r="T41" s="370"/>
      <c r="U41" s="370"/>
      <c r="V41" s="370"/>
      <c r="W41" s="370"/>
      <c r="X41" s="370"/>
      <c r="Y41" s="370"/>
      <c r="Z41" s="370"/>
      <c r="AA41" s="370"/>
      <c r="AB41" s="370"/>
      <c r="AC41" s="370"/>
      <c r="AD41" s="370"/>
      <c r="AE41" s="370"/>
      <c r="AF41" s="370"/>
      <c r="AG41" s="370"/>
      <c r="AH41" s="370"/>
      <c r="AI41" s="370"/>
      <c r="AJ41" s="370"/>
      <c r="AK41" s="370"/>
      <c r="AL41" s="370"/>
      <c r="AM41" s="370"/>
      <c r="AN41" s="370"/>
      <c r="AO41" s="370"/>
      <c r="AP41" s="370"/>
      <c r="AQ41" s="370"/>
      <c r="AR41" s="370"/>
      <c r="AS41" s="370"/>
      <c r="AT41" s="370"/>
      <c r="AU41" s="370"/>
      <c r="AV41" s="370"/>
      <c r="AW41" s="370"/>
      <c r="AX41" s="370"/>
      <c r="AY41" s="370"/>
      <c r="AZ41" s="370"/>
      <c r="BA41" s="370"/>
      <c r="BB41" s="370"/>
      <c r="BC41" s="370"/>
      <c r="BD41" s="370"/>
      <c r="BE41" s="370"/>
      <c r="BF41" s="370"/>
      <c r="BG41" s="370"/>
      <c r="BH41" s="370"/>
      <c r="BI41" s="370"/>
      <c r="BJ41" s="370"/>
      <c r="BK41" s="370"/>
      <c r="BL41" s="370"/>
      <c r="BM41" s="370"/>
      <c r="BN41" s="370"/>
      <c r="BO41" s="370"/>
      <c r="BP41" s="370"/>
      <c r="BQ41" s="370"/>
      <c r="BR41" s="370"/>
      <c r="BS41" s="370"/>
      <c r="BT41" s="370"/>
      <c r="BU41" s="370"/>
      <c r="BV41" s="370"/>
      <c r="BW41" s="370"/>
      <c r="BX41" s="370"/>
      <c r="BY41" s="370"/>
      <c r="BZ41" s="370"/>
      <c r="CA41" s="370"/>
      <c r="CB41" s="370"/>
      <c r="CC41" s="370"/>
      <c r="CD41" s="370"/>
      <c r="CE41" s="370"/>
      <c r="CF41" s="370"/>
      <c r="CG41" s="370"/>
      <c r="CH41" s="370"/>
      <c r="CI41" s="370"/>
      <c r="CJ41" s="370"/>
      <c r="CK41" s="370"/>
      <c r="CL41" s="370"/>
      <c r="CM41" s="370"/>
      <c r="CN41" s="370"/>
      <c r="CO41" s="370"/>
      <c r="CP41" s="370"/>
      <c r="CQ41" s="370"/>
      <c r="CR41" s="370"/>
      <c r="CS41" s="370"/>
      <c r="CT41" s="370"/>
      <c r="CU41" s="370"/>
      <c r="CV41" s="370"/>
      <c r="CW41" s="370"/>
      <c r="CX41" s="370"/>
      <c r="CY41" s="370"/>
      <c r="CZ41" s="370"/>
      <c r="DA41" s="370"/>
      <c r="DB41" s="370"/>
      <c r="DC41" s="370"/>
      <c r="DD41" s="372"/>
    </row>
    <row r="42" spans="2:109">
      <c r="B42" s="374"/>
      <c r="G42" s="381"/>
      <c r="I42" s="382"/>
      <c r="J42" s="382"/>
      <c r="K42" s="382"/>
      <c r="AM42" s="381"/>
      <c r="AN42" s="381" t="s">
        <v>598</v>
      </c>
      <c r="AP42" s="382"/>
      <c r="AQ42" s="382"/>
      <c r="AR42" s="382"/>
      <c r="AY42" s="381"/>
      <c r="BA42" s="382"/>
      <c r="BB42" s="382"/>
      <c r="BC42" s="382"/>
      <c r="BK42" s="381"/>
      <c r="BM42" s="382"/>
      <c r="BN42" s="382"/>
      <c r="BO42" s="382"/>
      <c r="BW42" s="381"/>
      <c r="BY42" s="382"/>
      <c r="BZ42" s="382"/>
      <c r="CA42" s="382"/>
      <c r="CI42" s="381"/>
      <c r="CK42" s="382"/>
      <c r="CL42" s="382"/>
      <c r="CM42" s="382"/>
      <c r="CU42" s="381"/>
      <c r="CW42" s="382"/>
      <c r="CX42" s="382"/>
      <c r="CY42" s="382"/>
    </row>
    <row r="43" spans="2:109" ht="13.5" customHeight="1">
      <c r="B43" s="374"/>
      <c r="AN43" s="1281" t="s">
        <v>599</v>
      </c>
      <c r="AO43" s="1282"/>
      <c r="AP43" s="1282"/>
      <c r="AQ43" s="1282"/>
      <c r="AR43" s="1282"/>
      <c r="AS43" s="1282"/>
      <c r="AT43" s="1282"/>
      <c r="AU43" s="1282"/>
      <c r="AV43" s="1282"/>
      <c r="AW43" s="1282"/>
      <c r="AX43" s="1282"/>
      <c r="AY43" s="1282"/>
      <c r="AZ43" s="1282"/>
      <c r="BA43" s="1282"/>
      <c r="BB43" s="1282"/>
      <c r="BC43" s="1282"/>
      <c r="BD43" s="1282"/>
      <c r="BE43" s="1282"/>
      <c r="BF43" s="1282"/>
      <c r="BG43" s="1282"/>
      <c r="BH43" s="1282"/>
      <c r="BI43" s="1282"/>
      <c r="BJ43" s="1282"/>
      <c r="BK43" s="1282"/>
      <c r="BL43" s="1282"/>
      <c r="BM43" s="1282"/>
      <c r="BN43" s="1282"/>
      <c r="BO43" s="1282"/>
      <c r="BP43" s="1282"/>
      <c r="BQ43" s="1282"/>
      <c r="BR43" s="1282"/>
      <c r="BS43" s="1282"/>
      <c r="BT43" s="1282"/>
      <c r="BU43" s="1282"/>
      <c r="BV43" s="1282"/>
      <c r="BW43" s="1282"/>
      <c r="BX43" s="1282"/>
      <c r="BY43" s="1282"/>
      <c r="BZ43" s="1282"/>
      <c r="CA43" s="1282"/>
      <c r="CB43" s="1282"/>
      <c r="CC43" s="1282"/>
      <c r="CD43" s="1282"/>
      <c r="CE43" s="1282"/>
      <c r="CF43" s="1282"/>
      <c r="CG43" s="1282"/>
      <c r="CH43" s="1282"/>
      <c r="CI43" s="1282"/>
      <c r="CJ43" s="1282"/>
      <c r="CK43" s="1282"/>
      <c r="CL43" s="1282"/>
      <c r="CM43" s="1282"/>
      <c r="CN43" s="1282"/>
      <c r="CO43" s="1282"/>
      <c r="CP43" s="1282"/>
      <c r="CQ43" s="1282"/>
      <c r="CR43" s="1282"/>
      <c r="CS43" s="1282"/>
      <c r="CT43" s="1282"/>
      <c r="CU43" s="1282"/>
      <c r="CV43" s="1282"/>
      <c r="CW43" s="1282"/>
      <c r="CX43" s="1282"/>
      <c r="CY43" s="1282"/>
      <c r="CZ43" s="1282"/>
      <c r="DA43" s="1282"/>
      <c r="DB43" s="1282"/>
      <c r="DC43" s="1283"/>
    </row>
    <row r="44" spans="2:109">
      <c r="B44" s="374"/>
      <c r="AN44" s="1284"/>
      <c r="AO44" s="1285"/>
      <c r="AP44" s="1285"/>
      <c r="AQ44" s="1285"/>
      <c r="AR44" s="1285"/>
      <c r="AS44" s="1285"/>
      <c r="AT44" s="1285"/>
      <c r="AU44" s="1285"/>
      <c r="AV44" s="1285"/>
      <c r="AW44" s="1285"/>
      <c r="AX44" s="1285"/>
      <c r="AY44" s="1285"/>
      <c r="AZ44" s="1285"/>
      <c r="BA44" s="1285"/>
      <c r="BB44" s="1285"/>
      <c r="BC44" s="1285"/>
      <c r="BD44" s="1285"/>
      <c r="BE44" s="1285"/>
      <c r="BF44" s="1285"/>
      <c r="BG44" s="1285"/>
      <c r="BH44" s="1285"/>
      <c r="BI44" s="1285"/>
      <c r="BJ44" s="1285"/>
      <c r="BK44" s="1285"/>
      <c r="BL44" s="1285"/>
      <c r="BM44" s="1285"/>
      <c r="BN44" s="1285"/>
      <c r="BO44" s="1285"/>
      <c r="BP44" s="1285"/>
      <c r="BQ44" s="1285"/>
      <c r="BR44" s="1285"/>
      <c r="BS44" s="1285"/>
      <c r="BT44" s="1285"/>
      <c r="BU44" s="1285"/>
      <c r="BV44" s="1285"/>
      <c r="BW44" s="1285"/>
      <c r="BX44" s="1285"/>
      <c r="BY44" s="1285"/>
      <c r="BZ44" s="1285"/>
      <c r="CA44" s="1285"/>
      <c r="CB44" s="1285"/>
      <c r="CC44" s="1285"/>
      <c r="CD44" s="1285"/>
      <c r="CE44" s="1285"/>
      <c r="CF44" s="1285"/>
      <c r="CG44" s="1285"/>
      <c r="CH44" s="1285"/>
      <c r="CI44" s="1285"/>
      <c r="CJ44" s="1285"/>
      <c r="CK44" s="1285"/>
      <c r="CL44" s="1285"/>
      <c r="CM44" s="1285"/>
      <c r="CN44" s="1285"/>
      <c r="CO44" s="1285"/>
      <c r="CP44" s="1285"/>
      <c r="CQ44" s="1285"/>
      <c r="CR44" s="1285"/>
      <c r="CS44" s="1285"/>
      <c r="CT44" s="1285"/>
      <c r="CU44" s="1285"/>
      <c r="CV44" s="1285"/>
      <c r="CW44" s="1285"/>
      <c r="CX44" s="1285"/>
      <c r="CY44" s="1285"/>
      <c r="CZ44" s="1285"/>
      <c r="DA44" s="1285"/>
      <c r="DB44" s="1285"/>
      <c r="DC44" s="1286"/>
    </row>
    <row r="45" spans="2:109">
      <c r="B45" s="374"/>
      <c r="AN45" s="1284"/>
      <c r="AO45" s="1285"/>
      <c r="AP45" s="1285"/>
      <c r="AQ45" s="1285"/>
      <c r="AR45" s="1285"/>
      <c r="AS45" s="1285"/>
      <c r="AT45" s="1285"/>
      <c r="AU45" s="1285"/>
      <c r="AV45" s="1285"/>
      <c r="AW45" s="1285"/>
      <c r="AX45" s="1285"/>
      <c r="AY45" s="1285"/>
      <c r="AZ45" s="1285"/>
      <c r="BA45" s="1285"/>
      <c r="BB45" s="1285"/>
      <c r="BC45" s="1285"/>
      <c r="BD45" s="1285"/>
      <c r="BE45" s="1285"/>
      <c r="BF45" s="1285"/>
      <c r="BG45" s="1285"/>
      <c r="BH45" s="1285"/>
      <c r="BI45" s="1285"/>
      <c r="BJ45" s="1285"/>
      <c r="BK45" s="1285"/>
      <c r="BL45" s="1285"/>
      <c r="BM45" s="1285"/>
      <c r="BN45" s="1285"/>
      <c r="BO45" s="1285"/>
      <c r="BP45" s="1285"/>
      <c r="BQ45" s="1285"/>
      <c r="BR45" s="1285"/>
      <c r="BS45" s="1285"/>
      <c r="BT45" s="1285"/>
      <c r="BU45" s="1285"/>
      <c r="BV45" s="1285"/>
      <c r="BW45" s="1285"/>
      <c r="BX45" s="1285"/>
      <c r="BY45" s="1285"/>
      <c r="BZ45" s="1285"/>
      <c r="CA45" s="1285"/>
      <c r="CB45" s="1285"/>
      <c r="CC45" s="1285"/>
      <c r="CD45" s="1285"/>
      <c r="CE45" s="1285"/>
      <c r="CF45" s="1285"/>
      <c r="CG45" s="1285"/>
      <c r="CH45" s="1285"/>
      <c r="CI45" s="1285"/>
      <c r="CJ45" s="1285"/>
      <c r="CK45" s="1285"/>
      <c r="CL45" s="1285"/>
      <c r="CM45" s="1285"/>
      <c r="CN45" s="1285"/>
      <c r="CO45" s="1285"/>
      <c r="CP45" s="1285"/>
      <c r="CQ45" s="1285"/>
      <c r="CR45" s="1285"/>
      <c r="CS45" s="1285"/>
      <c r="CT45" s="1285"/>
      <c r="CU45" s="1285"/>
      <c r="CV45" s="1285"/>
      <c r="CW45" s="1285"/>
      <c r="CX45" s="1285"/>
      <c r="CY45" s="1285"/>
      <c r="CZ45" s="1285"/>
      <c r="DA45" s="1285"/>
      <c r="DB45" s="1285"/>
      <c r="DC45" s="1286"/>
    </row>
    <row r="46" spans="2:109">
      <c r="B46" s="374"/>
      <c r="AN46" s="1284"/>
      <c r="AO46" s="1285"/>
      <c r="AP46" s="1285"/>
      <c r="AQ46" s="1285"/>
      <c r="AR46" s="1285"/>
      <c r="AS46" s="1285"/>
      <c r="AT46" s="1285"/>
      <c r="AU46" s="1285"/>
      <c r="AV46" s="1285"/>
      <c r="AW46" s="1285"/>
      <c r="AX46" s="1285"/>
      <c r="AY46" s="1285"/>
      <c r="AZ46" s="1285"/>
      <c r="BA46" s="1285"/>
      <c r="BB46" s="1285"/>
      <c r="BC46" s="1285"/>
      <c r="BD46" s="1285"/>
      <c r="BE46" s="1285"/>
      <c r="BF46" s="1285"/>
      <c r="BG46" s="1285"/>
      <c r="BH46" s="1285"/>
      <c r="BI46" s="1285"/>
      <c r="BJ46" s="1285"/>
      <c r="BK46" s="1285"/>
      <c r="BL46" s="1285"/>
      <c r="BM46" s="1285"/>
      <c r="BN46" s="1285"/>
      <c r="BO46" s="1285"/>
      <c r="BP46" s="1285"/>
      <c r="BQ46" s="1285"/>
      <c r="BR46" s="1285"/>
      <c r="BS46" s="1285"/>
      <c r="BT46" s="1285"/>
      <c r="BU46" s="1285"/>
      <c r="BV46" s="1285"/>
      <c r="BW46" s="1285"/>
      <c r="BX46" s="1285"/>
      <c r="BY46" s="1285"/>
      <c r="BZ46" s="1285"/>
      <c r="CA46" s="1285"/>
      <c r="CB46" s="1285"/>
      <c r="CC46" s="1285"/>
      <c r="CD46" s="1285"/>
      <c r="CE46" s="1285"/>
      <c r="CF46" s="1285"/>
      <c r="CG46" s="1285"/>
      <c r="CH46" s="1285"/>
      <c r="CI46" s="1285"/>
      <c r="CJ46" s="1285"/>
      <c r="CK46" s="1285"/>
      <c r="CL46" s="1285"/>
      <c r="CM46" s="1285"/>
      <c r="CN46" s="1285"/>
      <c r="CO46" s="1285"/>
      <c r="CP46" s="1285"/>
      <c r="CQ46" s="1285"/>
      <c r="CR46" s="1285"/>
      <c r="CS46" s="1285"/>
      <c r="CT46" s="1285"/>
      <c r="CU46" s="1285"/>
      <c r="CV46" s="1285"/>
      <c r="CW46" s="1285"/>
      <c r="CX46" s="1285"/>
      <c r="CY46" s="1285"/>
      <c r="CZ46" s="1285"/>
      <c r="DA46" s="1285"/>
      <c r="DB46" s="1285"/>
      <c r="DC46" s="1286"/>
    </row>
    <row r="47" spans="2:109">
      <c r="B47" s="374"/>
      <c r="AN47" s="1287"/>
      <c r="AO47" s="1288"/>
      <c r="AP47" s="1288"/>
      <c r="AQ47" s="1288"/>
      <c r="AR47" s="1288"/>
      <c r="AS47" s="1288"/>
      <c r="AT47" s="1288"/>
      <c r="AU47" s="1288"/>
      <c r="AV47" s="1288"/>
      <c r="AW47" s="1288"/>
      <c r="AX47" s="1288"/>
      <c r="AY47" s="1288"/>
      <c r="AZ47" s="1288"/>
      <c r="BA47" s="1288"/>
      <c r="BB47" s="1288"/>
      <c r="BC47" s="1288"/>
      <c r="BD47" s="1288"/>
      <c r="BE47" s="1288"/>
      <c r="BF47" s="1288"/>
      <c r="BG47" s="1288"/>
      <c r="BH47" s="1288"/>
      <c r="BI47" s="1288"/>
      <c r="BJ47" s="1288"/>
      <c r="BK47" s="1288"/>
      <c r="BL47" s="1288"/>
      <c r="BM47" s="1288"/>
      <c r="BN47" s="1288"/>
      <c r="BO47" s="1288"/>
      <c r="BP47" s="1288"/>
      <c r="BQ47" s="1288"/>
      <c r="BR47" s="1288"/>
      <c r="BS47" s="1288"/>
      <c r="BT47" s="1288"/>
      <c r="BU47" s="1288"/>
      <c r="BV47" s="1288"/>
      <c r="BW47" s="1288"/>
      <c r="BX47" s="1288"/>
      <c r="BY47" s="1288"/>
      <c r="BZ47" s="1288"/>
      <c r="CA47" s="1288"/>
      <c r="CB47" s="1288"/>
      <c r="CC47" s="1288"/>
      <c r="CD47" s="1288"/>
      <c r="CE47" s="1288"/>
      <c r="CF47" s="1288"/>
      <c r="CG47" s="1288"/>
      <c r="CH47" s="1288"/>
      <c r="CI47" s="1288"/>
      <c r="CJ47" s="1288"/>
      <c r="CK47" s="1288"/>
      <c r="CL47" s="1288"/>
      <c r="CM47" s="1288"/>
      <c r="CN47" s="1288"/>
      <c r="CO47" s="1288"/>
      <c r="CP47" s="1288"/>
      <c r="CQ47" s="1288"/>
      <c r="CR47" s="1288"/>
      <c r="CS47" s="1288"/>
      <c r="CT47" s="1288"/>
      <c r="CU47" s="1288"/>
      <c r="CV47" s="1288"/>
      <c r="CW47" s="1288"/>
      <c r="CX47" s="1288"/>
      <c r="CY47" s="1288"/>
      <c r="CZ47" s="1288"/>
      <c r="DA47" s="1288"/>
      <c r="DB47" s="1288"/>
      <c r="DC47" s="1289"/>
    </row>
    <row r="48" spans="2:109">
      <c r="B48" s="374"/>
      <c r="H48" s="383"/>
      <c r="I48" s="383"/>
      <c r="J48" s="383"/>
      <c r="AN48" s="383"/>
      <c r="AO48" s="383"/>
      <c r="AP48" s="383"/>
      <c r="AZ48" s="383"/>
      <c r="BA48" s="383"/>
      <c r="BB48" s="383"/>
      <c r="BL48" s="383"/>
      <c r="BM48" s="383"/>
      <c r="BN48" s="383"/>
      <c r="BX48" s="383"/>
      <c r="BY48" s="383"/>
      <c r="BZ48" s="383"/>
      <c r="CJ48" s="383"/>
      <c r="CK48" s="383"/>
      <c r="CL48" s="383"/>
      <c r="CV48" s="383"/>
      <c r="CW48" s="383"/>
      <c r="CX48" s="383"/>
    </row>
    <row r="49" spans="1:109">
      <c r="B49" s="374"/>
      <c r="AN49" s="367" t="s">
        <v>600</v>
      </c>
    </row>
    <row r="50" spans="1:109">
      <c r="B50" s="374"/>
      <c r="G50" s="1273"/>
      <c r="H50" s="1273"/>
      <c r="I50" s="1273"/>
      <c r="J50" s="1273"/>
      <c r="K50" s="384"/>
      <c r="L50" s="384"/>
      <c r="M50" s="385"/>
      <c r="N50" s="385"/>
      <c r="AN50" s="1292"/>
      <c r="AO50" s="1293"/>
      <c r="AP50" s="1293"/>
      <c r="AQ50" s="1293"/>
      <c r="AR50" s="1293"/>
      <c r="AS50" s="1293"/>
      <c r="AT50" s="1293"/>
      <c r="AU50" s="1293"/>
      <c r="AV50" s="1293"/>
      <c r="AW50" s="1293"/>
      <c r="AX50" s="1293"/>
      <c r="AY50" s="1293"/>
      <c r="AZ50" s="1293"/>
      <c r="BA50" s="1293"/>
      <c r="BB50" s="1293"/>
      <c r="BC50" s="1293"/>
      <c r="BD50" s="1293"/>
      <c r="BE50" s="1293"/>
      <c r="BF50" s="1293"/>
      <c r="BG50" s="1293"/>
      <c r="BH50" s="1293"/>
      <c r="BI50" s="1293"/>
      <c r="BJ50" s="1293"/>
      <c r="BK50" s="1293"/>
      <c r="BL50" s="1293"/>
      <c r="BM50" s="1293"/>
      <c r="BN50" s="1293"/>
      <c r="BO50" s="1294"/>
      <c r="BP50" s="1279" t="s">
        <v>557</v>
      </c>
      <c r="BQ50" s="1279"/>
      <c r="BR50" s="1279"/>
      <c r="BS50" s="1279"/>
      <c r="BT50" s="1279"/>
      <c r="BU50" s="1279"/>
      <c r="BV50" s="1279"/>
      <c r="BW50" s="1279"/>
      <c r="BX50" s="1279" t="s">
        <v>558</v>
      </c>
      <c r="BY50" s="1279"/>
      <c r="BZ50" s="1279"/>
      <c r="CA50" s="1279"/>
      <c r="CB50" s="1279"/>
      <c r="CC50" s="1279"/>
      <c r="CD50" s="1279"/>
      <c r="CE50" s="1279"/>
      <c r="CF50" s="1279" t="s">
        <v>559</v>
      </c>
      <c r="CG50" s="1279"/>
      <c r="CH50" s="1279"/>
      <c r="CI50" s="1279"/>
      <c r="CJ50" s="1279"/>
      <c r="CK50" s="1279"/>
      <c r="CL50" s="1279"/>
      <c r="CM50" s="1279"/>
      <c r="CN50" s="1279" t="s">
        <v>560</v>
      </c>
      <c r="CO50" s="1279"/>
      <c r="CP50" s="1279"/>
      <c r="CQ50" s="1279"/>
      <c r="CR50" s="1279"/>
      <c r="CS50" s="1279"/>
      <c r="CT50" s="1279"/>
      <c r="CU50" s="1279"/>
      <c r="CV50" s="1279" t="s">
        <v>561</v>
      </c>
      <c r="CW50" s="1279"/>
      <c r="CX50" s="1279"/>
      <c r="CY50" s="1279"/>
      <c r="CZ50" s="1279"/>
      <c r="DA50" s="1279"/>
      <c r="DB50" s="1279"/>
      <c r="DC50" s="1279"/>
    </row>
    <row r="51" spans="1:109" ht="13.5" customHeight="1">
      <c r="B51" s="374"/>
      <c r="G51" s="1291"/>
      <c r="H51" s="1291"/>
      <c r="I51" s="1295"/>
      <c r="J51" s="1295"/>
      <c r="K51" s="1280"/>
      <c r="L51" s="1280"/>
      <c r="M51" s="1280"/>
      <c r="N51" s="1280"/>
      <c r="AM51" s="383"/>
      <c r="AN51" s="1278" t="s">
        <v>601</v>
      </c>
      <c r="AO51" s="1278"/>
      <c r="AP51" s="1278"/>
      <c r="AQ51" s="1278"/>
      <c r="AR51" s="1278"/>
      <c r="AS51" s="1278"/>
      <c r="AT51" s="1278"/>
      <c r="AU51" s="1278"/>
      <c r="AV51" s="1278"/>
      <c r="AW51" s="1278"/>
      <c r="AX51" s="1278"/>
      <c r="AY51" s="1278"/>
      <c r="AZ51" s="1278"/>
      <c r="BA51" s="1278"/>
      <c r="BB51" s="1278" t="s">
        <v>602</v>
      </c>
      <c r="BC51" s="1278"/>
      <c r="BD51" s="1278"/>
      <c r="BE51" s="1278"/>
      <c r="BF51" s="1278"/>
      <c r="BG51" s="1278"/>
      <c r="BH51" s="1278"/>
      <c r="BI51" s="1278"/>
      <c r="BJ51" s="1278"/>
      <c r="BK51" s="1278"/>
      <c r="BL51" s="1278"/>
      <c r="BM51" s="1278"/>
      <c r="BN51" s="1278"/>
      <c r="BO51" s="1278"/>
      <c r="BP51" s="1290"/>
      <c r="BQ51" s="1275"/>
      <c r="BR51" s="1275"/>
      <c r="BS51" s="1275"/>
      <c r="BT51" s="1275"/>
      <c r="BU51" s="1275"/>
      <c r="BV51" s="1275"/>
      <c r="BW51" s="1275"/>
      <c r="BX51" s="1290"/>
      <c r="BY51" s="1275"/>
      <c r="BZ51" s="1275"/>
      <c r="CA51" s="1275"/>
      <c r="CB51" s="1275"/>
      <c r="CC51" s="1275"/>
      <c r="CD51" s="1275"/>
      <c r="CE51" s="1275"/>
      <c r="CF51" s="1275">
        <v>49</v>
      </c>
      <c r="CG51" s="1275"/>
      <c r="CH51" s="1275"/>
      <c r="CI51" s="1275"/>
      <c r="CJ51" s="1275"/>
      <c r="CK51" s="1275"/>
      <c r="CL51" s="1275"/>
      <c r="CM51" s="1275"/>
      <c r="CN51" s="1275">
        <v>62.3</v>
      </c>
      <c r="CO51" s="1275"/>
      <c r="CP51" s="1275"/>
      <c r="CQ51" s="1275"/>
      <c r="CR51" s="1275"/>
      <c r="CS51" s="1275"/>
      <c r="CT51" s="1275"/>
      <c r="CU51" s="1275"/>
      <c r="CV51" s="1275">
        <v>62.2</v>
      </c>
      <c r="CW51" s="1275"/>
      <c r="CX51" s="1275"/>
      <c r="CY51" s="1275"/>
      <c r="CZ51" s="1275"/>
      <c r="DA51" s="1275"/>
      <c r="DB51" s="1275"/>
      <c r="DC51" s="1275"/>
    </row>
    <row r="52" spans="1:109">
      <c r="B52" s="374"/>
      <c r="G52" s="1291"/>
      <c r="H52" s="1291"/>
      <c r="I52" s="1295"/>
      <c r="J52" s="1295"/>
      <c r="K52" s="1280"/>
      <c r="L52" s="1280"/>
      <c r="M52" s="1280"/>
      <c r="N52" s="1280"/>
      <c r="AM52" s="383"/>
      <c r="AN52" s="1278"/>
      <c r="AO52" s="1278"/>
      <c r="AP52" s="1278"/>
      <c r="AQ52" s="1278"/>
      <c r="AR52" s="1278"/>
      <c r="AS52" s="1278"/>
      <c r="AT52" s="1278"/>
      <c r="AU52" s="1278"/>
      <c r="AV52" s="1278"/>
      <c r="AW52" s="1278"/>
      <c r="AX52" s="1278"/>
      <c r="AY52" s="1278"/>
      <c r="AZ52" s="1278"/>
      <c r="BA52" s="1278"/>
      <c r="BB52" s="1278"/>
      <c r="BC52" s="1278"/>
      <c r="BD52" s="1278"/>
      <c r="BE52" s="1278"/>
      <c r="BF52" s="1278"/>
      <c r="BG52" s="1278"/>
      <c r="BH52" s="1278"/>
      <c r="BI52" s="1278"/>
      <c r="BJ52" s="1278"/>
      <c r="BK52" s="1278"/>
      <c r="BL52" s="1278"/>
      <c r="BM52" s="1278"/>
      <c r="BN52" s="1278"/>
      <c r="BO52" s="1278"/>
      <c r="BP52" s="1275"/>
      <c r="BQ52" s="1275"/>
      <c r="BR52" s="1275"/>
      <c r="BS52" s="1275"/>
      <c r="BT52" s="1275"/>
      <c r="BU52" s="1275"/>
      <c r="BV52" s="1275"/>
      <c r="BW52" s="1275"/>
      <c r="BX52" s="1275"/>
      <c r="BY52" s="1275"/>
      <c r="BZ52" s="1275"/>
      <c r="CA52" s="1275"/>
      <c r="CB52" s="1275"/>
      <c r="CC52" s="1275"/>
      <c r="CD52" s="1275"/>
      <c r="CE52" s="1275"/>
      <c r="CF52" s="1275"/>
      <c r="CG52" s="1275"/>
      <c r="CH52" s="1275"/>
      <c r="CI52" s="1275"/>
      <c r="CJ52" s="1275"/>
      <c r="CK52" s="1275"/>
      <c r="CL52" s="1275"/>
      <c r="CM52" s="1275"/>
      <c r="CN52" s="1275"/>
      <c r="CO52" s="1275"/>
      <c r="CP52" s="1275"/>
      <c r="CQ52" s="1275"/>
      <c r="CR52" s="1275"/>
      <c r="CS52" s="1275"/>
      <c r="CT52" s="1275"/>
      <c r="CU52" s="1275"/>
      <c r="CV52" s="1275"/>
      <c r="CW52" s="1275"/>
      <c r="CX52" s="1275"/>
      <c r="CY52" s="1275"/>
      <c r="CZ52" s="1275"/>
      <c r="DA52" s="1275"/>
      <c r="DB52" s="1275"/>
      <c r="DC52" s="1275"/>
    </row>
    <row r="53" spans="1:109">
      <c r="A53" s="382"/>
      <c r="B53" s="374"/>
      <c r="G53" s="1291"/>
      <c r="H53" s="1291"/>
      <c r="I53" s="1273"/>
      <c r="J53" s="1273"/>
      <c r="K53" s="1280"/>
      <c r="L53" s="1280"/>
      <c r="M53" s="1280"/>
      <c r="N53" s="1280"/>
      <c r="AM53" s="383"/>
      <c r="AN53" s="1278"/>
      <c r="AO53" s="1278"/>
      <c r="AP53" s="1278"/>
      <c r="AQ53" s="1278"/>
      <c r="AR53" s="1278"/>
      <c r="AS53" s="1278"/>
      <c r="AT53" s="1278"/>
      <c r="AU53" s="1278"/>
      <c r="AV53" s="1278"/>
      <c r="AW53" s="1278"/>
      <c r="AX53" s="1278"/>
      <c r="AY53" s="1278"/>
      <c r="AZ53" s="1278"/>
      <c r="BA53" s="1278"/>
      <c r="BB53" s="1278" t="s">
        <v>603</v>
      </c>
      <c r="BC53" s="1278"/>
      <c r="BD53" s="1278"/>
      <c r="BE53" s="1278"/>
      <c r="BF53" s="1278"/>
      <c r="BG53" s="1278"/>
      <c r="BH53" s="1278"/>
      <c r="BI53" s="1278"/>
      <c r="BJ53" s="1278"/>
      <c r="BK53" s="1278"/>
      <c r="BL53" s="1278"/>
      <c r="BM53" s="1278"/>
      <c r="BN53" s="1278"/>
      <c r="BO53" s="1278"/>
      <c r="BP53" s="1290"/>
      <c r="BQ53" s="1275"/>
      <c r="BR53" s="1275"/>
      <c r="BS53" s="1275"/>
      <c r="BT53" s="1275"/>
      <c r="BU53" s="1275"/>
      <c r="BV53" s="1275"/>
      <c r="BW53" s="1275"/>
      <c r="BX53" s="1290"/>
      <c r="BY53" s="1275"/>
      <c r="BZ53" s="1275"/>
      <c r="CA53" s="1275"/>
      <c r="CB53" s="1275"/>
      <c r="CC53" s="1275"/>
      <c r="CD53" s="1275"/>
      <c r="CE53" s="1275"/>
      <c r="CF53" s="1275">
        <v>50</v>
      </c>
      <c r="CG53" s="1275"/>
      <c r="CH53" s="1275"/>
      <c r="CI53" s="1275"/>
      <c r="CJ53" s="1275"/>
      <c r="CK53" s="1275"/>
      <c r="CL53" s="1275"/>
      <c r="CM53" s="1275"/>
      <c r="CN53" s="1275">
        <v>52.8</v>
      </c>
      <c r="CO53" s="1275"/>
      <c r="CP53" s="1275"/>
      <c r="CQ53" s="1275"/>
      <c r="CR53" s="1275"/>
      <c r="CS53" s="1275"/>
      <c r="CT53" s="1275"/>
      <c r="CU53" s="1275"/>
      <c r="CV53" s="1275">
        <v>56.1</v>
      </c>
      <c r="CW53" s="1275"/>
      <c r="CX53" s="1275"/>
      <c r="CY53" s="1275"/>
      <c r="CZ53" s="1275"/>
      <c r="DA53" s="1275"/>
      <c r="DB53" s="1275"/>
      <c r="DC53" s="1275"/>
    </row>
    <row r="54" spans="1:109">
      <c r="A54" s="382"/>
      <c r="B54" s="374"/>
      <c r="G54" s="1291"/>
      <c r="H54" s="1291"/>
      <c r="I54" s="1273"/>
      <c r="J54" s="1273"/>
      <c r="K54" s="1280"/>
      <c r="L54" s="1280"/>
      <c r="M54" s="1280"/>
      <c r="N54" s="1280"/>
      <c r="AM54" s="383"/>
      <c r="AN54" s="1278"/>
      <c r="AO54" s="1278"/>
      <c r="AP54" s="1278"/>
      <c r="AQ54" s="1278"/>
      <c r="AR54" s="1278"/>
      <c r="AS54" s="1278"/>
      <c r="AT54" s="1278"/>
      <c r="AU54" s="1278"/>
      <c r="AV54" s="1278"/>
      <c r="AW54" s="1278"/>
      <c r="AX54" s="1278"/>
      <c r="AY54" s="1278"/>
      <c r="AZ54" s="1278"/>
      <c r="BA54" s="1278"/>
      <c r="BB54" s="1278"/>
      <c r="BC54" s="1278"/>
      <c r="BD54" s="1278"/>
      <c r="BE54" s="1278"/>
      <c r="BF54" s="1278"/>
      <c r="BG54" s="1278"/>
      <c r="BH54" s="1278"/>
      <c r="BI54" s="1278"/>
      <c r="BJ54" s="1278"/>
      <c r="BK54" s="1278"/>
      <c r="BL54" s="1278"/>
      <c r="BM54" s="1278"/>
      <c r="BN54" s="1278"/>
      <c r="BO54" s="1278"/>
      <c r="BP54" s="1275"/>
      <c r="BQ54" s="1275"/>
      <c r="BR54" s="1275"/>
      <c r="BS54" s="1275"/>
      <c r="BT54" s="1275"/>
      <c r="BU54" s="1275"/>
      <c r="BV54" s="1275"/>
      <c r="BW54" s="1275"/>
      <c r="BX54" s="1275"/>
      <c r="BY54" s="1275"/>
      <c r="BZ54" s="1275"/>
      <c r="CA54" s="1275"/>
      <c r="CB54" s="1275"/>
      <c r="CC54" s="1275"/>
      <c r="CD54" s="1275"/>
      <c r="CE54" s="1275"/>
      <c r="CF54" s="1275"/>
      <c r="CG54" s="1275"/>
      <c r="CH54" s="1275"/>
      <c r="CI54" s="1275"/>
      <c r="CJ54" s="1275"/>
      <c r="CK54" s="1275"/>
      <c r="CL54" s="1275"/>
      <c r="CM54" s="1275"/>
      <c r="CN54" s="1275"/>
      <c r="CO54" s="1275"/>
      <c r="CP54" s="1275"/>
      <c r="CQ54" s="1275"/>
      <c r="CR54" s="1275"/>
      <c r="CS54" s="1275"/>
      <c r="CT54" s="1275"/>
      <c r="CU54" s="1275"/>
      <c r="CV54" s="1275"/>
      <c r="CW54" s="1275"/>
      <c r="CX54" s="1275"/>
      <c r="CY54" s="1275"/>
      <c r="CZ54" s="1275"/>
      <c r="DA54" s="1275"/>
      <c r="DB54" s="1275"/>
      <c r="DC54" s="1275"/>
    </row>
    <row r="55" spans="1:109">
      <c r="A55" s="382"/>
      <c r="B55" s="374"/>
      <c r="G55" s="1273"/>
      <c r="H55" s="1273"/>
      <c r="I55" s="1273"/>
      <c r="J55" s="1273"/>
      <c r="K55" s="1280"/>
      <c r="L55" s="1280"/>
      <c r="M55" s="1280"/>
      <c r="N55" s="1280"/>
      <c r="AN55" s="1279" t="s">
        <v>604</v>
      </c>
      <c r="AO55" s="1279"/>
      <c r="AP55" s="1279"/>
      <c r="AQ55" s="1279"/>
      <c r="AR55" s="1279"/>
      <c r="AS55" s="1279"/>
      <c r="AT55" s="1279"/>
      <c r="AU55" s="1279"/>
      <c r="AV55" s="1279"/>
      <c r="AW55" s="1279"/>
      <c r="AX55" s="1279"/>
      <c r="AY55" s="1279"/>
      <c r="AZ55" s="1279"/>
      <c r="BA55" s="1279"/>
      <c r="BB55" s="1278" t="s">
        <v>602</v>
      </c>
      <c r="BC55" s="1278"/>
      <c r="BD55" s="1278"/>
      <c r="BE55" s="1278"/>
      <c r="BF55" s="1278"/>
      <c r="BG55" s="1278"/>
      <c r="BH55" s="1278"/>
      <c r="BI55" s="1278"/>
      <c r="BJ55" s="1278"/>
      <c r="BK55" s="1278"/>
      <c r="BL55" s="1278"/>
      <c r="BM55" s="1278"/>
      <c r="BN55" s="1278"/>
      <c r="BO55" s="1278"/>
      <c r="BP55" s="1290"/>
      <c r="BQ55" s="1275"/>
      <c r="BR55" s="1275"/>
      <c r="BS55" s="1275"/>
      <c r="BT55" s="1275"/>
      <c r="BU55" s="1275"/>
      <c r="BV55" s="1275"/>
      <c r="BW55" s="1275"/>
      <c r="BX55" s="1290"/>
      <c r="BY55" s="1275"/>
      <c r="BZ55" s="1275"/>
      <c r="CA55" s="1275"/>
      <c r="CB55" s="1275"/>
      <c r="CC55" s="1275"/>
      <c r="CD55" s="1275"/>
      <c r="CE55" s="1275"/>
      <c r="CF55" s="1275">
        <v>58.5</v>
      </c>
      <c r="CG55" s="1275"/>
      <c r="CH55" s="1275"/>
      <c r="CI55" s="1275"/>
      <c r="CJ55" s="1275"/>
      <c r="CK55" s="1275"/>
      <c r="CL55" s="1275"/>
      <c r="CM55" s="1275"/>
      <c r="CN55" s="1275">
        <v>54.6</v>
      </c>
      <c r="CO55" s="1275"/>
      <c r="CP55" s="1275"/>
      <c r="CQ55" s="1275"/>
      <c r="CR55" s="1275"/>
      <c r="CS55" s="1275"/>
      <c r="CT55" s="1275"/>
      <c r="CU55" s="1275"/>
      <c r="CV55" s="1275">
        <v>53.2</v>
      </c>
      <c r="CW55" s="1275"/>
      <c r="CX55" s="1275"/>
      <c r="CY55" s="1275"/>
      <c r="CZ55" s="1275"/>
      <c r="DA55" s="1275"/>
      <c r="DB55" s="1275"/>
      <c r="DC55" s="1275"/>
    </row>
    <row r="56" spans="1:109">
      <c r="A56" s="382"/>
      <c r="B56" s="374"/>
      <c r="G56" s="1273"/>
      <c r="H56" s="1273"/>
      <c r="I56" s="1273"/>
      <c r="J56" s="1273"/>
      <c r="K56" s="1280"/>
      <c r="L56" s="1280"/>
      <c r="M56" s="1280"/>
      <c r="N56" s="1280"/>
      <c r="AN56" s="1279"/>
      <c r="AO56" s="1279"/>
      <c r="AP56" s="1279"/>
      <c r="AQ56" s="1279"/>
      <c r="AR56" s="1279"/>
      <c r="AS56" s="1279"/>
      <c r="AT56" s="1279"/>
      <c r="AU56" s="1279"/>
      <c r="AV56" s="1279"/>
      <c r="AW56" s="1279"/>
      <c r="AX56" s="1279"/>
      <c r="AY56" s="1279"/>
      <c r="AZ56" s="1279"/>
      <c r="BA56" s="1279"/>
      <c r="BB56" s="1278"/>
      <c r="BC56" s="1278"/>
      <c r="BD56" s="1278"/>
      <c r="BE56" s="1278"/>
      <c r="BF56" s="1278"/>
      <c r="BG56" s="1278"/>
      <c r="BH56" s="1278"/>
      <c r="BI56" s="1278"/>
      <c r="BJ56" s="1278"/>
      <c r="BK56" s="1278"/>
      <c r="BL56" s="1278"/>
      <c r="BM56" s="1278"/>
      <c r="BN56" s="1278"/>
      <c r="BO56" s="1278"/>
      <c r="BP56" s="1275"/>
      <c r="BQ56" s="1275"/>
      <c r="BR56" s="1275"/>
      <c r="BS56" s="1275"/>
      <c r="BT56" s="1275"/>
      <c r="BU56" s="1275"/>
      <c r="BV56" s="1275"/>
      <c r="BW56" s="1275"/>
      <c r="BX56" s="1275"/>
      <c r="BY56" s="1275"/>
      <c r="BZ56" s="1275"/>
      <c r="CA56" s="1275"/>
      <c r="CB56" s="1275"/>
      <c r="CC56" s="1275"/>
      <c r="CD56" s="1275"/>
      <c r="CE56" s="1275"/>
      <c r="CF56" s="1275"/>
      <c r="CG56" s="1275"/>
      <c r="CH56" s="1275"/>
      <c r="CI56" s="1275"/>
      <c r="CJ56" s="1275"/>
      <c r="CK56" s="1275"/>
      <c r="CL56" s="1275"/>
      <c r="CM56" s="1275"/>
      <c r="CN56" s="1275"/>
      <c r="CO56" s="1275"/>
      <c r="CP56" s="1275"/>
      <c r="CQ56" s="1275"/>
      <c r="CR56" s="1275"/>
      <c r="CS56" s="1275"/>
      <c r="CT56" s="1275"/>
      <c r="CU56" s="1275"/>
      <c r="CV56" s="1275"/>
      <c r="CW56" s="1275"/>
      <c r="CX56" s="1275"/>
      <c r="CY56" s="1275"/>
      <c r="CZ56" s="1275"/>
      <c r="DA56" s="1275"/>
      <c r="DB56" s="1275"/>
      <c r="DC56" s="1275"/>
    </row>
    <row r="57" spans="1:109" s="382" customFormat="1">
      <c r="B57" s="386"/>
      <c r="G57" s="1273"/>
      <c r="H57" s="1273"/>
      <c r="I57" s="1276"/>
      <c r="J57" s="1276"/>
      <c r="K57" s="1280"/>
      <c r="L57" s="1280"/>
      <c r="M57" s="1280"/>
      <c r="N57" s="1280"/>
      <c r="AM57" s="367"/>
      <c r="AN57" s="1279"/>
      <c r="AO57" s="1279"/>
      <c r="AP57" s="1279"/>
      <c r="AQ57" s="1279"/>
      <c r="AR57" s="1279"/>
      <c r="AS57" s="1279"/>
      <c r="AT57" s="1279"/>
      <c r="AU57" s="1279"/>
      <c r="AV57" s="1279"/>
      <c r="AW57" s="1279"/>
      <c r="AX57" s="1279"/>
      <c r="AY57" s="1279"/>
      <c r="AZ57" s="1279"/>
      <c r="BA57" s="1279"/>
      <c r="BB57" s="1278" t="s">
        <v>603</v>
      </c>
      <c r="BC57" s="1278"/>
      <c r="BD57" s="1278"/>
      <c r="BE57" s="1278"/>
      <c r="BF57" s="1278"/>
      <c r="BG57" s="1278"/>
      <c r="BH57" s="1278"/>
      <c r="BI57" s="1278"/>
      <c r="BJ57" s="1278"/>
      <c r="BK57" s="1278"/>
      <c r="BL57" s="1278"/>
      <c r="BM57" s="1278"/>
      <c r="BN57" s="1278"/>
      <c r="BO57" s="1278"/>
      <c r="BP57" s="1290"/>
      <c r="BQ57" s="1275"/>
      <c r="BR57" s="1275"/>
      <c r="BS57" s="1275"/>
      <c r="BT57" s="1275"/>
      <c r="BU57" s="1275"/>
      <c r="BV57" s="1275"/>
      <c r="BW57" s="1275"/>
      <c r="BX57" s="1290"/>
      <c r="BY57" s="1275"/>
      <c r="BZ57" s="1275"/>
      <c r="CA57" s="1275"/>
      <c r="CB57" s="1275"/>
      <c r="CC57" s="1275"/>
      <c r="CD57" s="1275"/>
      <c r="CE57" s="1275"/>
      <c r="CF57" s="1275">
        <v>52.9</v>
      </c>
      <c r="CG57" s="1275"/>
      <c r="CH57" s="1275"/>
      <c r="CI57" s="1275"/>
      <c r="CJ57" s="1275"/>
      <c r="CK57" s="1275"/>
      <c r="CL57" s="1275"/>
      <c r="CM57" s="1275"/>
      <c r="CN57" s="1275">
        <v>58.3</v>
      </c>
      <c r="CO57" s="1275"/>
      <c r="CP57" s="1275"/>
      <c r="CQ57" s="1275"/>
      <c r="CR57" s="1275"/>
      <c r="CS57" s="1275"/>
      <c r="CT57" s="1275"/>
      <c r="CU57" s="1275"/>
      <c r="CV57" s="1275">
        <v>58.8</v>
      </c>
      <c r="CW57" s="1275"/>
      <c r="CX57" s="1275"/>
      <c r="CY57" s="1275"/>
      <c r="CZ57" s="1275"/>
      <c r="DA57" s="1275"/>
      <c r="DB57" s="1275"/>
      <c r="DC57" s="1275"/>
      <c r="DD57" s="387"/>
      <c r="DE57" s="386"/>
    </row>
    <row r="58" spans="1:109" s="382" customFormat="1">
      <c r="A58" s="367"/>
      <c r="B58" s="386"/>
      <c r="G58" s="1273"/>
      <c r="H58" s="1273"/>
      <c r="I58" s="1276"/>
      <c r="J58" s="1276"/>
      <c r="K58" s="1280"/>
      <c r="L58" s="1280"/>
      <c r="M58" s="1280"/>
      <c r="N58" s="1280"/>
      <c r="AM58" s="367"/>
      <c r="AN58" s="1279"/>
      <c r="AO58" s="1279"/>
      <c r="AP58" s="1279"/>
      <c r="AQ58" s="1279"/>
      <c r="AR58" s="1279"/>
      <c r="AS58" s="1279"/>
      <c r="AT58" s="1279"/>
      <c r="AU58" s="1279"/>
      <c r="AV58" s="1279"/>
      <c r="AW58" s="1279"/>
      <c r="AX58" s="1279"/>
      <c r="AY58" s="1279"/>
      <c r="AZ58" s="1279"/>
      <c r="BA58" s="1279"/>
      <c r="BB58" s="1278"/>
      <c r="BC58" s="1278"/>
      <c r="BD58" s="1278"/>
      <c r="BE58" s="1278"/>
      <c r="BF58" s="1278"/>
      <c r="BG58" s="1278"/>
      <c r="BH58" s="1278"/>
      <c r="BI58" s="1278"/>
      <c r="BJ58" s="1278"/>
      <c r="BK58" s="1278"/>
      <c r="BL58" s="1278"/>
      <c r="BM58" s="1278"/>
      <c r="BN58" s="1278"/>
      <c r="BO58" s="1278"/>
      <c r="BP58" s="1275"/>
      <c r="BQ58" s="1275"/>
      <c r="BR58" s="1275"/>
      <c r="BS58" s="1275"/>
      <c r="BT58" s="1275"/>
      <c r="BU58" s="1275"/>
      <c r="BV58" s="1275"/>
      <c r="BW58" s="1275"/>
      <c r="BX58" s="1275"/>
      <c r="BY58" s="1275"/>
      <c r="BZ58" s="1275"/>
      <c r="CA58" s="1275"/>
      <c r="CB58" s="1275"/>
      <c r="CC58" s="1275"/>
      <c r="CD58" s="1275"/>
      <c r="CE58" s="1275"/>
      <c r="CF58" s="1275"/>
      <c r="CG58" s="1275"/>
      <c r="CH58" s="1275"/>
      <c r="CI58" s="1275"/>
      <c r="CJ58" s="1275"/>
      <c r="CK58" s="1275"/>
      <c r="CL58" s="1275"/>
      <c r="CM58" s="1275"/>
      <c r="CN58" s="1275"/>
      <c r="CO58" s="1275"/>
      <c r="CP58" s="1275"/>
      <c r="CQ58" s="1275"/>
      <c r="CR58" s="1275"/>
      <c r="CS58" s="1275"/>
      <c r="CT58" s="1275"/>
      <c r="CU58" s="1275"/>
      <c r="CV58" s="1275"/>
      <c r="CW58" s="1275"/>
      <c r="CX58" s="1275"/>
      <c r="CY58" s="1275"/>
      <c r="CZ58" s="1275"/>
      <c r="DA58" s="1275"/>
      <c r="DB58" s="1275"/>
      <c r="DC58" s="1275"/>
      <c r="DD58" s="387"/>
      <c r="DE58" s="386"/>
    </row>
    <row r="59" spans="1:109" s="382" customFormat="1">
      <c r="A59" s="367"/>
      <c r="B59" s="386"/>
      <c r="K59" s="388"/>
      <c r="L59" s="388"/>
      <c r="M59" s="388"/>
      <c r="N59" s="388"/>
      <c r="AQ59" s="388"/>
      <c r="AR59" s="388"/>
      <c r="AS59" s="388"/>
      <c r="AT59" s="388"/>
      <c r="BC59" s="388"/>
      <c r="BD59" s="388"/>
      <c r="BE59" s="388"/>
      <c r="BF59" s="388"/>
      <c r="BO59" s="388"/>
      <c r="BP59" s="388"/>
      <c r="BQ59" s="388"/>
      <c r="BR59" s="388"/>
      <c r="CA59" s="388"/>
      <c r="CB59" s="388"/>
      <c r="CC59" s="388"/>
      <c r="CD59" s="388"/>
      <c r="CM59" s="388"/>
      <c r="CN59" s="388"/>
      <c r="CO59" s="388"/>
      <c r="CP59" s="388"/>
      <c r="CY59" s="388"/>
      <c r="CZ59" s="388"/>
      <c r="DA59" s="388"/>
      <c r="DB59" s="388"/>
      <c r="DC59" s="388"/>
      <c r="DD59" s="387"/>
      <c r="DE59" s="386"/>
    </row>
    <row r="60" spans="1:109" s="382" customFormat="1">
      <c r="A60" s="367"/>
      <c r="B60" s="386"/>
      <c r="K60" s="388"/>
      <c r="L60" s="388"/>
      <c r="M60" s="388"/>
      <c r="N60" s="388"/>
      <c r="AQ60" s="388"/>
      <c r="AR60" s="388"/>
      <c r="AS60" s="388"/>
      <c r="AT60" s="388"/>
      <c r="BC60" s="388"/>
      <c r="BD60" s="388"/>
      <c r="BE60" s="388"/>
      <c r="BF60" s="388"/>
      <c r="BO60" s="388"/>
      <c r="BP60" s="388"/>
      <c r="BQ60" s="388"/>
      <c r="BR60" s="388"/>
      <c r="CA60" s="388"/>
      <c r="CB60" s="388"/>
      <c r="CC60" s="388"/>
      <c r="CD60" s="388"/>
      <c r="CM60" s="388"/>
      <c r="CN60" s="388"/>
      <c r="CO60" s="388"/>
      <c r="CP60" s="388"/>
      <c r="CY60" s="388"/>
      <c r="CZ60" s="388"/>
      <c r="DA60" s="388"/>
      <c r="DB60" s="388"/>
      <c r="DC60" s="388"/>
      <c r="DD60" s="387"/>
      <c r="DE60" s="386"/>
    </row>
    <row r="61" spans="1:109" s="382" customFormat="1">
      <c r="A61" s="367"/>
      <c r="B61" s="389"/>
      <c r="C61" s="390"/>
      <c r="D61" s="390"/>
      <c r="E61" s="390"/>
      <c r="F61" s="390"/>
      <c r="G61" s="390"/>
      <c r="H61" s="390"/>
      <c r="I61" s="390"/>
      <c r="J61" s="390"/>
      <c r="K61" s="390"/>
      <c r="L61" s="390"/>
      <c r="M61" s="391"/>
      <c r="N61" s="391"/>
      <c r="O61" s="390"/>
      <c r="P61" s="390"/>
      <c r="Q61" s="390"/>
      <c r="R61" s="390"/>
      <c r="S61" s="390"/>
      <c r="T61" s="390"/>
      <c r="U61" s="390"/>
      <c r="V61" s="390"/>
      <c r="W61" s="390"/>
      <c r="X61" s="390"/>
      <c r="Y61" s="390"/>
      <c r="Z61" s="390"/>
      <c r="AA61" s="390"/>
      <c r="AB61" s="390"/>
      <c r="AC61" s="390"/>
      <c r="AD61" s="390"/>
      <c r="AE61" s="390"/>
      <c r="AF61" s="390"/>
      <c r="AG61" s="390"/>
      <c r="AH61" s="390"/>
      <c r="AI61" s="390"/>
      <c r="AJ61" s="390"/>
      <c r="AK61" s="390"/>
      <c r="AL61" s="390"/>
      <c r="AM61" s="390"/>
      <c r="AN61" s="390"/>
      <c r="AO61" s="390"/>
      <c r="AP61" s="390"/>
      <c r="AQ61" s="390"/>
      <c r="AR61" s="390"/>
      <c r="AS61" s="391"/>
      <c r="AT61" s="391"/>
      <c r="AU61" s="390"/>
      <c r="AV61" s="390"/>
      <c r="AW61" s="390"/>
      <c r="AX61" s="390"/>
      <c r="AY61" s="390"/>
      <c r="AZ61" s="390"/>
      <c r="BA61" s="390"/>
      <c r="BB61" s="390"/>
      <c r="BC61" s="390"/>
      <c r="BD61" s="390"/>
      <c r="BE61" s="391"/>
      <c r="BF61" s="391"/>
      <c r="BG61" s="390"/>
      <c r="BH61" s="390"/>
      <c r="BI61" s="390"/>
      <c r="BJ61" s="390"/>
      <c r="BK61" s="390"/>
      <c r="BL61" s="390"/>
      <c r="BM61" s="390"/>
      <c r="BN61" s="390"/>
      <c r="BO61" s="390"/>
      <c r="BP61" s="390"/>
      <c r="BQ61" s="391"/>
      <c r="BR61" s="391"/>
      <c r="BS61" s="390"/>
      <c r="BT61" s="390"/>
      <c r="BU61" s="390"/>
      <c r="BV61" s="390"/>
      <c r="BW61" s="390"/>
      <c r="BX61" s="390"/>
      <c r="BY61" s="390"/>
      <c r="BZ61" s="390"/>
      <c r="CA61" s="390"/>
      <c r="CB61" s="390"/>
      <c r="CC61" s="391"/>
      <c r="CD61" s="391"/>
      <c r="CE61" s="390"/>
      <c r="CF61" s="390"/>
      <c r="CG61" s="390"/>
      <c r="CH61" s="390"/>
      <c r="CI61" s="390"/>
      <c r="CJ61" s="390"/>
      <c r="CK61" s="390"/>
      <c r="CL61" s="390"/>
      <c r="CM61" s="390"/>
      <c r="CN61" s="390"/>
      <c r="CO61" s="391"/>
      <c r="CP61" s="391"/>
      <c r="CQ61" s="390"/>
      <c r="CR61" s="390"/>
      <c r="CS61" s="390"/>
      <c r="CT61" s="390"/>
      <c r="CU61" s="390"/>
      <c r="CV61" s="390"/>
      <c r="CW61" s="390"/>
      <c r="CX61" s="390"/>
      <c r="CY61" s="390"/>
      <c r="CZ61" s="390"/>
      <c r="DA61" s="391"/>
      <c r="DB61" s="391"/>
      <c r="DC61" s="391"/>
      <c r="DD61" s="392"/>
      <c r="DE61" s="386"/>
    </row>
    <row r="62" spans="1:109">
      <c r="B62" s="379"/>
      <c r="C62" s="379"/>
      <c r="D62" s="379"/>
      <c r="E62" s="379"/>
      <c r="F62" s="379"/>
      <c r="G62" s="379"/>
      <c r="H62" s="379"/>
      <c r="I62" s="379"/>
      <c r="J62" s="379"/>
      <c r="K62" s="379"/>
      <c r="L62" s="379"/>
      <c r="M62" s="379"/>
      <c r="N62" s="379"/>
      <c r="O62" s="379"/>
      <c r="P62" s="379"/>
      <c r="Q62" s="379"/>
      <c r="R62" s="379"/>
      <c r="S62" s="379"/>
      <c r="T62" s="379"/>
      <c r="U62" s="379"/>
      <c r="V62" s="379"/>
      <c r="W62" s="379"/>
      <c r="X62" s="379"/>
      <c r="Y62" s="379"/>
      <c r="Z62" s="379"/>
      <c r="AA62" s="379"/>
      <c r="AB62" s="379"/>
      <c r="AC62" s="379"/>
      <c r="AD62" s="379"/>
      <c r="AE62" s="379"/>
      <c r="AF62" s="379"/>
      <c r="AG62" s="379"/>
      <c r="AH62" s="379"/>
      <c r="AI62" s="379"/>
      <c r="AJ62" s="379"/>
      <c r="AK62" s="379"/>
      <c r="AL62" s="379"/>
      <c r="AM62" s="379"/>
      <c r="AN62" s="379"/>
      <c r="AO62" s="379"/>
      <c r="AP62" s="379"/>
      <c r="AQ62" s="379"/>
      <c r="AR62" s="379"/>
      <c r="AS62" s="379"/>
      <c r="AT62" s="379"/>
      <c r="AU62" s="379"/>
      <c r="AV62" s="379"/>
      <c r="AW62" s="379"/>
      <c r="AX62" s="379"/>
      <c r="AY62" s="379"/>
      <c r="AZ62" s="379"/>
      <c r="BA62" s="379"/>
      <c r="BB62" s="379"/>
      <c r="BC62" s="379"/>
      <c r="BD62" s="379"/>
      <c r="BE62" s="379"/>
      <c r="BF62" s="379"/>
      <c r="BG62" s="379"/>
      <c r="BH62" s="379"/>
      <c r="BI62" s="379"/>
      <c r="BJ62" s="379"/>
      <c r="BK62" s="379"/>
      <c r="BL62" s="379"/>
      <c r="BM62" s="379"/>
      <c r="BN62" s="379"/>
      <c r="BO62" s="379"/>
      <c r="BP62" s="379"/>
      <c r="BQ62" s="379"/>
      <c r="BR62" s="379"/>
      <c r="BS62" s="379"/>
      <c r="BT62" s="379"/>
      <c r="BU62" s="379"/>
      <c r="BV62" s="379"/>
      <c r="BW62" s="379"/>
      <c r="BX62" s="379"/>
      <c r="BY62" s="379"/>
      <c r="BZ62" s="379"/>
      <c r="CA62" s="379"/>
      <c r="CB62" s="379"/>
      <c r="CC62" s="379"/>
      <c r="CD62" s="379"/>
      <c r="CE62" s="379"/>
      <c r="CF62" s="379"/>
      <c r="CG62" s="379"/>
      <c r="CH62" s="379"/>
      <c r="CI62" s="379"/>
      <c r="CJ62" s="379"/>
      <c r="CK62" s="379"/>
      <c r="CL62" s="379"/>
      <c r="CM62" s="379"/>
      <c r="CN62" s="379"/>
      <c r="CO62" s="379"/>
      <c r="CP62" s="379"/>
      <c r="CQ62" s="379"/>
      <c r="CR62" s="379"/>
      <c r="CS62" s="379"/>
      <c r="CT62" s="379"/>
      <c r="CU62" s="379"/>
      <c r="CV62" s="379"/>
      <c r="CW62" s="379"/>
      <c r="CX62" s="379"/>
      <c r="CY62" s="379"/>
      <c r="CZ62" s="379"/>
      <c r="DA62" s="379"/>
      <c r="DB62" s="379"/>
      <c r="DC62" s="379"/>
      <c r="DD62" s="379"/>
      <c r="DE62" s="367"/>
    </row>
    <row r="63" spans="1:109" ht="17.25">
      <c r="B63" s="393" t="s">
        <v>605</v>
      </c>
    </row>
    <row r="64" spans="1:109">
      <c r="B64" s="374"/>
      <c r="G64" s="381"/>
      <c r="I64" s="394"/>
      <c r="J64" s="394"/>
      <c r="K64" s="394"/>
      <c r="L64" s="394"/>
      <c r="M64" s="394"/>
      <c r="N64" s="395"/>
      <c r="AM64" s="381"/>
      <c r="AN64" s="381" t="s">
        <v>598</v>
      </c>
      <c r="AP64" s="382"/>
      <c r="AQ64" s="382"/>
      <c r="AR64" s="382"/>
      <c r="AY64" s="381"/>
      <c r="BA64" s="382"/>
      <c r="BB64" s="382"/>
      <c r="BC64" s="382"/>
      <c r="BK64" s="381"/>
      <c r="BM64" s="382"/>
      <c r="BN64" s="382"/>
      <c r="BO64" s="382"/>
      <c r="BW64" s="381"/>
      <c r="BY64" s="382"/>
      <c r="BZ64" s="382"/>
      <c r="CA64" s="382"/>
      <c r="CI64" s="381"/>
      <c r="CK64" s="382"/>
      <c r="CL64" s="382"/>
      <c r="CM64" s="382"/>
      <c r="CU64" s="381"/>
      <c r="CW64" s="382"/>
      <c r="CX64" s="382"/>
      <c r="CY64" s="382"/>
    </row>
    <row r="65" spans="2:107">
      <c r="B65" s="374"/>
      <c r="AN65" s="1281" t="s">
        <v>606</v>
      </c>
      <c r="AO65" s="1282"/>
      <c r="AP65" s="1282"/>
      <c r="AQ65" s="1282"/>
      <c r="AR65" s="1282"/>
      <c r="AS65" s="1282"/>
      <c r="AT65" s="1282"/>
      <c r="AU65" s="1282"/>
      <c r="AV65" s="1282"/>
      <c r="AW65" s="1282"/>
      <c r="AX65" s="1282"/>
      <c r="AY65" s="1282"/>
      <c r="AZ65" s="1282"/>
      <c r="BA65" s="1282"/>
      <c r="BB65" s="1282"/>
      <c r="BC65" s="1282"/>
      <c r="BD65" s="1282"/>
      <c r="BE65" s="1282"/>
      <c r="BF65" s="1282"/>
      <c r="BG65" s="1282"/>
      <c r="BH65" s="1282"/>
      <c r="BI65" s="1282"/>
      <c r="BJ65" s="1282"/>
      <c r="BK65" s="1282"/>
      <c r="BL65" s="1282"/>
      <c r="BM65" s="1282"/>
      <c r="BN65" s="1282"/>
      <c r="BO65" s="1282"/>
      <c r="BP65" s="1282"/>
      <c r="BQ65" s="1282"/>
      <c r="BR65" s="1282"/>
      <c r="BS65" s="1282"/>
      <c r="BT65" s="1282"/>
      <c r="BU65" s="1282"/>
      <c r="BV65" s="1282"/>
      <c r="BW65" s="1282"/>
      <c r="BX65" s="1282"/>
      <c r="BY65" s="1282"/>
      <c r="BZ65" s="1282"/>
      <c r="CA65" s="1282"/>
      <c r="CB65" s="1282"/>
      <c r="CC65" s="1282"/>
      <c r="CD65" s="1282"/>
      <c r="CE65" s="1282"/>
      <c r="CF65" s="1282"/>
      <c r="CG65" s="1282"/>
      <c r="CH65" s="1282"/>
      <c r="CI65" s="1282"/>
      <c r="CJ65" s="1282"/>
      <c r="CK65" s="1282"/>
      <c r="CL65" s="1282"/>
      <c r="CM65" s="1282"/>
      <c r="CN65" s="1282"/>
      <c r="CO65" s="1282"/>
      <c r="CP65" s="1282"/>
      <c r="CQ65" s="1282"/>
      <c r="CR65" s="1282"/>
      <c r="CS65" s="1282"/>
      <c r="CT65" s="1282"/>
      <c r="CU65" s="1282"/>
      <c r="CV65" s="1282"/>
      <c r="CW65" s="1282"/>
      <c r="CX65" s="1282"/>
      <c r="CY65" s="1282"/>
      <c r="CZ65" s="1282"/>
      <c r="DA65" s="1282"/>
      <c r="DB65" s="1282"/>
      <c r="DC65" s="1283"/>
    </row>
    <row r="66" spans="2:107">
      <c r="B66" s="374"/>
      <c r="AN66" s="1284"/>
      <c r="AO66" s="1285"/>
      <c r="AP66" s="1285"/>
      <c r="AQ66" s="1285"/>
      <c r="AR66" s="1285"/>
      <c r="AS66" s="1285"/>
      <c r="AT66" s="1285"/>
      <c r="AU66" s="1285"/>
      <c r="AV66" s="1285"/>
      <c r="AW66" s="1285"/>
      <c r="AX66" s="1285"/>
      <c r="AY66" s="1285"/>
      <c r="AZ66" s="1285"/>
      <c r="BA66" s="1285"/>
      <c r="BB66" s="1285"/>
      <c r="BC66" s="1285"/>
      <c r="BD66" s="1285"/>
      <c r="BE66" s="1285"/>
      <c r="BF66" s="1285"/>
      <c r="BG66" s="1285"/>
      <c r="BH66" s="1285"/>
      <c r="BI66" s="1285"/>
      <c r="BJ66" s="1285"/>
      <c r="BK66" s="1285"/>
      <c r="BL66" s="1285"/>
      <c r="BM66" s="1285"/>
      <c r="BN66" s="1285"/>
      <c r="BO66" s="1285"/>
      <c r="BP66" s="1285"/>
      <c r="BQ66" s="1285"/>
      <c r="BR66" s="1285"/>
      <c r="BS66" s="1285"/>
      <c r="BT66" s="1285"/>
      <c r="BU66" s="1285"/>
      <c r="BV66" s="1285"/>
      <c r="BW66" s="1285"/>
      <c r="BX66" s="1285"/>
      <c r="BY66" s="1285"/>
      <c r="BZ66" s="1285"/>
      <c r="CA66" s="1285"/>
      <c r="CB66" s="1285"/>
      <c r="CC66" s="1285"/>
      <c r="CD66" s="1285"/>
      <c r="CE66" s="1285"/>
      <c r="CF66" s="1285"/>
      <c r="CG66" s="1285"/>
      <c r="CH66" s="1285"/>
      <c r="CI66" s="1285"/>
      <c r="CJ66" s="1285"/>
      <c r="CK66" s="1285"/>
      <c r="CL66" s="1285"/>
      <c r="CM66" s="1285"/>
      <c r="CN66" s="1285"/>
      <c r="CO66" s="1285"/>
      <c r="CP66" s="1285"/>
      <c r="CQ66" s="1285"/>
      <c r="CR66" s="1285"/>
      <c r="CS66" s="1285"/>
      <c r="CT66" s="1285"/>
      <c r="CU66" s="1285"/>
      <c r="CV66" s="1285"/>
      <c r="CW66" s="1285"/>
      <c r="CX66" s="1285"/>
      <c r="CY66" s="1285"/>
      <c r="CZ66" s="1285"/>
      <c r="DA66" s="1285"/>
      <c r="DB66" s="1285"/>
      <c r="DC66" s="1286"/>
    </row>
    <row r="67" spans="2:107">
      <c r="B67" s="374"/>
      <c r="AN67" s="1284"/>
      <c r="AO67" s="1285"/>
      <c r="AP67" s="1285"/>
      <c r="AQ67" s="1285"/>
      <c r="AR67" s="1285"/>
      <c r="AS67" s="1285"/>
      <c r="AT67" s="1285"/>
      <c r="AU67" s="1285"/>
      <c r="AV67" s="1285"/>
      <c r="AW67" s="1285"/>
      <c r="AX67" s="1285"/>
      <c r="AY67" s="1285"/>
      <c r="AZ67" s="1285"/>
      <c r="BA67" s="1285"/>
      <c r="BB67" s="1285"/>
      <c r="BC67" s="1285"/>
      <c r="BD67" s="1285"/>
      <c r="BE67" s="1285"/>
      <c r="BF67" s="1285"/>
      <c r="BG67" s="1285"/>
      <c r="BH67" s="1285"/>
      <c r="BI67" s="1285"/>
      <c r="BJ67" s="1285"/>
      <c r="BK67" s="1285"/>
      <c r="BL67" s="1285"/>
      <c r="BM67" s="1285"/>
      <c r="BN67" s="1285"/>
      <c r="BO67" s="1285"/>
      <c r="BP67" s="1285"/>
      <c r="BQ67" s="1285"/>
      <c r="BR67" s="1285"/>
      <c r="BS67" s="1285"/>
      <c r="BT67" s="1285"/>
      <c r="BU67" s="1285"/>
      <c r="BV67" s="1285"/>
      <c r="BW67" s="1285"/>
      <c r="BX67" s="1285"/>
      <c r="BY67" s="1285"/>
      <c r="BZ67" s="1285"/>
      <c r="CA67" s="1285"/>
      <c r="CB67" s="1285"/>
      <c r="CC67" s="1285"/>
      <c r="CD67" s="1285"/>
      <c r="CE67" s="1285"/>
      <c r="CF67" s="1285"/>
      <c r="CG67" s="1285"/>
      <c r="CH67" s="1285"/>
      <c r="CI67" s="1285"/>
      <c r="CJ67" s="1285"/>
      <c r="CK67" s="1285"/>
      <c r="CL67" s="1285"/>
      <c r="CM67" s="1285"/>
      <c r="CN67" s="1285"/>
      <c r="CO67" s="1285"/>
      <c r="CP67" s="1285"/>
      <c r="CQ67" s="1285"/>
      <c r="CR67" s="1285"/>
      <c r="CS67" s="1285"/>
      <c r="CT67" s="1285"/>
      <c r="CU67" s="1285"/>
      <c r="CV67" s="1285"/>
      <c r="CW67" s="1285"/>
      <c r="CX67" s="1285"/>
      <c r="CY67" s="1285"/>
      <c r="CZ67" s="1285"/>
      <c r="DA67" s="1285"/>
      <c r="DB67" s="1285"/>
      <c r="DC67" s="1286"/>
    </row>
    <row r="68" spans="2:107">
      <c r="B68" s="374"/>
      <c r="AN68" s="1284"/>
      <c r="AO68" s="1285"/>
      <c r="AP68" s="1285"/>
      <c r="AQ68" s="1285"/>
      <c r="AR68" s="1285"/>
      <c r="AS68" s="1285"/>
      <c r="AT68" s="1285"/>
      <c r="AU68" s="1285"/>
      <c r="AV68" s="1285"/>
      <c r="AW68" s="1285"/>
      <c r="AX68" s="1285"/>
      <c r="AY68" s="1285"/>
      <c r="AZ68" s="1285"/>
      <c r="BA68" s="1285"/>
      <c r="BB68" s="1285"/>
      <c r="BC68" s="1285"/>
      <c r="BD68" s="1285"/>
      <c r="BE68" s="1285"/>
      <c r="BF68" s="1285"/>
      <c r="BG68" s="1285"/>
      <c r="BH68" s="1285"/>
      <c r="BI68" s="1285"/>
      <c r="BJ68" s="1285"/>
      <c r="BK68" s="1285"/>
      <c r="BL68" s="1285"/>
      <c r="BM68" s="1285"/>
      <c r="BN68" s="1285"/>
      <c r="BO68" s="1285"/>
      <c r="BP68" s="1285"/>
      <c r="BQ68" s="1285"/>
      <c r="BR68" s="1285"/>
      <c r="BS68" s="1285"/>
      <c r="BT68" s="1285"/>
      <c r="BU68" s="1285"/>
      <c r="BV68" s="1285"/>
      <c r="BW68" s="1285"/>
      <c r="BX68" s="1285"/>
      <c r="BY68" s="1285"/>
      <c r="BZ68" s="1285"/>
      <c r="CA68" s="1285"/>
      <c r="CB68" s="1285"/>
      <c r="CC68" s="1285"/>
      <c r="CD68" s="1285"/>
      <c r="CE68" s="1285"/>
      <c r="CF68" s="1285"/>
      <c r="CG68" s="1285"/>
      <c r="CH68" s="1285"/>
      <c r="CI68" s="1285"/>
      <c r="CJ68" s="1285"/>
      <c r="CK68" s="1285"/>
      <c r="CL68" s="1285"/>
      <c r="CM68" s="1285"/>
      <c r="CN68" s="1285"/>
      <c r="CO68" s="1285"/>
      <c r="CP68" s="1285"/>
      <c r="CQ68" s="1285"/>
      <c r="CR68" s="1285"/>
      <c r="CS68" s="1285"/>
      <c r="CT68" s="1285"/>
      <c r="CU68" s="1285"/>
      <c r="CV68" s="1285"/>
      <c r="CW68" s="1285"/>
      <c r="CX68" s="1285"/>
      <c r="CY68" s="1285"/>
      <c r="CZ68" s="1285"/>
      <c r="DA68" s="1285"/>
      <c r="DB68" s="1285"/>
      <c r="DC68" s="1286"/>
    </row>
    <row r="69" spans="2:107">
      <c r="B69" s="374"/>
      <c r="AN69" s="1287"/>
      <c r="AO69" s="1288"/>
      <c r="AP69" s="1288"/>
      <c r="AQ69" s="1288"/>
      <c r="AR69" s="1288"/>
      <c r="AS69" s="1288"/>
      <c r="AT69" s="1288"/>
      <c r="AU69" s="1288"/>
      <c r="AV69" s="1288"/>
      <c r="AW69" s="1288"/>
      <c r="AX69" s="1288"/>
      <c r="AY69" s="1288"/>
      <c r="AZ69" s="1288"/>
      <c r="BA69" s="1288"/>
      <c r="BB69" s="1288"/>
      <c r="BC69" s="1288"/>
      <c r="BD69" s="1288"/>
      <c r="BE69" s="1288"/>
      <c r="BF69" s="1288"/>
      <c r="BG69" s="1288"/>
      <c r="BH69" s="1288"/>
      <c r="BI69" s="1288"/>
      <c r="BJ69" s="1288"/>
      <c r="BK69" s="1288"/>
      <c r="BL69" s="1288"/>
      <c r="BM69" s="1288"/>
      <c r="BN69" s="1288"/>
      <c r="BO69" s="1288"/>
      <c r="BP69" s="1288"/>
      <c r="BQ69" s="1288"/>
      <c r="BR69" s="1288"/>
      <c r="BS69" s="1288"/>
      <c r="BT69" s="1288"/>
      <c r="BU69" s="1288"/>
      <c r="BV69" s="1288"/>
      <c r="BW69" s="1288"/>
      <c r="BX69" s="1288"/>
      <c r="BY69" s="1288"/>
      <c r="BZ69" s="1288"/>
      <c r="CA69" s="1288"/>
      <c r="CB69" s="1288"/>
      <c r="CC69" s="1288"/>
      <c r="CD69" s="1288"/>
      <c r="CE69" s="1288"/>
      <c r="CF69" s="1288"/>
      <c r="CG69" s="1288"/>
      <c r="CH69" s="1288"/>
      <c r="CI69" s="1288"/>
      <c r="CJ69" s="1288"/>
      <c r="CK69" s="1288"/>
      <c r="CL69" s="1288"/>
      <c r="CM69" s="1288"/>
      <c r="CN69" s="1288"/>
      <c r="CO69" s="1288"/>
      <c r="CP69" s="1288"/>
      <c r="CQ69" s="1288"/>
      <c r="CR69" s="1288"/>
      <c r="CS69" s="1288"/>
      <c r="CT69" s="1288"/>
      <c r="CU69" s="1288"/>
      <c r="CV69" s="1288"/>
      <c r="CW69" s="1288"/>
      <c r="CX69" s="1288"/>
      <c r="CY69" s="1288"/>
      <c r="CZ69" s="1288"/>
      <c r="DA69" s="1288"/>
      <c r="DB69" s="1288"/>
      <c r="DC69" s="1289"/>
    </row>
    <row r="70" spans="2:107">
      <c r="B70" s="374"/>
      <c r="H70" s="396"/>
      <c r="I70" s="396"/>
      <c r="J70" s="397"/>
      <c r="K70" s="397"/>
      <c r="L70" s="398"/>
      <c r="M70" s="397"/>
      <c r="N70" s="398"/>
      <c r="AN70" s="383"/>
      <c r="AO70" s="383"/>
      <c r="AP70" s="383"/>
      <c r="AZ70" s="383"/>
      <c r="BA70" s="383"/>
      <c r="BB70" s="383"/>
      <c r="BL70" s="383"/>
      <c r="BM70" s="383"/>
      <c r="BN70" s="383"/>
      <c r="BX70" s="383"/>
      <c r="BY70" s="383"/>
      <c r="BZ70" s="383"/>
      <c r="CJ70" s="383"/>
      <c r="CK70" s="383"/>
      <c r="CL70" s="383"/>
      <c r="CV70" s="383"/>
      <c r="CW70" s="383"/>
      <c r="CX70" s="383"/>
    </row>
    <row r="71" spans="2:107">
      <c r="B71" s="374"/>
      <c r="G71" s="399"/>
      <c r="I71" s="400"/>
      <c r="J71" s="397"/>
      <c r="K71" s="397"/>
      <c r="L71" s="398"/>
      <c r="M71" s="397"/>
      <c r="N71" s="398"/>
      <c r="AM71" s="399"/>
      <c r="AN71" s="367" t="s">
        <v>600</v>
      </c>
    </row>
    <row r="72" spans="2:107">
      <c r="B72" s="374"/>
      <c r="G72" s="1273"/>
      <c r="H72" s="1273"/>
      <c r="I72" s="1273"/>
      <c r="J72" s="1273"/>
      <c r="K72" s="384"/>
      <c r="L72" s="384"/>
      <c r="M72" s="385"/>
      <c r="N72" s="385"/>
      <c r="AN72" s="1292"/>
      <c r="AO72" s="1293"/>
      <c r="AP72" s="1293"/>
      <c r="AQ72" s="1293"/>
      <c r="AR72" s="1293"/>
      <c r="AS72" s="1293"/>
      <c r="AT72" s="1293"/>
      <c r="AU72" s="1293"/>
      <c r="AV72" s="1293"/>
      <c r="AW72" s="1293"/>
      <c r="AX72" s="1293"/>
      <c r="AY72" s="1293"/>
      <c r="AZ72" s="1293"/>
      <c r="BA72" s="1293"/>
      <c r="BB72" s="1293"/>
      <c r="BC72" s="1293"/>
      <c r="BD72" s="1293"/>
      <c r="BE72" s="1293"/>
      <c r="BF72" s="1293"/>
      <c r="BG72" s="1293"/>
      <c r="BH72" s="1293"/>
      <c r="BI72" s="1293"/>
      <c r="BJ72" s="1293"/>
      <c r="BK72" s="1293"/>
      <c r="BL72" s="1293"/>
      <c r="BM72" s="1293"/>
      <c r="BN72" s="1293"/>
      <c r="BO72" s="1294"/>
      <c r="BP72" s="1279" t="s">
        <v>557</v>
      </c>
      <c r="BQ72" s="1279"/>
      <c r="BR72" s="1279"/>
      <c r="BS72" s="1279"/>
      <c r="BT72" s="1279"/>
      <c r="BU72" s="1279"/>
      <c r="BV72" s="1279"/>
      <c r="BW72" s="1279"/>
      <c r="BX72" s="1279" t="s">
        <v>558</v>
      </c>
      <c r="BY72" s="1279"/>
      <c r="BZ72" s="1279"/>
      <c r="CA72" s="1279"/>
      <c r="CB72" s="1279"/>
      <c r="CC72" s="1279"/>
      <c r="CD72" s="1279"/>
      <c r="CE72" s="1279"/>
      <c r="CF72" s="1279" t="s">
        <v>559</v>
      </c>
      <c r="CG72" s="1279"/>
      <c r="CH72" s="1279"/>
      <c r="CI72" s="1279"/>
      <c r="CJ72" s="1279"/>
      <c r="CK72" s="1279"/>
      <c r="CL72" s="1279"/>
      <c r="CM72" s="1279"/>
      <c r="CN72" s="1279" t="s">
        <v>560</v>
      </c>
      <c r="CO72" s="1279"/>
      <c r="CP72" s="1279"/>
      <c r="CQ72" s="1279"/>
      <c r="CR72" s="1279"/>
      <c r="CS72" s="1279"/>
      <c r="CT72" s="1279"/>
      <c r="CU72" s="1279"/>
      <c r="CV72" s="1279" t="s">
        <v>561</v>
      </c>
      <c r="CW72" s="1279"/>
      <c r="CX72" s="1279"/>
      <c r="CY72" s="1279"/>
      <c r="CZ72" s="1279"/>
      <c r="DA72" s="1279"/>
      <c r="DB72" s="1279"/>
      <c r="DC72" s="1279"/>
    </row>
    <row r="73" spans="2:107">
      <c r="B73" s="374"/>
      <c r="G73" s="1291"/>
      <c r="H73" s="1291"/>
      <c r="I73" s="1291"/>
      <c r="J73" s="1291"/>
      <c r="K73" s="1274"/>
      <c r="L73" s="1274"/>
      <c r="M73" s="1274"/>
      <c r="N73" s="1274"/>
      <c r="AM73" s="383"/>
      <c r="AN73" s="1278" t="s">
        <v>601</v>
      </c>
      <c r="AO73" s="1278"/>
      <c r="AP73" s="1278"/>
      <c r="AQ73" s="1278"/>
      <c r="AR73" s="1278"/>
      <c r="AS73" s="1278"/>
      <c r="AT73" s="1278"/>
      <c r="AU73" s="1278"/>
      <c r="AV73" s="1278"/>
      <c r="AW73" s="1278"/>
      <c r="AX73" s="1278"/>
      <c r="AY73" s="1278"/>
      <c r="AZ73" s="1278"/>
      <c r="BA73" s="1278"/>
      <c r="BB73" s="1278" t="s">
        <v>602</v>
      </c>
      <c r="BC73" s="1278"/>
      <c r="BD73" s="1278"/>
      <c r="BE73" s="1278"/>
      <c r="BF73" s="1278"/>
      <c r="BG73" s="1278"/>
      <c r="BH73" s="1278"/>
      <c r="BI73" s="1278"/>
      <c r="BJ73" s="1278"/>
      <c r="BK73" s="1278"/>
      <c r="BL73" s="1278"/>
      <c r="BM73" s="1278"/>
      <c r="BN73" s="1278"/>
      <c r="BO73" s="1278"/>
      <c r="BP73" s="1275">
        <v>54.7</v>
      </c>
      <c r="BQ73" s="1275"/>
      <c r="BR73" s="1275"/>
      <c r="BS73" s="1275"/>
      <c r="BT73" s="1275"/>
      <c r="BU73" s="1275"/>
      <c r="BV73" s="1275"/>
      <c r="BW73" s="1275"/>
      <c r="BX73" s="1275">
        <v>44.2</v>
      </c>
      <c r="BY73" s="1275"/>
      <c r="BZ73" s="1275"/>
      <c r="CA73" s="1275"/>
      <c r="CB73" s="1275"/>
      <c r="CC73" s="1275"/>
      <c r="CD73" s="1275"/>
      <c r="CE73" s="1275"/>
      <c r="CF73" s="1275">
        <v>49</v>
      </c>
      <c r="CG73" s="1275"/>
      <c r="CH73" s="1275"/>
      <c r="CI73" s="1275"/>
      <c r="CJ73" s="1275"/>
      <c r="CK73" s="1275"/>
      <c r="CL73" s="1275"/>
      <c r="CM73" s="1275"/>
      <c r="CN73" s="1275">
        <v>62.3</v>
      </c>
      <c r="CO73" s="1275"/>
      <c r="CP73" s="1275"/>
      <c r="CQ73" s="1275"/>
      <c r="CR73" s="1275"/>
      <c r="CS73" s="1275"/>
      <c r="CT73" s="1275"/>
      <c r="CU73" s="1275"/>
      <c r="CV73" s="1275">
        <v>62.2</v>
      </c>
      <c r="CW73" s="1275"/>
      <c r="CX73" s="1275"/>
      <c r="CY73" s="1275"/>
      <c r="CZ73" s="1275"/>
      <c r="DA73" s="1275"/>
      <c r="DB73" s="1275"/>
      <c r="DC73" s="1275"/>
    </row>
    <row r="74" spans="2:107">
      <c r="B74" s="374"/>
      <c r="G74" s="1291"/>
      <c r="H74" s="1291"/>
      <c r="I74" s="1291"/>
      <c r="J74" s="1291"/>
      <c r="K74" s="1274"/>
      <c r="L74" s="1274"/>
      <c r="M74" s="1274"/>
      <c r="N74" s="1274"/>
      <c r="AM74" s="383"/>
      <c r="AN74" s="1278"/>
      <c r="AO74" s="1278"/>
      <c r="AP74" s="1278"/>
      <c r="AQ74" s="1278"/>
      <c r="AR74" s="1278"/>
      <c r="AS74" s="1278"/>
      <c r="AT74" s="1278"/>
      <c r="AU74" s="1278"/>
      <c r="AV74" s="1278"/>
      <c r="AW74" s="1278"/>
      <c r="AX74" s="1278"/>
      <c r="AY74" s="1278"/>
      <c r="AZ74" s="1278"/>
      <c r="BA74" s="1278"/>
      <c r="BB74" s="1278"/>
      <c r="BC74" s="1278"/>
      <c r="BD74" s="1278"/>
      <c r="BE74" s="1278"/>
      <c r="BF74" s="1278"/>
      <c r="BG74" s="1278"/>
      <c r="BH74" s="1278"/>
      <c r="BI74" s="1278"/>
      <c r="BJ74" s="1278"/>
      <c r="BK74" s="1278"/>
      <c r="BL74" s="1278"/>
      <c r="BM74" s="1278"/>
      <c r="BN74" s="1278"/>
      <c r="BO74" s="1278"/>
      <c r="BP74" s="1275"/>
      <c r="BQ74" s="1275"/>
      <c r="BR74" s="1275"/>
      <c r="BS74" s="1275"/>
      <c r="BT74" s="1275"/>
      <c r="BU74" s="1275"/>
      <c r="BV74" s="1275"/>
      <c r="BW74" s="1275"/>
      <c r="BX74" s="1275"/>
      <c r="BY74" s="1275"/>
      <c r="BZ74" s="1275"/>
      <c r="CA74" s="1275"/>
      <c r="CB74" s="1275"/>
      <c r="CC74" s="1275"/>
      <c r="CD74" s="1275"/>
      <c r="CE74" s="1275"/>
      <c r="CF74" s="1275"/>
      <c r="CG74" s="1275"/>
      <c r="CH74" s="1275"/>
      <c r="CI74" s="1275"/>
      <c r="CJ74" s="1275"/>
      <c r="CK74" s="1275"/>
      <c r="CL74" s="1275"/>
      <c r="CM74" s="1275"/>
      <c r="CN74" s="1275"/>
      <c r="CO74" s="1275"/>
      <c r="CP74" s="1275"/>
      <c r="CQ74" s="1275"/>
      <c r="CR74" s="1275"/>
      <c r="CS74" s="1275"/>
      <c r="CT74" s="1275"/>
      <c r="CU74" s="1275"/>
      <c r="CV74" s="1275"/>
      <c r="CW74" s="1275"/>
      <c r="CX74" s="1275"/>
      <c r="CY74" s="1275"/>
      <c r="CZ74" s="1275"/>
      <c r="DA74" s="1275"/>
      <c r="DB74" s="1275"/>
      <c r="DC74" s="1275"/>
    </row>
    <row r="75" spans="2:107">
      <c r="B75" s="374"/>
      <c r="G75" s="1291"/>
      <c r="H75" s="1291"/>
      <c r="I75" s="1273"/>
      <c r="J75" s="1273"/>
      <c r="K75" s="1280"/>
      <c r="L75" s="1280"/>
      <c r="M75" s="1280"/>
      <c r="N75" s="1280"/>
      <c r="AM75" s="383"/>
      <c r="AN75" s="1278"/>
      <c r="AO75" s="1278"/>
      <c r="AP75" s="1278"/>
      <c r="AQ75" s="1278"/>
      <c r="AR75" s="1278"/>
      <c r="AS75" s="1278"/>
      <c r="AT75" s="1278"/>
      <c r="AU75" s="1278"/>
      <c r="AV75" s="1278"/>
      <c r="AW75" s="1278"/>
      <c r="AX75" s="1278"/>
      <c r="AY75" s="1278"/>
      <c r="AZ75" s="1278"/>
      <c r="BA75" s="1278"/>
      <c r="BB75" s="1278" t="s">
        <v>607</v>
      </c>
      <c r="BC75" s="1278"/>
      <c r="BD75" s="1278"/>
      <c r="BE75" s="1278"/>
      <c r="BF75" s="1278"/>
      <c r="BG75" s="1278"/>
      <c r="BH75" s="1278"/>
      <c r="BI75" s="1278"/>
      <c r="BJ75" s="1278"/>
      <c r="BK75" s="1278"/>
      <c r="BL75" s="1278"/>
      <c r="BM75" s="1278"/>
      <c r="BN75" s="1278"/>
      <c r="BO75" s="1278"/>
      <c r="BP75" s="1275">
        <v>13.4</v>
      </c>
      <c r="BQ75" s="1275"/>
      <c r="BR75" s="1275"/>
      <c r="BS75" s="1275"/>
      <c r="BT75" s="1275"/>
      <c r="BU75" s="1275"/>
      <c r="BV75" s="1275"/>
      <c r="BW75" s="1275"/>
      <c r="BX75" s="1275">
        <v>12</v>
      </c>
      <c r="BY75" s="1275"/>
      <c r="BZ75" s="1275"/>
      <c r="CA75" s="1275"/>
      <c r="CB75" s="1275"/>
      <c r="CC75" s="1275"/>
      <c r="CD75" s="1275"/>
      <c r="CE75" s="1275"/>
      <c r="CF75" s="1275">
        <v>10</v>
      </c>
      <c r="CG75" s="1275"/>
      <c r="CH75" s="1275"/>
      <c r="CI75" s="1275"/>
      <c r="CJ75" s="1275"/>
      <c r="CK75" s="1275"/>
      <c r="CL75" s="1275"/>
      <c r="CM75" s="1275"/>
      <c r="CN75" s="1275">
        <v>8.1</v>
      </c>
      <c r="CO75" s="1275"/>
      <c r="CP75" s="1275"/>
      <c r="CQ75" s="1275"/>
      <c r="CR75" s="1275"/>
      <c r="CS75" s="1275"/>
      <c r="CT75" s="1275"/>
      <c r="CU75" s="1275"/>
      <c r="CV75" s="1275">
        <v>7.4</v>
      </c>
      <c r="CW75" s="1275"/>
      <c r="CX75" s="1275"/>
      <c r="CY75" s="1275"/>
      <c r="CZ75" s="1275"/>
      <c r="DA75" s="1275"/>
      <c r="DB75" s="1275"/>
      <c r="DC75" s="1275"/>
    </row>
    <row r="76" spans="2:107">
      <c r="B76" s="374"/>
      <c r="G76" s="1291"/>
      <c r="H76" s="1291"/>
      <c r="I76" s="1273"/>
      <c r="J76" s="1273"/>
      <c r="K76" s="1280"/>
      <c r="L76" s="1280"/>
      <c r="M76" s="1280"/>
      <c r="N76" s="1280"/>
      <c r="AM76" s="383"/>
      <c r="AN76" s="1278"/>
      <c r="AO76" s="1278"/>
      <c r="AP76" s="1278"/>
      <c r="AQ76" s="1278"/>
      <c r="AR76" s="1278"/>
      <c r="AS76" s="1278"/>
      <c r="AT76" s="1278"/>
      <c r="AU76" s="1278"/>
      <c r="AV76" s="1278"/>
      <c r="AW76" s="1278"/>
      <c r="AX76" s="1278"/>
      <c r="AY76" s="1278"/>
      <c r="AZ76" s="1278"/>
      <c r="BA76" s="1278"/>
      <c r="BB76" s="1278"/>
      <c r="BC76" s="1278"/>
      <c r="BD76" s="1278"/>
      <c r="BE76" s="1278"/>
      <c r="BF76" s="1278"/>
      <c r="BG76" s="1278"/>
      <c r="BH76" s="1278"/>
      <c r="BI76" s="1278"/>
      <c r="BJ76" s="1278"/>
      <c r="BK76" s="1278"/>
      <c r="BL76" s="1278"/>
      <c r="BM76" s="1278"/>
      <c r="BN76" s="1278"/>
      <c r="BO76" s="1278"/>
      <c r="BP76" s="1275"/>
      <c r="BQ76" s="1275"/>
      <c r="BR76" s="1275"/>
      <c r="BS76" s="1275"/>
      <c r="BT76" s="1275"/>
      <c r="BU76" s="1275"/>
      <c r="BV76" s="1275"/>
      <c r="BW76" s="1275"/>
      <c r="BX76" s="1275"/>
      <c r="BY76" s="1275"/>
      <c r="BZ76" s="1275"/>
      <c r="CA76" s="1275"/>
      <c r="CB76" s="1275"/>
      <c r="CC76" s="1275"/>
      <c r="CD76" s="1275"/>
      <c r="CE76" s="1275"/>
      <c r="CF76" s="1275"/>
      <c r="CG76" s="1275"/>
      <c r="CH76" s="1275"/>
      <c r="CI76" s="1275"/>
      <c r="CJ76" s="1275"/>
      <c r="CK76" s="1275"/>
      <c r="CL76" s="1275"/>
      <c r="CM76" s="1275"/>
      <c r="CN76" s="1275"/>
      <c r="CO76" s="1275"/>
      <c r="CP76" s="1275"/>
      <c r="CQ76" s="1275"/>
      <c r="CR76" s="1275"/>
      <c r="CS76" s="1275"/>
      <c r="CT76" s="1275"/>
      <c r="CU76" s="1275"/>
      <c r="CV76" s="1275"/>
      <c r="CW76" s="1275"/>
      <c r="CX76" s="1275"/>
      <c r="CY76" s="1275"/>
      <c r="CZ76" s="1275"/>
      <c r="DA76" s="1275"/>
      <c r="DB76" s="1275"/>
      <c r="DC76" s="1275"/>
    </row>
    <row r="77" spans="2:107">
      <c r="B77" s="374"/>
      <c r="G77" s="1273"/>
      <c r="H77" s="1273"/>
      <c r="I77" s="1273"/>
      <c r="J77" s="1273"/>
      <c r="K77" s="1274"/>
      <c r="L77" s="1274"/>
      <c r="M77" s="1274"/>
      <c r="N77" s="1274"/>
      <c r="AN77" s="1279" t="s">
        <v>604</v>
      </c>
      <c r="AO77" s="1279"/>
      <c r="AP77" s="1279"/>
      <c r="AQ77" s="1279"/>
      <c r="AR77" s="1279"/>
      <c r="AS77" s="1279"/>
      <c r="AT77" s="1279"/>
      <c r="AU77" s="1279"/>
      <c r="AV77" s="1279"/>
      <c r="AW77" s="1279"/>
      <c r="AX77" s="1279"/>
      <c r="AY77" s="1279"/>
      <c r="AZ77" s="1279"/>
      <c r="BA77" s="1279"/>
      <c r="BB77" s="1278" t="s">
        <v>602</v>
      </c>
      <c r="BC77" s="1278"/>
      <c r="BD77" s="1278"/>
      <c r="BE77" s="1278"/>
      <c r="BF77" s="1278"/>
      <c r="BG77" s="1278"/>
      <c r="BH77" s="1278"/>
      <c r="BI77" s="1278"/>
      <c r="BJ77" s="1278"/>
      <c r="BK77" s="1278"/>
      <c r="BL77" s="1278"/>
      <c r="BM77" s="1278"/>
      <c r="BN77" s="1278"/>
      <c r="BO77" s="1278"/>
      <c r="BP77" s="1275">
        <v>65.3</v>
      </c>
      <c r="BQ77" s="1275"/>
      <c r="BR77" s="1275"/>
      <c r="BS77" s="1275"/>
      <c r="BT77" s="1275"/>
      <c r="BU77" s="1275"/>
      <c r="BV77" s="1275"/>
      <c r="BW77" s="1275"/>
      <c r="BX77" s="1275">
        <v>60.8</v>
      </c>
      <c r="BY77" s="1275"/>
      <c r="BZ77" s="1275"/>
      <c r="CA77" s="1275"/>
      <c r="CB77" s="1275"/>
      <c r="CC77" s="1275"/>
      <c r="CD77" s="1275"/>
      <c r="CE77" s="1275"/>
      <c r="CF77" s="1275">
        <v>58.5</v>
      </c>
      <c r="CG77" s="1275"/>
      <c r="CH77" s="1275"/>
      <c r="CI77" s="1275"/>
      <c r="CJ77" s="1275"/>
      <c r="CK77" s="1275"/>
      <c r="CL77" s="1275"/>
      <c r="CM77" s="1275"/>
      <c r="CN77" s="1275">
        <v>54.6</v>
      </c>
      <c r="CO77" s="1275"/>
      <c r="CP77" s="1275"/>
      <c r="CQ77" s="1275"/>
      <c r="CR77" s="1275"/>
      <c r="CS77" s="1275"/>
      <c r="CT77" s="1275"/>
      <c r="CU77" s="1275"/>
      <c r="CV77" s="1275">
        <v>53.2</v>
      </c>
      <c r="CW77" s="1275"/>
      <c r="CX77" s="1275"/>
      <c r="CY77" s="1275"/>
      <c r="CZ77" s="1275"/>
      <c r="DA77" s="1275"/>
      <c r="DB77" s="1275"/>
      <c r="DC77" s="1275"/>
    </row>
    <row r="78" spans="2:107">
      <c r="B78" s="374"/>
      <c r="G78" s="1273"/>
      <c r="H78" s="1273"/>
      <c r="I78" s="1273"/>
      <c r="J78" s="1273"/>
      <c r="K78" s="1274"/>
      <c r="L78" s="1274"/>
      <c r="M78" s="1274"/>
      <c r="N78" s="1274"/>
      <c r="AN78" s="1279"/>
      <c r="AO78" s="1279"/>
      <c r="AP78" s="1279"/>
      <c r="AQ78" s="1279"/>
      <c r="AR78" s="1279"/>
      <c r="AS78" s="1279"/>
      <c r="AT78" s="1279"/>
      <c r="AU78" s="1279"/>
      <c r="AV78" s="1279"/>
      <c r="AW78" s="1279"/>
      <c r="AX78" s="1279"/>
      <c r="AY78" s="1279"/>
      <c r="AZ78" s="1279"/>
      <c r="BA78" s="1279"/>
      <c r="BB78" s="1278"/>
      <c r="BC78" s="1278"/>
      <c r="BD78" s="1278"/>
      <c r="BE78" s="1278"/>
      <c r="BF78" s="1278"/>
      <c r="BG78" s="1278"/>
      <c r="BH78" s="1278"/>
      <c r="BI78" s="1278"/>
      <c r="BJ78" s="1278"/>
      <c r="BK78" s="1278"/>
      <c r="BL78" s="1278"/>
      <c r="BM78" s="1278"/>
      <c r="BN78" s="1278"/>
      <c r="BO78" s="1278"/>
      <c r="BP78" s="1275"/>
      <c r="BQ78" s="1275"/>
      <c r="BR78" s="1275"/>
      <c r="BS78" s="1275"/>
      <c r="BT78" s="1275"/>
      <c r="BU78" s="1275"/>
      <c r="BV78" s="1275"/>
      <c r="BW78" s="1275"/>
      <c r="BX78" s="1275"/>
      <c r="BY78" s="1275"/>
      <c r="BZ78" s="1275"/>
      <c r="CA78" s="1275"/>
      <c r="CB78" s="1275"/>
      <c r="CC78" s="1275"/>
      <c r="CD78" s="1275"/>
      <c r="CE78" s="1275"/>
      <c r="CF78" s="1275"/>
      <c r="CG78" s="1275"/>
      <c r="CH78" s="1275"/>
      <c r="CI78" s="1275"/>
      <c r="CJ78" s="1275"/>
      <c r="CK78" s="1275"/>
      <c r="CL78" s="1275"/>
      <c r="CM78" s="1275"/>
      <c r="CN78" s="1275"/>
      <c r="CO78" s="1275"/>
      <c r="CP78" s="1275"/>
      <c r="CQ78" s="1275"/>
      <c r="CR78" s="1275"/>
      <c r="CS78" s="1275"/>
      <c r="CT78" s="1275"/>
      <c r="CU78" s="1275"/>
      <c r="CV78" s="1275"/>
      <c r="CW78" s="1275"/>
      <c r="CX78" s="1275"/>
      <c r="CY78" s="1275"/>
      <c r="CZ78" s="1275"/>
      <c r="DA78" s="1275"/>
      <c r="DB78" s="1275"/>
      <c r="DC78" s="1275"/>
    </row>
    <row r="79" spans="2:107">
      <c r="B79" s="374"/>
      <c r="G79" s="1273"/>
      <c r="H79" s="1273"/>
      <c r="I79" s="1276"/>
      <c r="J79" s="1276"/>
      <c r="K79" s="1277"/>
      <c r="L79" s="1277"/>
      <c r="M79" s="1277"/>
      <c r="N79" s="1277"/>
      <c r="AN79" s="1279"/>
      <c r="AO79" s="1279"/>
      <c r="AP79" s="1279"/>
      <c r="AQ79" s="1279"/>
      <c r="AR79" s="1279"/>
      <c r="AS79" s="1279"/>
      <c r="AT79" s="1279"/>
      <c r="AU79" s="1279"/>
      <c r="AV79" s="1279"/>
      <c r="AW79" s="1279"/>
      <c r="AX79" s="1279"/>
      <c r="AY79" s="1279"/>
      <c r="AZ79" s="1279"/>
      <c r="BA79" s="1279"/>
      <c r="BB79" s="1278" t="s">
        <v>607</v>
      </c>
      <c r="BC79" s="1278"/>
      <c r="BD79" s="1278"/>
      <c r="BE79" s="1278"/>
      <c r="BF79" s="1278"/>
      <c r="BG79" s="1278"/>
      <c r="BH79" s="1278"/>
      <c r="BI79" s="1278"/>
      <c r="BJ79" s="1278"/>
      <c r="BK79" s="1278"/>
      <c r="BL79" s="1278"/>
      <c r="BM79" s="1278"/>
      <c r="BN79" s="1278"/>
      <c r="BO79" s="1278"/>
      <c r="BP79" s="1275">
        <v>12</v>
      </c>
      <c r="BQ79" s="1275"/>
      <c r="BR79" s="1275"/>
      <c r="BS79" s="1275"/>
      <c r="BT79" s="1275"/>
      <c r="BU79" s="1275"/>
      <c r="BV79" s="1275"/>
      <c r="BW79" s="1275"/>
      <c r="BX79" s="1275">
        <v>11.1</v>
      </c>
      <c r="BY79" s="1275"/>
      <c r="BZ79" s="1275"/>
      <c r="CA79" s="1275"/>
      <c r="CB79" s="1275"/>
      <c r="CC79" s="1275"/>
      <c r="CD79" s="1275"/>
      <c r="CE79" s="1275"/>
      <c r="CF79" s="1275">
        <v>10.7</v>
      </c>
      <c r="CG79" s="1275"/>
      <c r="CH79" s="1275"/>
      <c r="CI79" s="1275"/>
      <c r="CJ79" s="1275"/>
      <c r="CK79" s="1275"/>
      <c r="CL79" s="1275"/>
      <c r="CM79" s="1275"/>
      <c r="CN79" s="1275">
        <v>10</v>
      </c>
      <c r="CO79" s="1275"/>
      <c r="CP79" s="1275"/>
      <c r="CQ79" s="1275"/>
      <c r="CR79" s="1275"/>
      <c r="CS79" s="1275"/>
      <c r="CT79" s="1275"/>
      <c r="CU79" s="1275"/>
      <c r="CV79" s="1275">
        <v>9.8000000000000007</v>
      </c>
      <c r="CW79" s="1275"/>
      <c r="CX79" s="1275"/>
      <c r="CY79" s="1275"/>
      <c r="CZ79" s="1275"/>
      <c r="DA79" s="1275"/>
      <c r="DB79" s="1275"/>
      <c r="DC79" s="1275"/>
    </row>
    <row r="80" spans="2:107">
      <c r="B80" s="374"/>
      <c r="G80" s="1273"/>
      <c r="H80" s="1273"/>
      <c r="I80" s="1276"/>
      <c r="J80" s="1276"/>
      <c r="K80" s="1277"/>
      <c r="L80" s="1277"/>
      <c r="M80" s="1277"/>
      <c r="N80" s="1277"/>
      <c r="AN80" s="1279"/>
      <c r="AO80" s="1279"/>
      <c r="AP80" s="1279"/>
      <c r="AQ80" s="1279"/>
      <c r="AR80" s="1279"/>
      <c r="AS80" s="1279"/>
      <c r="AT80" s="1279"/>
      <c r="AU80" s="1279"/>
      <c r="AV80" s="1279"/>
      <c r="AW80" s="1279"/>
      <c r="AX80" s="1279"/>
      <c r="AY80" s="1279"/>
      <c r="AZ80" s="1279"/>
      <c r="BA80" s="1279"/>
      <c r="BB80" s="1278"/>
      <c r="BC80" s="1278"/>
      <c r="BD80" s="1278"/>
      <c r="BE80" s="1278"/>
      <c r="BF80" s="1278"/>
      <c r="BG80" s="1278"/>
      <c r="BH80" s="1278"/>
      <c r="BI80" s="1278"/>
      <c r="BJ80" s="1278"/>
      <c r="BK80" s="1278"/>
      <c r="BL80" s="1278"/>
      <c r="BM80" s="1278"/>
      <c r="BN80" s="1278"/>
      <c r="BO80" s="1278"/>
      <c r="BP80" s="1275"/>
      <c r="BQ80" s="1275"/>
      <c r="BR80" s="1275"/>
      <c r="BS80" s="1275"/>
      <c r="BT80" s="1275"/>
      <c r="BU80" s="1275"/>
      <c r="BV80" s="1275"/>
      <c r="BW80" s="1275"/>
      <c r="BX80" s="1275"/>
      <c r="BY80" s="1275"/>
      <c r="BZ80" s="1275"/>
      <c r="CA80" s="1275"/>
      <c r="CB80" s="1275"/>
      <c r="CC80" s="1275"/>
      <c r="CD80" s="1275"/>
      <c r="CE80" s="1275"/>
      <c r="CF80" s="1275"/>
      <c r="CG80" s="1275"/>
      <c r="CH80" s="1275"/>
      <c r="CI80" s="1275"/>
      <c r="CJ80" s="1275"/>
      <c r="CK80" s="1275"/>
      <c r="CL80" s="1275"/>
      <c r="CM80" s="1275"/>
      <c r="CN80" s="1275"/>
      <c r="CO80" s="1275"/>
      <c r="CP80" s="1275"/>
      <c r="CQ80" s="1275"/>
      <c r="CR80" s="1275"/>
      <c r="CS80" s="1275"/>
      <c r="CT80" s="1275"/>
      <c r="CU80" s="1275"/>
      <c r="CV80" s="1275"/>
      <c r="CW80" s="1275"/>
      <c r="CX80" s="1275"/>
      <c r="CY80" s="1275"/>
      <c r="CZ80" s="1275"/>
      <c r="DA80" s="1275"/>
      <c r="DB80" s="1275"/>
      <c r="DC80" s="1275"/>
    </row>
    <row r="81" spans="2:109">
      <c r="B81" s="374"/>
    </row>
    <row r="82" spans="2:109" ht="17.25">
      <c r="B82" s="374"/>
      <c r="K82" s="401"/>
      <c r="L82" s="401"/>
      <c r="M82" s="401"/>
      <c r="N82" s="401"/>
      <c r="AQ82" s="401"/>
      <c r="AR82" s="401"/>
      <c r="AS82" s="401"/>
      <c r="AT82" s="401"/>
      <c r="BC82" s="401"/>
      <c r="BD82" s="401"/>
      <c r="BE82" s="401"/>
      <c r="BF82" s="401"/>
      <c r="BO82" s="401"/>
      <c r="BP82" s="401"/>
      <c r="BQ82" s="401"/>
      <c r="BR82" s="401"/>
      <c r="CA82" s="401"/>
      <c r="CB82" s="401"/>
      <c r="CC82" s="401"/>
      <c r="CD82" s="401"/>
      <c r="CM82" s="401"/>
      <c r="CN82" s="401"/>
      <c r="CO82" s="401"/>
      <c r="CP82" s="401"/>
      <c r="CY82" s="401"/>
      <c r="CZ82" s="401"/>
      <c r="DA82" s="401"/>
      <c r="DB82" s="401"/>
      <c r="DC82" s="401"/>
    </row>
    <row r="83" spans="2:109">
      <c r="B83" s="376"/>
      <c r="C83" s="377"/>
      <c r="D83" s="377"/>
      <c r="E83" s="377"/>
      <c r="F83" s="377"/>
      <c r="G83" s="377"/>
      <c r="H83" s="377"/>
      <c r="I83" s="377"/>
      <c r="J83" s="377"/>
      <c r="K83" s="377"/>
      <c r="L83" s="377"/>
      <c r="M83" s="377"/>
      <c r="N83" s="377"/>
      <c r="O83" s="377"/>
      <c r="P83" s="377"/>
      <c r="Q83" s="377"/>
      <c r="R83" s="377"/>
      <c r="S83" s="377"/>
      <c r="T83" s="377"/>
      <c r="U83" s="377"/>
      <c r="V83" s="377"/>
      <c r="W83" s="377"/>
      <c r="X83" s="377"/>
      <c r="Y83" s="377"/>
      <c r="Z83" s="377"/>
      <c r="AA83" s="377"/>
      <c r="AB83" s="377"/>
      <c r="AC83" s="377"/>
      <c r="AD83" s="377"/>
      <c r="AE83" s="377"/>
      <c r="AF83" s="377"/>
      <c r="AG83" s="377"/>
      <c r="AH83" s="377"/>
      <c r="AI83" s="377"/>
      <c r="AJ83" s="377"/>
      <c r="AK83" s="377"/>
      <c r="AL83" s="377"/>
      <c r="AM83" s="377"/>
      <c r="AN83" s="377"/>
      <c r="AO83" s="377"/>
      <c r="AP83" s="377"/>
      <c r="AQ83" s="377"/>
      <c r="AR83" s="377"/>
      <c r="AS83" s="377"/>
      <c r="AT83" s="377"/>
      <c r="AU83" s="377"/>
      <c r="AV83" s="377"/>
      <c r="AW83" s="377"/>
      <c r="AX83" s="377"/>
      <c r="AY83" s="377"/>
      <c r="AZ83" s="377"/>
      <c r="BA83" s="377"/>
      <c r="BB83" s="377"/>
      <c r="BC83" s="377"/>
      <c r="BD83" s="377"/>
      <c r="BE83" s="377"/>
      <c r="BF83" s="377"/>
      <c r="BG83" s="377"/>
      <c r="BH83" s="377"/>
      <c r="BI83" s="377"/>
      <c r="BJ83" s="377"/>
      <c r="BK83" s="377"/>
      <c r="BL83" s="377"/>
      <c r="BM83" s="377"/>
      <c r="BN83" s="377"/>
      <c r="BO83" s="377"/>
      <c r="BP83" s="377"/>
      <c r="BQ83" s="377"/>
      <c r="BR83" s="377"/>
      <c r="BS83" s="377"/>
      <c r="BT83" s="377"/>
      <c r="BU83" s="377"/>
      <c r="BV83" s="377"/>
      <c r="BW83" s="377"/>
      <c r="BX83" s="377"/>
      <c r="BY83" s="377"/>
      <c r="BZ83" s="377"/>
      <c r="CA83" s="377"/>
      <c r="CB83" s="377"/>
      <c r="CC83" s="377"/>
      <c r="CD83" s="377"/>
      <c r="CE83" s="377"/>
      <c r="CF83" s="377"/>
      <c r="CG83" s="377"/>
      <c r="CH83" s="377"/>
      <c r="CI83" s="377"/>
      <c r="CJ83" s="377"/>
      <c r="CK83" s="377"/>
      <c r="CL83" s="377"/>
      <c r="CM83" s="377"/>
      <c r="CN83" s="377"/>
      <c r="CO83" s="377"/>
      <c r="CP83" s="377"/>
      <c r="CQ83" s="377"/>
      <c r="CR83" s="377"/>
      <c r="CS83" s="377"/>
      <c r="CT83" s="377"/>
      <c r="CU83" s="377"/>
      <c r="CV83" s="377"/>
      <c r="CW83" s="377"/>
      <c r="CX83" s="377"/>
      <c r="CY83" s="377"/>
      <c r="CZ83" s="377"/>
      <c r="DA83" s="377"/>
      <c r="DB83" s="377"/>
      <c r="DC83" s="377"/>
      <c r="DD83" s="378"/>
    </row>
    <row r="84" spans="2:109">
      <c r="DD84" s="367"/>
      <c r="DE84" s="367"/>
    </row>
    <row r="85" spans="2:109">
      <c r="DD85" s="367"/>
      <c r="DE85" s="367"/>
    </row>
    <row r="86" spans="2:109" hidden="1">
      <c r="DD86" s="367"/>
      <c r="DE86" s="367"/>
    </row>
    <row r="87" spans="2:109" hidden="1">
      <c r="K87" s="402"/>
      <c r="AQ87" s="402"/>
      <c r="BC87" s="402"/>
      <c r="BO87" s="402"/>
      <c r="CA87" s="402"/>
      <c r="CM87" s="402"/>
      <c r="CY87" s="402"/>
      <c r="DD87" s="367"/>
      <c r="DE87" s="367"/>
    </row>
    <row r="88" spans="2:109" hidden="1">
      <c r="DD88" s="367"/>
      <c r="DE88" s="367"/>
    </row>
    <row r="89" spans="2:109" hidden="1">
      <c r="DD89" s="367"/>
      <c r="DE89" s="367"/>
    </row>
    <row r="90" spans="2:109" hidden="1">
      <c r="DD90" s="367"/>
      <c r="DE90" s="367"/>
    </row>
    <row r="91" spans="2:109" hidden="1">
      <c r="DD91" s="367"/>
      <c r="DE91" s="367"/>
    </row>
    <row r="92" spans="2:109" ht="13.5" hidden="1" customHeight="1">
      <c r="DD92" s="367"/>
      <c r="DE92" s="367"/>
    </row>
    <row r="93" spans="2:109" ht="13.5" hidden="1" customHeight="1">
      <c r="DD93" s="367"/>
      <c r="DE93" s="367"/>
    </row>
    <row r="94" spans="2:109" ht="13.5" hidden="1" customHeight="1">
      <c r="DD94" s="367"/>
      <c r="DE94" s="367"/>
    </row>
    <row r="95" spans="2:109" ht="13.5" hidden="1" customHeight="1">
      <c r="DD95" s="367"/>
      <c r="DE95" s="367"/>
    </row>
    <row r="96" spans="2:109" ht="13.5" hidden="1" customHeight="1">
      <c r="DD96" s="367"/>
      <c r="DE96" s="367"/>
    </row>
    <row r="97" spans="108:109" ht="13.5" hidden="1" customHeight="1">
      <c r="DD97" s="367"/>
      <c r="DE97" s="367"/>
    </row>
    <row r="98" spans="108:109" ht="13.5" hidden="1" customHeight="1">
      <c r="DD98" s="367"/>
      <c r="DE98" s="367"/>
    </row>
    <row r="99" spans="108:109" ht="13.5" hidden="1" customHeight="1">
      <c r="DD99" s="367"/>
      <c r="DE99" s="367"/>
    </row>
    <row r="100" spans="108:109" ht="13.5" hidden="1" customHeight="1">
      <c r="DD100" s="367"/>
      <c r="DE100" s="367"/>
    </row>
    <row r="101" spans="108:109" ht="13.5" hidden="1" customHeight="1">
      <c r="DD101" s="367"/>
      <c r="DE101" s="367"/>
    </row>
    <row r="102" spans="108:109" ht="13.5" hidden="1" customHeight="1">
      <c r="DD102" s="367"/>
      <c r="DE102" s="367"/>
    </row>
    <row r="103" spans="108:109" ht="13.5" hidden="1" customHeight="1">
      <c r="DD103" s="367"/>
      <c r="DE103" s="367"/>
    </row>
    <row r="104" spans="108:109" ht="13.5" hidden="1" customHeight="1">
      <c r="DD104" s="367"/>
      <c r="DE104" s="367"/>
    </row>
    <row r="105" spans="108:109" ht="13.5" hidden="1" customHeight="1">
      <c r="DD105" s="367"/>
      <c r="DE105" s="367"/>
    </row>
    <row r="106" spans="108:109" ht="13.5" hidden="1" customHeight="1">
      <c r="DD106" s="367"/>
      <c r="DE106" s="367"/>
    </row>
    <row r="107" spans="108:109" ht="13.5" hidden="1" customHeight="1">
      <c r="DD107" s="367"/>
      <c r="DE107" s="367"/>
    </row>
    <row r="108" spans="108:109" ht="13.5" hidden="1" customHeight="1">
      <c r="DD108" s="367"/>
      <c r="DE108" s="367"/>
    </row>
    <row r="109" spans="108:109" ht="13.5" hidden="1" customHeight="1">
      <c r="DD109" s="367"/>
      <c r="DE109" s="367"/>
    </row>
    <row r="110" spans="108:109" ht="13.5" hidden="1" customHeight="1">
      <c r="DD110" s="367"/>
      <c r="DE110" s="367"/>
    </row>
    <row r="111" spans="108:109" ht="13.5" hidden="1" customHeight="1">
      <c r="DD111" s="367"/>
      <c r="DE111" s="367"/>
    </row>
    <row r="112" spans="108:109" ht="13.5" hidden="1" customHeight="1">
      <c r="DD112" s="367"/>
      <c r="DE112" s="367"/>
    </row>
    <row r="113" spans="108:109" ht="13.5" hidden="1" customHeight="1">
      <c r="DD113" s="367"/>
      <c r="DE113" s="367"/>
    </row>
    <row r="114" spans="108:109" ht="13.5" hidden="1" customHeight="1">
      <c r="DD114" s="367"/>
      <c r="DE114" s="367"/>
    </row>
    <row r="115" spans="108:109" ht="13.5" hidden="1" customHeight="1">
      <c r="DD115" s="367"/>
      <c r="DE115" s="367"/>
    </row>
    <row r="116" spans="108:109" ht="13.5" hidden="1" customHeight="1">
      <c r="DD116" s="367"/>
      <c r="DE116" s="367"/>
    </row>
    <row r="117" spans="108:109" ht="13.5" hidden="1" customHeight="1">
      <c r="DD117" s="367"/>
      <c r="DE117" s="367"/>
    </row>
    <row r="118" spans="108:109" ht="13.5" hidden="1" customHeight="1">
      <c r="DD118" s="367"/>
      <c r="DE118" s="367"/>
    </row>
    <row r="119" spans="108:109" ht="13.5" hidden="1" customHeight="1">
      <c r="DD119" s="367"/>
      <c r="DE119" s="367"/>
    </row>
    <row r="120" spans="108:109" ht="13.5" hidden="1" customHeight="1">
      <c r="DD120" s="367"/>
      <c r="DE120" s="367"/>
    </row>
    <row r="121" spans="108:109" ht="13.5" hidden="1" customHeight="1">
      <c r="DD121" s="367"/>
      <c r="DE121" s="367"/>
    </row>
    <row r="122" spans="108:109" ht="13.5" hidden="1" customHeight="1">
      <c r="DD122" s="367"/>
      <c r="DE122" s="367"/>
    </row>
    <row r="123" spans="108:109" ht="13.5" hidden="1" customHeight="1">
      <c r="DD123" s="367"/>
      <c r="DE123" s="367"/>
    </row>
    <row r="124" spans="108:109" ht="13.5" hidden="1" customHeight="1">
      <c r="DD124" s="367"/>
      <c r="DE124" s="367"/>
    </row>
    <row r="125" spans="108:109" ht="13.5" hidden="1" customHeight="1">
      <c r="DD125" s="367"/>
      <c r="DE125" s="367"/>
    </row>
    <row r="126" spans="108:109" ht="13.5" hidden="1" customHeight="1">
      <c r="DD126" s="367"/>
      <c r="DE126" s="367"/>
    </row>
    <row r="127" spans="108:109" ht="13.5" hidden="1" customHeight="1">
      <c r="DD127" s="367"/>
      <c r="DE127" s="367"/>
    </row>
    <row r="128" spans="108:109" ht="13.5" hidden="1" customHeight="1">
      <c r="DD128" s="367"/>
      <c r="DE128" s="367"/>
    </row>
    <row r="129" spans="108:109" ht="13.5" hidden="1" customHeight="1">
      <c r="DD129" s="367"/>
      <c r="DE129" s="367"/>
    </row>
    <row r="130" spans="108:109" ht="13.5" hidden="1" customHeight="1">
      <c r="DD130" s="367"/>
      <c r="DE130" s="367"/>
    </row>
    <row r="131" spans="108:109" ht="13.5" hidden="1" customHeight="1">
      <c r="DD131" s="367"/>
      <c r="DE131" s="367"/>
    </row>
    <row r="132" spans="108:109" ht="13.5" hidden="1" customHeight="1">
      <c r="DD132" s="367"/>
      <c r="DE132" s="367"/>
    </row>
    <row r="133" spans="108:109" ht="13.5" hidden="1" customHeight="1">
      <c r="DD133" s="367"/>
      <c r="DE133" s="367"/>
    </row>
    <row r="134" spans="108:109" ht="13.5" hidden="1" customHeight="1">
      <c r="DD134" s="367"/>
      <c r="DE134" s="367"/>
    </row>
    <row r="135" spans="108:109" ht="13.5" hidden="1" customHeight="1">
      <c r="DD135" s="367"/>
      <c r="DE135" s="367"/>
    </row>
    <row r="136" spans="108:109" ht="13.5" hidden="1" customHeight="1">
      <c r="DD136" s="367"/>
      <c r="DE136" s="367"/>
    </row>
    <row r="137" spans="108:109" ht="13.5" hidden="1" customHeight="1">
      <c r="DD137" s="367"/>
      <c r="DE137" s="367"/>
    </row>
    <row r="138" spans="108:109" ht="13.5" hidden="1" customHeight="1">
      <c r="DD138" s="367"/>
      <c r="DE138" s="367"/>
    </row>
    <row r="139" spans="108:109" ht="13.5" hidden="1" customHeight="1">
      <c r="DD139" s="367"/>
      <c r="DE139" s="367"/>
    </row>
    <row r="140" spans="108:109" ht="13.5" hidden="1" customHeight="1">
      <c r="DD140" s="367"/>
      <c r="DE140" s="367"/>
    </row>
    <row r="141" spans="108:109" ht="13.5" hidden="1" customHeight="1">
      <c r="DD141" s="367"/>
      <c r="DE141" s="367"/>
    </row>
    <row r="142" spans="108:109" ht="13.5" hidden="1" customHeight="1">
      <c r="DD142" s="367"/>
      <c r="DE142" s="367"/>
    </row>
    <row r="143" spans="108:109" ht="13.5" hidden="1" customHeight="1">
      <c r="DD143" s="367"/>
      <c r="DE143" s="367"/>
    </row>
    <row r="144" spans="108:109" ht="13.5" hidden="1" customHeight="1">
      <c r="DD144" s="367"/>
      <c r="DE144" s="367"/>
    </row>
    <row r="145" spans="108:109" ht="13.5" hidden="1" customHeight="1">
      <c r="DD145" s="367"/>
      <c r="DE145" s="367"/>
    </row>
    <row r="146" spans="108:109" ht="13.5" hidden="1" customHeight="1">
      <c r="DD146" s="367"/>
      <c r="DE146" s="367"/>
    </row>
    <row r="147" spans="108:109" ht="13.5" hidden="1" customHeight="1">
      <c r="DD147" s="367"/>
      <c r="DE147" s="367"/>
    </row>
    <row r="148" spans="108:109" ht="13.5" hidden="1" customHeight="1">
      <c r="DD148" s="367"/>
      <c r="DE148" s="367"/>
    </row>
    <row r="149" spans="108:109" ht="13.5" hidden="1" customHeight="1">
      <c r="DD149" s="367"/>
      <c r="DE149" s="367"/>
    </row>
    <row r="150" spans="108:109" ht="13.5" hidden="1" customHeight="1">
      <c r="DD150" s="367"/>
      <c r="DE150" s="367"/>
    </row>
    <row r="151" spans="108:109" ht="13.5" hidden="1" customHeight="1">
      <c r="DD151" s="367"/>
      <c r="DE151" s="367"/>
    </row>
    <row r="152" spans="108:109" ht="13.5" hidden="1" customHeight="1">
      <c r="DD152" s="367"/>
      <c r="DE152" s="367"/>
    </row>
    <row r="153" spans="108:109" ht="13.5" hidden="1" customHeight="1">
      <c r="DD153" s="367"/>
      <c r="DE153" s="367"/>
    </row>
    <row r="154" spans="108:109" ht="13.5" hidden="1" customHeight="1">
      <c r="DD154" s="367"/>
      <c r="DE154" s="367"/>
    </row>
    <row r="155" spans="108:109" ht="13.5" hidden="1" customHeight="1">
      <c r="DD155" s="367"/>
      <c r="DE155" s="367"/>
    </row>
    <row r="156" spans="108:109" ht="13.5" hidden="1" customHeight="1">
      <c r="DD156" s="367"/>
      <c r="DE156" s="367"/>
    </row>
    <row r="157" spans="108:109" ht="13.5" hidden="1" customHeight="1">
      <c r="DD157" s="367"/>
      <c r="DE157" s="367"/>
    </row>
    <row r="158" spans="108:109" ht="13.5" hidden="1" customHeight="1">
      <c r="DD158" s="367"/>
      <c r="DE158" s="367"/>
    </row>
    <row r="159" spans="108:109" ht="13.5" hidden="1" customHeight="1">
      <c r="DD159" s="367"/>
      <c r="DE159" s="367"/>
    </row>
    <row r="160" spans="108:109" ht="13.5" hidden="1" customHeight="1">
      <c r="DD160" s="367"/>
      <c r="DE160" s="367"/>
    </row>
    <row r="161" ht="13.5" hidden="1" customHeight="1"/>
    <row r="162" ht="13.5" hidden="1" customHeight="1"/>
    <row r="163" ht="13.5" hidden="1" customHeight="1"/>
    <row r="164" ht="13.5" hidden="1" customHeight="1"/>
    <row r="165" ht="13.5" hidden="1" customHeight="1"/>
    <row r="166" ht="13.5" hidden="1" customHeight="1"/>
    <row r="167" ht="13.5" hidden="1" customHeight="1"/>
    <row r="168" ht="13.5" hidden="1" customHeight="1"/>
    <row r="169" ht="13.5" hidden="1" customHeight="1"/>
    <row r="170" ht="13.5" hidden="1" customHeight="1"/>
    <row r="171" ht="13.5" hidden="1" customHeight="1"/>
    <row r="172" ht="13.5" hidden="1" customHeight="1"/>
    <row r="173" ht="13.5" hidden="1" customHeight="1"/>
    <row r="174" ht="13.5" hidden="1" customHeight="1"/>
    <row r="175" ht="13.5" hidden="1" customHeight="1"/>
    <row r="176" ht="13.5" hidden="1" customHeight="1"/>
    <row r="177" ht="13.5" hidden="1" customHeight="1"/>
    <row r="178" ht="13.5" hidden="1" customHeight="1"/>
    <row r="179" ht="13.5" hidden="1" customHeight="1"/>
    <row r="180" ht="13.5" hidden="1" customHeight="1"/>
    <row r="181" ht="13.5" hidden="1" customHeight="1"/>
    <row r="182" ht="13.5" hidden="1" customHeight="1"/>
    <row r="183" ht="13.5" hidden="1" customHeight="1"/>
    <row r="184" ht="13.5" hidden="1" customHeight="1"/>
    <row r="185" ht="13.5" hidden="1" customHeight="1"/>
    <row r="186" ht="13.5" hidden="1" customHeight="1"/>
    <row r="187" ht="13.5" hidden="1" customHeight="1"/>
    <row r="188" ht="13.5" hidden="1" customHeight="1"/>
    <row r="189" ht="13.5" hidden="1" customHeight="1"/>
    <row r="190" ht="13.5" hidden="1" customHeight="1"/>
    <row r="191" ht="13.5" hidden="1" customHeight="1"/>
  </sheetData>
  <sheetProtection algorithmName="SHA-512" hashValue="+60sLD6vl0sERGZr917EBvdHC/WpvwByjXq0sYtF2RVuUCh7TBuaNSOtBrTf6w02KF++PMtRzrR8o7ohhU5XiQ==" saltValue="Gt6JTLzv/Y9BfncoKn74OQ==" spinCount="100000" sheet="1" objects="1" scenarios="1" formatCells="0"/>
  <dataConsolidate/>
  <mergeCells count="112">
    <mergeCell ref="G50:J50"/>
    <mergeCell ref="AN50:BO50"/>
    <mergeCell ref="BP50:BW50"/>
    <mergeCell ref="BX50:CE50"/>
    <mergeCell ref="CF50:CM50"/>
    <mergeCell ref="CN50:CU50"/>
    <mergeCell ref="CV50:DC50"/>
    <mergeCell ref="CV51:DC52"/>
    <mergeCell ref="CN51:CU52"/>
    <mergeCell ref="BP53:BW54"/>
    <mergeCell ref="BX53:CE54"/>
    <mergeCell ref="CF53:CM54"/>
    <mergeCell ref="AN51:BA54"/>
    <mergeCell ref="BB51:BO52"/>
    <mergeCell ref="BP51:BW52"/>
    <mergeCell ref="BX51:CE52"/>
    <mergeCell ref="CF51:CM52"/>
    <mergeCell ref="AN43:DC47"/>
    <mergeCell ref="L57:L58"/>
    <mergeCell ref="M57:M58"/>
    <mergeCell ref="N57:N58"/>
    <mergeCell ref="BB57:BO58"/>
    <mergeCell ref="I53:J54"/>
    <mergeCell ref="K53:K54"/>
    <mergeCell ref="L53:L54"/>
    <mergeCell ref="M53:M54"/>
    <mergeCell ref="N53:N54"/>
    <mergeCell ref="BB53:BO54"/>
    <mergeCell ref="CV53:DC54"/>
    <mergeCell ref="G55:H58"/>
    <mergeCell ref="I55:J56"/>
    <mergeCell ref="K55:K56"/>
    <mergeCell ref="L55:L56"/>
    <mergeCell ref="M55:M56"/>
    <mergeCell ref="N55:N56"/>
    <mergeCell ref="AN55:BA58"/>
    <mergeCell ref="BB55:BO56"/>
    <mergeCell ref="BP55:BW56"/>
    <mergeCell ref="G51:H54"/>
    <mergeCell ref="BP57:BW58"/>
    <mergeCell ref="BX57:CE58"/>
    <mergeCell ref="CF57:CM58"/>
    <mergeCell ref="CN57:CU58"/>
    <mergeCell ref="CV57:DC58"/>
    <mergeCell ref="CN53:CU54"/>
    <mergeCell ref="I51:J52"/>
    <mergeCell ref="K51:K52"/>
    <mergeCell ref="L51:L52"/>
    <mergeCell ref="M51:M52"/>
    <mergeCell ref="N51:N52"/>
    <mergeCell ref="I57:J58"/>
    <mergeCell ref="K57:K58"/>
    <mergeCell ref="AN65:DC69"/>
    <mergeCell ref="BX55:CE56"/>
    <mergeCell ref="CF55:CM56"/>
    <mergeCell ref="CN55:CU56"/>
    <mergeCell ref="CV55:DC56"/>
    <mergeCell ref="CV72:DC72"/>
    <mergeCell ref="G73:H76"/>
    <mergeCell ref="I73:J74"/>
    <mergeCell ref="K73:K74"/>
    <mergeCell ref="L73:L74"/>
    <mergeCell ref="M73:M74"/>
    <mergeCell ref="N73:N74"/>
    <mergeCell ref="AN73:BA76"/>
    <mergeCell ref="BB73:BO74"/>
    <mergeCell ref="BP73:BW74"/>
    <mergeCell ref="G72:J72"/>
    <mergeCell ref="AN72:BO72"/>
    <mergeCell ref="BP72:BW72"/>
    <mergeCell ref="BX72:CE72"/>
    <mergeCell ref="CF72:CM72"/>
    <mergeCell ref="CN72:CU72"/>
    <mergeCell ref="BX73:CE74"/>
    <mergeCell ref="CF73:CM74"/>
    <mergeCell ref="CN73:CU74"/>
    <mergeCell ref="CV73:DC74"/>
    <mergeCell ref="I75:J76"/>
    <mergeCell ref="K75:K76"/>
    <mergeCell ref="L75:L76"/>
    <mergeCell ref="M75:M76"/>
    <mergeCell ref="N75:N76"/>
    <mergeCell ref="BB75:BO76"/>
    <mergeCell ref="BP75:BW76"/>
    <mergeCell ref="BX75:CE76"/>
    <mergeCell ref="CF75:CM76"/>
    <mergeCell ref="CN75:CU76"/>
    <mergeCell ref="CV75:DC76"/>
    <mergeCell ref="G77:H80"/>
    <mergeCell ref="I77:J78"/>
    <mergeCell ref="K77:K78"/>
    <mergeCell ref="L77:L78"/>
    <mergeCell ref="M77:M78"/>
    <mergeCell ref="CN79:CU80"/>
    <mergeCell ref="CV79:DC80"/>
    <mergeCell ref="CN77:CU78"/>
    <mergeCell ref="CV77:DC78"/>
    <mergeCell ref="I79:J80"/>
    <mergeCell ref="K79:K80"/>
    <mergeCell ref="L79:L80"/>
    <mergeCell ref="M79:M80"/>
    <mergeCell ref="N79:N80"/>
    <mergeCell ref="BB79:BO80"/>
    <mergeCell ref="BP79:BW80"/>
    <mergeCell ref="BX79:CE80"/>
    <mergeCell ref="N77:N78"/>
    <mergeCell ref="AN77:BA80"/>
    <mergeCell ref="BB77:BO78"/>
    <mergeCell ref="BP77:BW78"/>
    <mergeCell ref="BX77:CE78"/>
    <mergeCell ref="CF77:CM78"/>
    <mergeCell ref="CF79:CM80"/>
  </mergeCells>
  <phoneticPr fontId="2"/>
  <printOptions horizontalCentered="1" verticalCentered="1"/>
  <pageMargins left="0" right="0" top="0.19685039370078741" bottom="0.31496062992125984" header="0.39370078740157483" footer="0"/>
  <pageSetup paperSize="9" scale="49" orientation="landscape" horizontalDpi="300" verticalDpi="300" r:id="rId1"/>
  <headerFooter alignWithMargins="0">
    <oddFooter>&amp;C&amp;P/&amp;N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R135"/>
  <sheetViews>
    <sheetView showGridLines="0" zoomScale="70" zoomScaleNormal="70" zoomScaleSheetLayoutView="70" workbookViewId="0"/>
  </sheetViews>
  <sheetFormatPr defaultColWidth="0" defaultRowHeight="13.5" customHeight="1" zeroHeight="1"/>
  <cols>
    <col min="1" max="34" width="2.5" style="271" customWidth="1"/>
    <col min="35" max="122" width="2.5" style="270" customWidth="1"/>
    <col min="123" max="16384" width="2.5" style="270" hidden="1"/>
  </cols>
  <sheetData>
    <row r="1" spans="2:34" ht="13.5" customHeight="1">
      <c r="B1" s="270"/>
      <c r="C1" s="270"/>
      <c r="D1" s="270"/>
      <c r="E1" s="270"/>
      <c r="F1" s="270"/>
      <c r="G1" s="270"/>
      <c r="H1" s="270"/>
      <c r="I1" s="270"/>
      <c r="J1" s="270"/>
      <c r="K1" s="270"/>
      <c r="L1" s="270"/>
      <c r="M1" s="270"/>
      <c r="N1" s="270"/>
      <c r="O1" s="270"/>
      <c r="P1" s="270"/>
      <c r="Q1" s="270"/>
      <c r="R1" s="270"/>
      <c r="S1" s="270"/>
      <c r="T1" s="270"/>
      <c r="U1" s="270"/>
      <c r="V1" s="270"/>
      <c r="W1" s="270"/>
      <c r="X1" s="270"/>
      <c r="Y1" s="270"/>
      <c r="Z1" s="270"/>
      <c r="AA1" s="270"/>
      <c r="AB1" s="270"/>
      <c r="AC1" s="270"/>
      <c r="AD1" s="270"/>
      <c r="AE1" s="270"/>
      <c r="AF1" s="270"/>
      <c r="AG1" s="270"/>
      <c r="AH1" s="270"/>
    </row>
    <row r="2" spans="2:34">
      <c r="S2" s="270"/>
      <c r="AH2" s="270"/>
    </row>
    <row r="3" spans="2:34">
      <c r="C3" s="270"/>
      <c r="D3" s="270"/>
      <c r="E3" s="270"/>
      <c r="F3" s="270"/>
      <c r="G3" s="270"/>
      <c r="H3" s="270"/>
      <c r="I3" s="270"/>
      <c r="J3" s="270"/>
      <c r="K3" s="270"/>
      <c r="L3" s="270"/>
      <c r="M3" s="270"/>
      <c r="N3" s="270"/>
      <c r="O3" s="270"/>
      <c r="P3" s="270"/>
      <c r="Q3" s="270"/>
      <c r="R3" s="270"/>
      <c r="S3" s="270"/>
      <c r="U3" s="270"/>
      <c r="V3" s="270"/>
      <c r="W3" s="270"/>
      <c r="X3" s="270"/>
      <c r="Y3" s="270"/>
      <c r="Z3" s="270"/>
      <c r="AA3" s="270"/>
      <c r="AB3" s="270"/>
      <c r="AC3" s="270"/>
      <c r="AD3" s="270"/>
      <c r="AE3" s="270"/>
      <c r="AF3" s="270"/>
      <c r="AG3" s="270"/>
      <c r="AH3" s="270"/>
    </row>
    <row r="4" spans="2:34"/>
    <row r="5" spans="2:34"/>
    <row r="6" spans="2:34"/>
    <row r="7" spans="2:34"/>
    <row r="8" spans="2:34"/>
    <row r="9" spans="2:34">
      <c r="AH9" s="270"/>
    </row>
    <row r="10" spans="2:34"/>
    <row r="11" spans="2:34"/>
    <row r="12" spans="2:34"/>
    <row r="13" spans="2:34"/>
    <row r="14" spans="2:34"/>
    <row r="15" spans="2:34"/>
    <row r="16" spans="2:34"/>
    <row r="17" spans="12:34">
      <c r="AH17" s="270"/>
    </row>
    <row r="18" spans="12:34"/>
    <row r="19" spans="12:34"/>
    <row r="20" spans="12:34">
      <c r="AH20" s="270"/>
    </row>
    <row r="21" spans="12:34">
      <c r="AH21" s="270"/>
    </row>
    <row r="22" spans="12:34"/>
    <row r="23" spans="12:34"/>
    <row r="24" spans="12:34">
      <c r="Q24" s="270"/>
    </row>
    <row r="25" spans="12:34"/>
    <row r="26" spans="12:34"/>
    <row r="27" spans="12:34"/>
    <row r="28" spans="12:34">
      <c r="O28" s="270"/>
      <c r="T28" s="270"/>
      <c r="AH28" s="270"/>
    </row>
    <row r="29" spans="12:34"/>
    <row r="30" spans="12:34"/>
    <row r="31" spans="12:34">
      <c r="Q31" s="270"/>
    </row>
    <row r="32" spans="12:34">
      <c r="L32" s="270"/>
    </row>
    <row r="33" spans="2:34">
      <c r="C33" s="270"/>
      <c r="E33" s="270"/>
      <c r="G33" s="270"/>
      <c r="I33" s="270"/>
      <c r="X33" s="270"/>
    </row>
    <row r="34" spans="2:34">
      <c r="B34" s="270"/>
      <c r="P34" s="270"/>
      <c r="R34" s="270"/>
      <c r="T34" s="270"/>
    </row>
    <row r="35" spans="2:34">
      <c r="D35" s="270"/>
      <c r="W35" s="270"/>
      <c r="AC35" s="270"/>
      <c r="AD35" s="270"/>
      <c r="AE35" s="270"/>
      <c r="AF35" s="270"/>
      <c r="AG35" s="270"/>
      <c r="AH35" s="270"/>
    </row>
    <row r="36" spans="2:34">
      <c r="H36" s="270"/>
      <c r="J36" s="270"/>
      <c r="K36" s="270"/>
      <c r="M36" s="270"/>
      <c r="Y36" s="270"/>
      <c r="Z36" s="270"/>
      <c r="AA36" s="270"/>
      <c r="AB36" s="270"/>
      <c r="AC36" s="270"/>
      <c r="AD36" s="270"/>
      <c r="AE36" s="270"/>
      <c r="AF36" s="270"/>
      <c r="AG36" s="270"/>
      <c r="AH36" s="270"/>
    </row>
    <row r="37" spans="2:34">
      <c r="AH37" s="270"/>
    </row>
    <row r="38" spans="2:34">
      <c r="AG38" s="270"/>
      <c r="AH38" s="270"/>
    </row>
    <row r="39" spans="2:34"/>
    <row r="40" spans="2:34">
      <c r="X40" s="270"/>
    </row>
    <row r="41" spans="2:34">
      <c r="R41" s="270"/>
    </row>
    <row r="42" spans="2:34">
      <c r="W42" s="270"/>
    </row>
    <row r="43" spans="2:34">
      <c r="Y43" s="270"/>
      <c r="Z43" s="270"/>
      <c r="AA43" s="270"/>
      <c r="AB43" s="270"/>
      <c r="AC43" s="270"/>
      <c r="AD43" s="270"/>
      <c r="AE43" s="270"/>
      <c r="AF43" s="270"/>
      <c r="AG43" s="270"/>
      <c r="AH43" s="270"/>
    </row>
    <row r="44" spans="2:34">
      <c r="AH44" s="270"/>
    </row>
    <row r="45" spans="2:34">
      <c r="X45" s="270"/>
    </row>
    <row r="46" spans="2:34"/>
    <row r="47" spans="2:34"/>
    <row r="48" spans="2:34">
      <c r="W48" s="270"/>
      <c r="Y48" s="270"/>
      <c r="Z48" s="270"/>
      <c r="AA48" s="270"/>
      <c r="AB48" s="270"/>
      <c r="AC48" s="270"/>
      <c r="AD48" s="270"/>
      <c r="AE48" s="270"/>
      <c r="AF48" s="270"/>
      <c r="AG48" s="270"/>
      <c r="AH48" s="270"/>
    </row>
    <row r="49" spans="28:34"/>
    <row r="50" spans="28:34">
      <c r="AE50" s="270"/>
      <c r="AF50" s="270"/>
      <c r="AG50" s="270"/>
      <c r="AH50" s="270"/>
    </row>
    <row r="51" spans="28:34">
      <c r="AC51" s="270"/>
      <c r="AD51" s="270"/>
      <c r="AE51" s="270"/>
      <c r="AF51" s="270"/>
      <c r="AG51" s="270"/>
      <c r="AH51" s="270"/>
    </row>
    <row r="52" spans="28:34"/>
    <row r="53" spans="28:34">
      <c r="AF53" s="270"/>
      <c r="AG53" s="270"/>
      <c r="AH53" s="270"/>
    </row>
    <row r="54" spans="28:34">
      <c r="AH54" s="270"/>
    </row>
    <row r="55" spans="28:34"/>
    <row r="56" spans="28:34">
      <c r="AB56" s="270"/>
      <c r="AC56" s="270"/>
      <c r="AD56" s="270"/>
      <c r="AE56" s="270"/>
      <c r="AF56" s="270"/>
      <c r="AG56" s="270"/>
      <c r="AH56" s="270"/>
    </row>
    <row r="57" spans="28:34">
      <c r="AH57" s="270"/>
    </row>
    <row r="58" spans="28:34">
      <c r="AH58" s="270"/>
    </row>
    <row r="59" spans="28:34"/>
    <row r="60" spans="28:34"/>
    <row r="61" spans="28:34"/>
    <row r="62" spans="28:34"/>
    <row r="63" spans="28:34">
      <c r="AH63" s="270"/>
    </row>
    <row r="64" spans="28:34">
      <c r="AG64" s="270"/>
      <c r="AH64" s="270"/>
    </row>
    <row r="65" spans="28:34"/>
    <row r="66" spans="28:34"/>
    <row r="67" spans="28:34"/>
    <row r="68" spans="28:34">
      <c r="AB68" s="270"/>
      <c r="AC68" s="270"/>
      <c r="AD68" s="270"/>
      <c r="AE68" s="270"/>
      <c r="AF68" s="270"/>
      <c r="AG68" s="270"/>
      <c r="AH68" s="270"/>
    </row>
    <row r="69" spans="28:34">
      <c r="AF69" s="270"/>
      <c r="AG69" s="270"/>
      <c r="AH69" s="270"/>
    </row>
    <row r="70" spans="28:34"/>
    <row r="71" spans="28:34"/>
    <row r="72" spans="28:34"/>
    <row r="73" spans="28:34"/>
    <row r="74" spans="28:34"/>
    <row r="75" spans="28:34">
      <c r="AH75" s="270"/>
    </row>
    <row r="76" spans="28:34">
      <c r="AF76" s="270"/>
      <c r="AG76" s="270"/>
      <c r="AH76" s="270"/>
    </row>
    <row r="77" spans="28:34">
      <c r="AG77" s="270"/>
      <c r="AH77" s="270"/>
    </row>
    <row r="78" spans="28:34"/>
    <row r="79" spans="28:34"/>
    <row r="80" spans="28:34"/>
    <row r="81" spans="25:34"/>
    <row r="82" spans="25:34">
      <c r="Y82" s="270"/>
    </row>
    <row r="83" spans="25:34">
      <c r="Y83" s="270"/>
      <c r="Z83" s="270"/>
      <c r="AA83" s="270"/>
      <c r="AB83" s="270"/>
      <c r="AC83" s="270"/>
      <c r="AD83" s="270"/>
      <c r="AE83" s="270"/>
      <c r="AF83" s="270"/>
      <c r="AG83" s="270"/>
      <c r="AH83" s="270"/>
    </row>
    <row r="84" spans="25:34"/>
    <row r="85" spans="25:34"/>
    <row r="86" spans="25:34"/>
    <row r="87" spans="25:34"/>
    <row r="88" spans="25:34">
      <c r="AH88" s="270"/>
    </row>
    <row r="89" spans="25:34"/>
    <row r="90" spans="25:34"/>
    <row r="91" spans="25:34"/>
    <row r="92" spans="25:34" ht="13.5" customHeight="1"/>
    <row r="93" spans="25:34" ht="13.5" customHeight="1"/>
    <row r="94" spans="25:34" ht="13.5" customHeight="1">
      <c r="AF94" s="270"/>
      <c r="AG94" s="270"/>
      <c r="AH94" s="270"/>
    </row>
    <row r="95" spans="25:34" ht="13.5" customHeight="1">
      <c r="AH95" s="270"/>
    </row>
    <row r="96" spans="25:34" ht="13.5" customHeight="1"/>
    <row r="97" spans="33:34" ht="13.5" customHeight="1"/>
    <row r="98" spans="33:34" ht="13.5" customHeight="1"/>
    <row r="99" spans="33:34" ht="13.5" customHeight="1"/>
    <row r="100" spans="33:34" ht="13.5" customHeight="1"/>
    <row r="101" spans="33:34" ht="13.5" customHeight="1">
      <c r="AH101" s="270"/>
    </row>
    <row r="102" spans="33:34" ht="13.5" customHeight="1"/>
    <row r="103" spans="33:34" ht="13.5" customHeight="1"/>
    <row r="104" spans="33:34" ht="13.5" customHeight="1">
      <c r="AG104" s="270"/>
      <c r="AH104" s="270"/>
    </row>
    <row r="105" spans="33:34" ht="13.5" customHeight="1"/>
    <row r="106" spans="33:34" ht="13.5" customHeight="1"/>
    <row r="107" spans="33:34" ht="13.5" customHeight="1"/>
    <row r="108" spans="33:34" ht="13.5" customHeight="1"/>
    <row r="109" spans="33:34" ht="13.5" customHeight="1"/>
    <row r="110" spans="33:34" ht="13.5" customHeight="1"/>
    <row r="111" spans="33:34" ht="13.5" customHeight="1"/>
    <row r="112" spans="33:34" ht="13.5" customHeight="1"/>
    <row r="113" spans="34:122" ht="13.5" customHeight="1"/>
    <row r="114" spans="34:122" ht="13.5" customHeight="1"/>
    <row r="115" spans="34:122" ht="13.5" customHeight="1"/>
    <row r="116" spans="34:122" ht="13.5" customHeight="1">
      <c r="AH116" s="270"/>
    </row>
    <row r="117" spans="34:122" ht="13.5" customHeight="1"/>
    <row r="118" spans="34:122" ht="13.5" customHeight="1"/>
    <row r="119" spans="34:122" ht="13.5" customHeight="1"/>
    <row r="120" spans="34:122" ht="13.5" customHeight="1">
      <c r="AH120" s="270"/>
    </row>
    <row r="121" spans="34:122" ht="13.5" customHeight="1">
      <c r="AH121" s="270"/>
    </row>
    <row r="122" spans="34:122" ht="13.5" customHeight="1"/>
    <row r="123" spans="34:122" ht="13.5" customHeight="1"/>
    <row r="124" spans="34:122" ht="13.5" customHeight="1"/>
    <row r="125" spans="34:122" ht="13.5" customHeight="1">
      <c r="DR125" s="270" t="s">
        <v>608</v>
      </c>
    </row>
    <row r="126" spans="34:122" ht="13.5" hidden="1" customHeight="1"/>
    <row r="127" spans="34:122" ht="13.5" hidden="1" customHeight="1"/>
    <row r="128" spans="34:122" ht="13.5" hidden="1" customHeight="1"/>
    <row r="129" ht="13.5" hidden="1" customHeight="1"/>
    <row r="130" ht="13.5" hidden="1" customHeight="1"/>
    <row r="131" ht="13.5" hidden="1" customHeight="1"/>
    <row r="132" ht="13.5" hidden="1" customHeight="1"/>
    <row r="133" ht="13.5" hidden="1" customHeight="1"/>
    <row r="134" ht="13.5" hidden="1" customHeight="1"/>
    <row r="135" ht="13.5" hidden="1" customHeight="1"/>
  </sheetData>
  <sheetProtection algorithmName="SHA-512" hashValue="fqPJMIYh6ecp8sh5RyXiq+xhOq/xuys/HUG2OwZy+0CTEeWeT0X7z+XbQv7IyI3pUBdnZMcs7K+UlV38NaT1Nw==" saltValue="/AztwtC5F6oZPd28KJnHpg==" spinCount="100000" sheet="1" objects="1" scenarios="1"/>
  <dataConsolidate/>
  <phoneticPr fontId="2"/>
  <printOptions horizontalCentered="1" verticalCentered="1"/>
  <pageMargins left="0" right="0" top="0.19685039370078741" bottom="0" header="0.39370078740157483" footer="0"/>
  <pageSetup paperSize="9" scale="33" orientation="landscape" horizontalDpi="300" verticalDpi="300" r:id="rId1"/>
  <headerFooter alignWithMargins="0">
    <oddFooter>&amp;C&amp;P/&amp;N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R135"/>
  <sheetViews>
    <sheetView showGridLines="0" zoomScale="55" zoomScaleNormal="55" zoomScaleSheetLayoutView="55" workbookViewId="0"/>
  </sheetViews>
  <sheetFormatPr defaultColWidth="0" defaultRowHeight="13.5" customHeight="1" zeroHeight="1"/>
  <cols>
    <col min="1" max="34" width="2.5" style="271" customWidth="1"/>
    <col min="35" max="122" width="2.5" style="270" customWidth="1"/>
    <col min="123" max="16384" width="2.5" style="270" hidden="1"/>
  </cols>
  <sheetData>
    <row r="1" spans="2:34" ht="13.5" customHeight="1">
      <c r="B1" s="270"/>
      <c r="C1" s="270"/>
      <c r="D1" s="270"/>
      <c r="E1" s="270"/>
      <c r="F1" s="270"/>
      <c r="G1" s="270"/>
      <c r="H1" s="270"/>
      <c r="I1" s="270"/>
      <c r="J1" s="270"/>
      <c r="K1" s="270"/>
      <c r="L1" s="270"/>
      <c r="M1" s="270"/>
      <c r="N1" s="270"/>
      <c r="O1" s="270"/>
      <c r="P1" s="270"/>
      <c r="Q1" s="270"/>
      <c r="R1" s="270"/>
      <c r="S1" s="270"/>
      <c r="T1" s="270"/>
      <c r="U1" s="270"/>
      <c r="V1" s="270"/>
      <c r="W1" s="270"/>
      <c r="X1" s="270"/>
      <c r="Y1" s="270"/>
      <c r="Z1" s="270"/>
      <c r="AA1" s="270"/>
      <c r="AB1" s="270"/>
      <c r="AC1" s="270"/>
      <c r="AD1" s="270"/>
      <c r="AE1" s="270"/>
      <c r="AF1" s="270"/>
      <c r="AG1" s="270"/>
      <c r="AH1" s="270"/>
    </row>
    <row r="2" spans="2:34">
      <c r="S2" s="270"/>
      <c r="AH2" s="270"/>
    </row>
    <row r="3" spans="2:34">
      <c r="C3" s="270"/>
      <c r="D3" s="270"/>
      <c r="E3" s="270"/>
      <c r="F3" s="270"/>
      <c r="G3" s="270"/>
      <c r="H3" s="270"/>
      <c r="I3" s="270"/>
      <c r="J3" s="270"/>
      <c r="K3" s="270"/>
      <c r="L3" s="270"/>
      <c r="M3" s="270"/>
      <c r="N3" s="270"/>
      <c r="O3" s="270"/>
      <c r="P3" s="270"/>
      <c r="Q3" s="270"/>
      <c r="R3" s="270"/>
      <c r="S3" s="270"/>
      <c r="U3" s="270"/>
      <c r="V3" s="270"/>
      <c r="W3" s="270"/>
      <c r="X3" s="270"/>
      <c r="Y3" s="270"/>
      <c r="Z3" s="270"/>
      <c r="AA3" s="270"/>
      <c r="AB3" s="270"/>
      <c r="AC3" s="270"/>
      <c r="AD3" s="270"/>
      <c r="AE3" s="270"/>
      <c r="AF3" s="270"/>
      <c r="AG3" s="270"/>
      <c r="AH3" s="270"/>
    </row>
    <row r="4" spans="2:34"/>
    <row r="5" spans="2:34"/>
    <row r="6" spans="2:34"/>
    <row r="7" spans="2:34"/>
    <row r="8" spans="2:34"/>
    <row r="9" spans="2:34">
      <c r="AH9" s="270"/>
    </row>
    <row r="10" spans="2:34"/>
    <row r="11" spans="2:34"/>
    <row r="12" spans="2:34"/>
    <row r="13" spans="2:34"/>
    <row r="14" spans="2:34"/>
    <row r="15" spans="2:34"/>
    <row r="16" spans="2:34"/>
    <row r="17" spans="12:34">
      <c r="AH17" s="270"/>
    </row>
    <row r="18" spans="12:34"/>
    <row r="19" spans="12:34"/>
    <row r="20" spans="12:34">
      <c r="AH20" s="270"/>
    </row>
    <row r="21" spans="12:34">
      <c r="AH21" s="270"/>
    </row>
    <row r="22" spans="12:34"/>
    <row r="23" spans="12:34"/>
    <row r="24" spans="12:34">
      <c r="Q24" s="270"/>
    </row>
    <row r="25" spans="12:34"/>
    <row r="26" spans="12:34"/>
    <row r="27" spans="12:34"/>
    <row r="28" spans="12:34">
      <c r="O28" s="270"/>
      <c r="T28" s="270"/>
      <c r="AH28" s="270"/>
    </row>
    <row r="29" spans="12:34"/>
    <row r="30" spans="12:34"/>
    <row r="31" spans="12:34">
      <c r="Q31" s="270"/>
    </row>
    <row r="32" spans="12:34">
      <c r="L32" s="270"/>
    </row>
    <row r="33" spans="2:34">
      <c r="C33" s="270"/>
      <c r="E33" s="270"/>
      <c r="G33" s="270"/>
      <c r="I33" s="270"/>
      <c r="X33" s="270"/>
    </row>
    <row r="34" spans="2:34">
      <c r="B34" s="270"/>
      <c r="P34" s="270"/>
      <c r="R34" s="270"/>
      <c r="T34" s="270"/>
    </row>
    <row r="35" spans="2:34">
      <c r="D35" s="270"/>
      <c r="W35" s="270"/>
      <c r="AC35" s="270"/>
      <c r="AD35" s="270"/>
      <c r="AE35" s="270"/>
      <c r="AF35" s="270"/>
      <c r="AG35" s="270"/>
      <c r="AH35" s="270"/>
    </row>
    <row r="36" spans="2:34">
      <c r="H36" s="270"/>
      <c r="J36" s="270"/>
      <c r="K36" s="270"/>
      <c r="M36" s="270"/>
      <c r="Y36" s="270"/>
      <c r="Z36" s="270"/>
      <c r="AA36" s="270"/>
      <c r="AB36" s="270"/>
      <c r="AC36" s="270"/>
      <c r="AD36" s="270"/>
      <c r="AE36" s="270"/>
      <c r="AF36" s="270"/>
      <c r="AG36" s="270"/>
      <c r="AH36" s="270"/>
    </row>
    <row r="37" spans="2:34">
      <c r="AH37" s="270"/>
    </row>
    <row r="38" spans="2:34">
      <c r="AG38" s="270"/>
      <c r="AH38" s="270"/>
    </row>
    <row r="39" spans="2:34"/>
    <row r="40" spans="2:34">
      <c r="X40" s="270"/>
    </row>
    <row r="41" spans="2:34">
      <c r="R41" s="270"/>
    </row>
    <row r="42" spans="2:34">
      <c r="W42" s="270"/>
    </row>
    <row r="43" spans="2:34">
      <c r="Y43" s="270"/>
      <c r="Z43" s="270"/>
      <c r="AA43" s="270"/>
      <c r="AB43" s="270"/>
      <c r="AC43" s="270"/>
      <c r="AD43" s="270"/>
      <c r="AE43" s="270"/>
      <c r="AF43" s="270"/>
      <c r="AG43" s="270"/>
      <c r="AH43" s="270"/>
    </row>
    <row r="44" spans="2:34">
      <c r="AH44" s="270"/>
    </row>
    <row r="45" spans="2:34">
      <c r="X45" s="270"/>
    </row>
    <row r="46" spans="2:34"/>
    <row r="47" spans="2:34"/>
    <row r="48" spans="2:34">
      <c r="W48" s="270"/>
      <c r="Y48" s="270"/>
      <c r="Z48" s="270"/>
      <c r="AA48" s="270"/>
      <c r="AB48" s="270"/>
      <c r="AC48" s="270"/>
      <c r="AD48" s="270"/>
      <c r="AE48" s="270"/>
      <c r="AF48" s="270"/>
      <c r="AG48" s="270"/>
      <c r="AH48" s="270"/>
    </row>
    <row r="49" spans="28:34"/>
    <row r="50" spans="28:34">
      <c r="AE50" s="270"/>
      <c r="AF50" s="270"/>
      <c r="AG50" s="270"/>
      <c r="AH50" s="270"/>
    </row>
    <row r="51" spans="28:34">
      <c r="AC51" s="270"/>
      <c r="AD51" s="270"/>
      <c r="AE51" s="270"/>
      <c r="AF51" s="270"/>
      <c r="AG51" s="270"/>
      <c r="AH51" s="270"/>
    </row>
    <row r="52" spans="28:34"/>
    <row r="53" spans="28:34">
      <c r="AF53" s="270"/>
      <c r="AG53" s="270"/>
      <c r="AH53" s="270"/>
    </row>
    <row r="54" spans="28:34">
      <c r="AH54" s="270"/>
    </row>
    <row r="55" spans="28:34"/>
    <row r="56" spans="28:34">
      <c r="AB56" s="270"/>
      <c r="AC56" s="270"/>
      <c r="AD56" s="270"/>
      <c r="AE56" s="270"/>
      <c r="AF56" s="270"/>
      <c r="AG56" s="270"/>
      <c r="AH56" s="270"/>
    </row>
    <row r="57" spans="28:34">
      <c r="AH57" s="270"/>
    </row>
    <row r="58" spans="28:34">
      <c r="AH58" s="270"/>
    </row>
    <row r="59" spans="28:34">
      <c r="AG59" s="270"/>
      <c r="AH59" s="270"/>
    </row>
    <row r="60" spans="28:34"/>
    <row r="61" spans="28:34"/>
    <row r="62" spans="28:34"/>
    <row r="63" spans="28:34">
      <c r="AH63" s="270"/>
    </row>
    <row r="64" spans="28:34">
      <c r="AG64" s="270"/>
      <c r="AH64" s="270"/>
    </row>
    <row r="65" spans="28:34"/>
    <row r="66" spans="28:34"/>
    <row r="67" spans="28:34"/>
    <row r="68" spans="28:34">
      <c r="AB68" s="270"/>
      <c r="AC68" s="270"/>
      <c r="AD68" s="270"/>
      <c r="AE68" s="270"/>
      <c r="AF68" s="270"/>
      <c r="AG68" s="270"/>
      <c r="AH68" s="270"/>
    </row>
    <row r="69" spans="28:34">
      <c r="AF69" s="270"/>
      <c r="AG69" s="270"/>
      <c r="AH69" s="270"/>
    </row>
    <row r="70" spans="28:34"/>
    <row r="71" spans="28:34"/>
    <row r="72" spans="28:34"/>
    <row r="73" spans="28:34"/>
    <row r="74" spans="28:34"/>
    <row r="75" spans="28:34">
      <c r="AH75" s="270"/>
    </row>
    <row r="76" spans="28:34">
      <c r="AF76" s="270"/>
      <c r="AG76" s="270"/>
      <c r="AH76" s="270"/>
    </row>
    <row r="77" spans="28:34">
      <c r="AG77" s="270"/>
      <c r="AH77" s="270"/>
    </row>
    <row r="78" spans="28:34"/>
    <row r="79" spans="28:34"/>
    <row r="80" spans="28:34"/>
    <row r="81" spans="25:34"/>
    <row r="82" spans="25:34">
      <c r="Y82" s="270"/>
    </row>
    <row r="83" spans="25:34">
      <c r="Y83" s="270"/>
      <c r="Z83" s="270"/>
      <c r="AA83" s="270"/>
      <c r="AB83" s="270"/>
      <c r="AC83" s="270"/>
      <c r="AD83" s="270"/>
      <c r="AE83" s="270"/>
      <c r="AF83" s="270"/>
      <c r="AG83" s="270"/>
      <c r="AH83" s="270"/>
    </row>
    <row r="84" spans="25:34"/>
    <row r="85" spans="25:34"/>
    <row r="86" spans="25:34"/>
    <row r="87" spans="25:34"/>
    <row r="88" spans="25:34">
      <c r="AH88" s="270"/>
    </row>
    <row r="89" spans="25:34"/>
    <row r="90" spans="25:34"/>
    <row r="91" spans="25:34"/>
    <row r="92" spans="25:34" ht="13.5" customHeight="1"/>
    <row r="93" spans="25:34" ht="13.5" customHeight="1"/>
    <row r="94" spans="25:34" ht="13.5" customHeight="1">
      <c r="AF94" s="270"/>
      <c r="AG94" s="270"/>
      <c r="AH94" s="270"/>
    </row>
    <row r="95" spans="25:34" ht="13.5" customHeight="1">
      <c r="AH95" s="270"/>
    </row>
    <row r="96" spans="25:34" ht="13.5" customHeight="1"/>
    <row r="97" spans="33:34" ht="13.5" customHeight="1"/>
    <row r="98" spans="33:34" ht="13.5" customHeight="1"/>
    <row r="99" spans="33:34" ht="13.5" customHeight="1"/>
    <row r="100" spans="33:34" ht="13.5" customHeight="1"/>
    <row r="101" spans="33:34" ht="13.5" customHeight="1">
      <c r="AH101" s="270"/>
    </row>
    <row r="102" spans="33:34" ht="13.5" customHeight="1"/>
    <row r="103" spans="33:34" ht="13.5" customHeight="1"/>
    <row r="104" spans="33:34" ht="13.5" customHeight="1">
      <c r="AG104" s="270"/>
      <c r="AH104" s="270"/>
    </row>
    <row r="105" spans="33:34" ht="13.5" customHeight="1"/>
    <row r="106" spans="33:34" ht="13.5" customHeight="1"/>
    <row r="107" spans="33:34" ht="13.5" customHeight="1"/>
    <row r="108" spans="33:34" ht="13.5" customHeight="1"/>
    <row r="109" spans="33:34" ht="13.5" customHeight="1"/>
    <row r="110" spans="33:34" ht="13.5" customHeight="1"/>
    <row r="111" spans="33:34" ht="13.5" customHeight="1"/>
    <row r="112" spans="33:34" ht="13.5" customHeight="1"/>
    <row r="113" spans="34:122" ht="13.5" customHeight="1"/>
    <row r="114" spans="34:122" ht="13.5" customHeight="1"/>
    <row r="115" spans="34:122" ht="13.5" customHeight="1"/>
    <row r="116" spans="34:122" ht="13.5" customHeight="1">
      <c r="AH116" s="270"/>
    </row>
    <row r="117" spans="34:122" ht="13.5" customHeight="1"/>
    <row r="118" spans="34:122" ht="13.5" customHeight="1"/>
    <row r="119" spans="34:122" ht="13.5" customHeight="1"/>
    <row r="120" spans="34:122" ht="13.5" customHeight="1">
      <c r="AH120" s="270"/>
    </row>
    <row r="121" spans="34:122" ht="13.5" customHeight="1">
      <c r="AH121" s="270"/>
    </row>
    <row r="122" spans="34:122" ht="13.5" customHeight="1"/>
    <row r="123" spans="34:122" ht="13.5" customHeight="1"/>
    <row r="124" spans="34:122" ht="13.5" customHeight="1"/>
    <row r="125" spans="34:122" ht="13.5" customHeight="1">
      <c r="DR125" s="270" t="s">
        <v>609</v>
      </c>
    </row>
    <row r="126" spans="34:122" ht="13.5" hidden="1" customHeight="1"/>
    <row r="127" spans="34:122" ht="13.5" hidden="1" customHeight="1"/>
    <row r="128" spans="34:122" ht="13.5" hidden="1" customHeight="1"/>
    <row r="129" ht="13.5" hidden="1" customHeight="1"/>
    <row r="130" ht="13.5" hidden="1" customHeight="1"/>
    <row r="131" ht="13.5" hidden="1" customHeight="1"/>
    <row r="132" ht="13.5" hidden="1" customHeight="1"/>
    <row r="133" ht="13.5" hidden="1" customHeight="1"/>
    <row r="134" ht="13.5" hidden="1" customHeight="1"/>
    <row r="135" ht="13.5" hidden="1" customHeight="1"/>
  </sheetData>
  <sheetProtection algorithmName="SHA-512" hashValue="bYUPB4BQbUpjpileF0xWL8zCGKMfUHtqer5Hrz032epkcEtjkMmtFgUWZDC0eiKdFRb62ZKIOEaqSHQUAM/IUw==" saltValue="c/SvMX8qMbO7ikCCgoR/qg==" spinCount="100000" sheet="1" objects="1" scenarios="1"/>
  <dataConsolidate/>
  <phoneticPr fontId="2"/>
  <printOptions horizontalCentered="1" verticalCentered="1"/>
  <pageMargins left="0" right="0" top="0.19685039370078741" bottom="0" header="0.39370078740157483" footer="0"/>
  <pageSetup paperSize="9" scale="33" orientation="landscape" horizontalDpi="300" verticalDpi="300" r:id="rId1"/>
  <headerFooter alignWithMargins="0">
    <oddFooter>&amp;C&amp;P/&amp;N</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DataSheet"/>
  <dimension ref="A1:P74"/>
  <sheetViews>
    <sheetView workbookViewId="0"/>
  </sheetViews>
  <sheetFormatPr defaultColWidth="11.125" defaultRowHeight="13.5"/>
  <cols>
    <col min="1" max="1" width="45.875" style="129" customWidth="1"/>
    <col min="2" max="8" width="13.375" style="129" customWidth="1"/>
    <col min="9" max="16384" width="11.125" style="129"/>
  </cols>
  <sheetData>
    <row r="1" spans="1:8">
      <c r="A1" s="123"/>
      <c r="B1" s="124"/>
      <c r="C1" s="125"/>
      <c r="D1" s="126"/>
      <c r="E1" s="127"/>
      <c r="F1" s="127"/>
      <c r="G1" s="127"/>
      <c r="H1" s="128"/>
    </row>
    <row r="2" spans="1:8">
      <c r="A2" s="130"/>
      <c r="B2" s="131"/>
      <c r="C2" s="132"/>
      <c r="D2" s="133" t="s">
        <v>46</v>
      </c>
      <c r="E2" s="134"/>
      <c r="F2" s="135" t="s">
        <v>554</v>
      </c>
      <c r="G2" s="136"/>
      <c r="H2" s="137"/>
    </row>
    <row r="3" spans="1:8">
      <c r="A3" s="133" t="s">
        <v>547</v>
      </c>
      <c r="B3" s="138"/>
      <c r="C3" s="139"/>
      <c r="D3" s="140">
        <v>100150</v>
      </c>
      <c r="E3" s="141"/>
      <c r="F3" s="142">
        <v>90961</v>
      </c>
      <c r="G3" s="143"/>
      <c r="H3" s="144"/>
    </row>
    <row r="4" spans="1:8">
      <c r="A4" s="145"/>
      <c r="B4" s="146"/>
      <c r="C4" s="147"/>
      <c r="D4" s="148">
        <v>38942</v>
      </c>
      <c r="E4" s="149"/>
      <c r="F4" s="150">
        <v>37720</v>
      </c>
      <c r="G4" s="151"/>
      <c r="H4" s="152"/>
    </row>
    <row r="5" spans="1:8">
      <c r="A5" s="133" t="s">
        <v>549</v>
      </c>
      <c r="B5" s="138"/>
      <c r="C5" s="139"/>
      <c r="D5" s="140">
        <v>55884</v>
      </c>
      <c r="E5" s="141"/>
      <c r="F5" s="142">
        <v>106614</v>
      </c>
      <c r="G5" s="143"/>
      <c r="H5" s="144"/>
    </row>
    <row r="6" spans="1:8">
      <c r="A6" s="145"/>
      <c r="B6" s="146"/>
      <c r="C6" s="147"/>
      <c r="D6" s="148">
        <v>33226</v>
      </c>
      <c r="E6" s="149"/>
      <c r="F6" s="150">
        <v>45545</v>
      </c>
      <c r="G6" s="151"/>
      <c r="H6" s="152"/>
    </row>
    <row r="7" spans="1:8">
      <c r="A7" s="133" t="s">
        <v>550</v>
      </c>
      <c r="B7" s="138"/>
      <c r="C7" s="139"/>
      <c r="D7" s="140">
        <v>49611</v>
      </c>
      <c r="E7" s="141"/>
      <c r="F7" s="142">
        <v>85459</v>
      </c>
      <c r="G7" s="143"/>
      <c r="H7" s="144"/>
    </row>
    <row r="8" spans="1:8">
      <c r="A8" s="145"/>
      <c r="B8" s="146"/>
      <c r="C8" s="147"/>
      <c r="D8" s="148">
        <v>22628</v>
      </c>
      <c r="E8" s="149"/>
      <c r="F8" s="150">
        <v>44378</v>
      </c>
      <c r="G8" s="151"/>
      <c r="H8" s="152"/>
    </row>
    <row r="9" spans="1:8">
      <c r="A9" s="133" t="s">
        <v>551</v>
      </c>
      <c r="B9" s="138"/>
      <c r="C9" s="139"/>
      <c r="D9" s="140">
        <v>79134</v>
      </c>
      <c r="E9" s="141"/>
      <c r="F9" s="142">
        <v>83280</v>
      </c>
      <c r="G9" s="143"/>
      <c r="H9" s="144"/>
    </row>
    <row r="10" spans="1:8">
      <c r="A10" s="145"/>
      <c r="B10" s="146"/>
      <c r="C10" s="147"/>
      <c r="D10" s="148">
        <v>31243</v>
      </c>
      <c r="E10" s="149"/>
      <c r="F10" s="150">
        <v>43123</v>
      </c>
      <c r="G10" s="151"/>
      <c r="H10" s="152"/>
    </row>
    <row r="11" spans="1:8">
      <c r="A11" s="133" t="s">
        <v>552</v>
      </c>
      <c r="B11" s="138"/>
      <c r="C11" s="139"/>
      <c r="D11" s="140">
        <v>53547</v>
      </c>
      <c r="E11" s="141"/>
      <c r="F11" s="142">
        <v>88968</v>
      </c>
      <c r="G11" s="143"/>
      <c r="H11" s="144"/>
    </row>
    <row r="12" spans="1:8">
      <c r="A12" s="145"/>
      <c r="B12" s="146"/>
      <c r="C12" s="153"/>
      <c r="D12" s="148">
        <v>31547</v>
      </c>
      <c r="E12" s="149"/>
      <c r="F12" s="150">
        <v>45482</v>
      </c>
      <c r="G12" s="151"/>
      <c r="H12" s="152"/>
    </row>
    <row r="13" spans="1:8">
      <c r="A13" s="133"/>
      <c r="B13" s="138"/>
      <c r="C13" s="154"/>
      <c r="D13" s="155">
        <v>67665</v>
      </c>
      <c r="E13" s="156"/>
      <c r="F13" s="157">
        <v>91056</v>
      </c>
      <c r="G13" s="158"/>
      <c r="H13" s="144"/>
    </row>
    <row r="14" spans="1:8">
      <c r="A14" s="145"/>
      <c r="B14" s="146"/>
      <c r="C14" s="147"/>
      <c r="D14" s="148">
        <v>31517</v>
      </c>
      <c r="E14" s="149"/>
      <c r="F14" s="150">
        <v>43250</v>
      </c>
      <c r="G14" s="151"/>
      <c r="H14" s="152"/>
    </row>
    <row r="17" spans="1:11">
      <c r="A17" s="129" t="s">
        <v>47</v>
      </c>
    </row>
    <row r="18" spans="1:11">
      <c r="A18" s="159"/>
      <c r="B18" s="159" t="str">
        <f>実質収支比率等に係る経年分析!F$46</f>
        <v>H25</v>
      </c>
      <c r="C18" s="159" t="str">
        <f>実質収支比率等に係る経年分析!G$46</f>
        <v>H26</v>
      </c>
      <c r="D18" s="159" t="str">
        <f>実質収支比率等に係る経年分析!H$46</f>
        <v>H27</v>
      </c>
      <c r="E18" s="159" t="str">
        <f>実質収支比率等に係る経年分析!I$46</f>
        <v>H28</v>
      </c>
      <c r="F18" s="159" t="str">
        <f>実質収支比率等に係る経年分析!J$46</f>
        <v>H29</v>
      </c>
    </row>
    <row r="19" spans="1:11">
      <c r="A19" s="159" t="s">
        <v>48</v>
      </c>
      <c r="B19" s="159">
        <f>ROUND(VALUE(SUBSTITUTE(実質収支比率等に係る経年分析!F$48,"▲","-")),2)</f>
        <v>4.4400000000000004</v>
      </c>
      <c r="C19" s="159">
        <f>ROUND(VALUE(SUBSTITUTE(実質収支比率等に係る経年分析!G$48,"▲","-")),2)</f>
        <v>4.08</v>
      </c>
      <c r="D19" s="159">
        <f>ROUND(VALUE(SUBSTITUTE(実質収支比率等に係る経年分析!H$48,"▲","-")),2)</f>
        <v>4.8</v>
      </c>
      <c r="E19" s="159">
        <f>ROUND(VALUE(SUBSTITUTE(実質収支比率等に係る経年分析!I$48,"▲","-")),2)</f>
        <v>5.24</v>
      </c>
      <c r="F19" s="159">
        <f>ROUND(VALUE(SUBSTITUTE(実質収支比率等に係る経年分析!J$48,"▲","-")),2)</f>
        <v>5.66</v>
      </c>
    </row>
    <row r="20" spans="1:11">
      <c r="A20" s="159" t="s">
        <v>49</v>
      </c>
      <c r="B20" s="159">
        <f>ROUND(VALUE(SUBSTITUTE(実質収支比率等に係る経年分析!F$47,"▲","-")),2)</f>
        <v>18.100000000000001</v>
      </c>
      <c r="C20" s="159">
        <f>ROUND(VALUE(SUBSTITUTE(実質収支比率等に係る経年分析!G$47,"▲","-")),2)</f>
        <v>20.2</v>
      </c>
      <c r="D20" s="159">
        <f>ROUND(VALUE(SUBSTITUTE(実質収支比率等に係る経年分析!H$47,"▲","-")),2)</f>
        <v>21.34</v>
      </c>
      <c r="E20" s="159">
        <f>ROUND(VALUE(SUBSTITUTE(実質収支比率等に係る経年分析!I$47,"▲","-")),2)</f>
        <v>22.01</v>
      </c>
      <c r="F20" s="159">
        <f>ROUND(VALUE(SUBSTITUTE(実質収支比率等に係る経年分析!J$47,"▲","-")),2)</f>
        <v>20.57</v>
      </c>
    </row>
    <row r="21" spans="1:11">
      <c r="A21" s="159" t="s">
        <v>50</v>
      </c>
      <c r="B21" s="159">
        <f>IF(ISNUMBER(VALUE(SUBSTITUTE(実質収支比率等に係る経年分析!F$49,"▲","-"))),ROUND(VALUE(SUBSTITUTE(実質収支比率等に係る経年分析!F$49,"▲","-")),2),NA())</f>
        <v>0.77</v>
      </c>
      <c r="C21" s="159">
        <f>IF(ISNUMBER(VALUE(SUBSTITUTE(実質収支比率等に係る経年分析!G$49,"▲","-"))),ROUND(VALUE(SUBSTITUTE(実質収支比率等に係る経年分析!G$49,"▲","-")),2),NA())</f>
        <v>-0.41</v>
      </c>
      <c r="D21" s="159">
        <f>IF(ISNUMBER(VALUE(SUBSTITUTE(実質収支比率等に係る経年分析!H$49,"▲","-"))),ROUND(VALUE(SUBSTITUTE(実質収支比率等に係る経年分析!H$49,"▲","-")),2),NA())</f>
        <v>0.82</v>
      </c>
      <c r="E21" s="159">
        <f>IF(ISNUMBER(VALUE(SUBSTITUTE(実質収支比率等に係る経年分析!I$49,"▲","-"))),ROUND(VALUE(SUBSTITUTE(実質収支比率等に係る経年分析!I$49,"▲","-")),2),NA())</f>
        <v>-1.4</v>
      </c>
      <c r="F21" s="159">
        <f>IF(ISNUMBER(VALUE(SUBSTITUTE(実質収支比率等に係る経年分析!J$49,"▲","-"))),ROUND(VALUE(SUBSTITUTE(実質収支比率等に係る経年分析!J$49,"▲","-")),2),NA())</f>
        <v>-3.64</v>
      </c>
    </row>
    <row r="24" spans="1:11">
      <c r="A24" s="129" t="s">
        <v>51</v>
      </c>
    </row>
    <row r="25" spans="1:11">
      <c r="A25" s="160"/>
      <c r="B25" s="160" t="str">
        <f>連結実質赤字比率に係る赤字・黒字の構成分析!F$33</f>
        <v>H25</v>
      </c>
      <c r="C25" s="160"/>
      <c r="D25" s="160" t="str">
        <f>連結実質赤字比率に係る赤字・黒字の構成分析!G$33</f>
        <v>H26</v>
      </c>
      <c r="E25" s="160"/>
      <c r="F25" s="160" t="str">
        <f>連結実質赤字比率に係る赤字・黒字の構成分析!H$33</f>
        <v>H27</v>
      </c>
      <c r="G25" s="160"/>
      <c r="H25" s="160" t="str">
        <f>連結実質赤字比率に係る赤字・黒字の構成分析!I$33</f>
        <v>H28</v>
      </c>
      <c r="I25" s="160"/>
      <c r="J25" s="160" t="str">
        <f>連結実質赤字比率に係る赤字・黒字の構成分析!J$33</f>
        <v>H29</v>
      </c>
      <c r="K25" s="160"/>
    </row>
    <row r="26" spans="1:11">
      <c r="A26" s="160"/>
      <c r="B26" s="160" t="s">
        <v>52</v>
      </c>
      <c r="C26" s="160" t="s">
        <v>53</v>
      </c>
      <c r="D26" s="160" t="s">
        <v>52</v>
      </c>
      <c r="E26" s="160" t="s">
        <v>53</v>
      </c>
      <c r="F26" s="160" t="s">
        <v>52</v>
      </c>
      <c r="G26" s="160" t="s">
        <v>53</v>
      </c>
      <c r="H26" s="160" t="s">
        <v>52</v>
      </c>
      <c r="I26" s="160" t="s">
        <v>53</v>
      </c>
      <c r="J26" s="160" t="s">
        <v>52</v>
      </c>
      <c r="K26" s="160" t="s">
        <v>53</v>
      </c>
    </row>
    <row r="27" spans="1:11">
      <c r="A27" s="160" t="str">
        <f>IF(連結実質赤字比率に係る赤字・黒字の構成分析!C$43="",NA(),連結実質赤字比率に係る赤字・黒字の構成分析!C$43)</f>
        <v>その他会計（黒字）</v>
      </c>
      <c r="B27" s="160" t="e">
        <f>IF(ROUND(VALUE(SUBSTITUTE(連結実質赤字比率に係る赤字・黒字の構成分析!F$43,"▲", "-")), 2) &lt; 0, ABS(ROUND(VALUE(SUBSTITUTE(連結実質赤字比率に係る赤字・黒字の構成分析!F$43,"▲", "-")), 2)), NA())</f>
        <v>#N/A</v>
      </c>
      <c r="C27" s="160">
        <f>IF(ROUND(VALUE(SUBSTITUTE(連結実質赤字比率に係る赤字・黒字の構成分析!F$43,"▲", "-")), 2) &gt;= 0, ABS(ROUND(VALUE(SUBSTITUTE(連結実質赤字比率に係る赤字・黒字の構成分析!F$43,"▲", "-")), 2)), NA())</f>
        <v>0</v>
      </c>
      <c r="D27" s="160" t="e">
        <f>IF(ROUND(VALUE(SUBSTITUTE(連結実質赤字比率に係る赤字・黒字の構成分析!G$43,"▲", "-")), 2) &lt; 0, ABS(ROUND(VALUE(SUBSTITUTE(連結実質赤字比率に係る赤字・黒字の構成分析!G$43,"▲", "-")), 2)), NA())</f>
        <v>#N/A</v>
      </c>
      <c r="E27" s="160">
        <f>IF(ROUND(VALUE(SUBSTITUTE(連結実質赤字比率に係る赤字・黒字の構成分析!G$43,"▲", "-")), 2) &gt;= 0, ABS(ROUND(VALUE(SUBSTITUTE(連結実質赤字比率に係る赤字・黒字の構成分析!G$43,"▲", "-")), 2)), NA())</f>
        <v>0</v>
      </c>
      <c r="F27" s="160" t="e">
        <f>IF(ROUND(VALUE(SUBSTITUTE(連結実質赤字比率に係る赤字・黒字の構成分析!H$43,"▲", "-")), 2) &lt; 0, ABS(ROUND(VALUE(SUBSTITUTE(連結実質赤字比率に係る赤字・黒字の構成分析!H$43,"▲", "-")), 2)), NA())</f>
        <v>#N/A</v>
      </c>
      <c r="G27" s="160">
        <f>IF(ROUND(VALUE(SUBSTITUTE(連結実質赤字比率に係る赤字・黒字の構成分析!H$43,"▲", "-")), 2) &gt;= 0, ABS(ROUND(VALUE(SUBSTITUTE(連結実質赤字比率に係る赤字・黒字の構成分析!H$43,"▲", "-")), 2)), NA())</f>
        <v>0</v>
      </c>
      <c r="H27" s="160" t="e">
        <f>IF(ROUND(VALUE(SUBSTITUTE(連結実質赤字比率に係る赤字・黒字の構成分析!I$43,"▲", "-")), 2) &lt; 0, ABS(ROUND(VALUE(SUBSTITUTE(連結実質赤字比率に係る赤字・黒字の構成分析!I$43,"▲", "-")), 2)), NA())</f>
        <v>#N/A</v>
      </c>
      <c r="I27" s="160">
        <f>IF(ROUND(VALUE(SUBSTITUTE(連結実質赤字比率に係る赤字・黒字の構成分析!I$43,"▲", "-")), 2) &gt;= 0, ABS(ROUND(VALUE(SUBSTITUTE(連結実質赤字比率に係る赤字・黒字の構成分析!I$43,"▲", "-")), 2)), NA())</f>
        <v>0</v>
      </c>
      <c r="J27" s="160" t="e">
        <f>IF(ROUND(VALUE(SUBSTITUTE(連結実質赤字比率に係る赤字・黒字の構成分析!J$43,"▲", "-")), 2) &lt; 0, ABS(ROUND(VALUE(SUBSTITUTE(連結実質赤字比率に係る赤字・黒字の構成分析!J$43,"▲", "-")), 2)), NA())</f>
        <v>#N/A</v>
      </c>
      <c r="K27" s="160">
        <f>IF(ROUND(VALUE(SUBSTITUTE(連結実質赤字比率に係る赤字・黒字の構成分析!J$43,"▲", "-")), 2) &gt;= 0, ABS(ROUND(VALUE(SUBSTITUTE(連結実質赤字比率に係る赤字・黒字の構成分析!J$43,"▲", "-")), 2)), NA())</f>
        <v>0</v>
      </c>
    </row>
    <row r="28" spans="1:11">
      <c r="A28" s="160" t="str">
        <f>IF(連結実質赤字比率に係る赤字・黒字の構成分析!C$42="",NA(),連結実質赤字比率に係る赤字・黒字の構成分析!C$42)</f>
        <v>その他会計（赤字）</v>
      </c>
      <c r="B28" s="160" t="e">
        <f>IF(ROUND(VALUE(SUBSTITUTE(連結実質赤字比率に係る赤字・黒字の構成分析!F$42,"▲", "-")), 2) &lt; 0, ABS(ROUND(VALUE(SUBSTITUTE(連結実質赤字比率に係る赤字・黒字の構成分析!F$42,"▲", "-")), 2)), NA())</f>
        <v>#VALUE!</v>
      </c>
      <c r="C28" s="160" t="e">
        <f>IF(ROUND(VALUE(SUBSTITUTE(連結実質赤字比率に係る赤字・黒字の構成分析!F$42,"▲", "-")), 2) &gt;= 0, ABS(ROUND(VALUE(SUBSTITUTE(連結実質赤字比率に係る赤字・黒字の構成分析!F$42,"▲", "-")), 2)), NA())</f>
        <v>#VALUE!</v>
      </c>
      <c r="D28" s="160" t="e">
        <f>IF(ROUND(VALUE(SUBSTITUTE(連結実質赤字比率に係る赤字・黒字の構成分析!G$42,"▲", "-")), 2) &lt; 0, ABS(ROUND(VALUE(SUBSTITUTE(連結実質赤字比率に係る赤字・黒字の構成分析!G$42,"▲", "-")), 2)), NA())</f>
        <v>#VALUE!</v>
      </c>
      <c r="E28" s="160" t="e">
        <f>IF(ROUND(VALUE(SUBSTITUTE(連結実質赤字比率に係る赤字・黒字の構成分析!G$42,"▲", "-")), 2) &gt;= 0, ABS(ROUND(VALUE(SUBSTITUTE(連結実質赤字比率に係る赤字・黒字の構成分析!G$42,"▲", "-")), 2)), NA())</f>
        <v>#VALUE!</v>
      </c>
      <c r="F28" s="160" t="e">
        <f>IF(ROUND(VALUE(SUBSTITUTE(連結実質赤字比率に係る赤字・黒字の構成分析!H$42,"▲", "-")), 2) &lt; 0, ABS(ROUND(VALUE(SUBSTITUTE(連結実質赤字比率に係る赤字・黒字の構成分析!H$42,"▲", "-")), 2)), NA())</f>
        <v>#VALUE!</v>
      </c>
      <c r="G28" s="160" t="e">
        <f>IF(ROUND(VALUE(SUBSTITUTE(連結実質赤字比率に係る赤字・黒字の構成分析!H$42,"▲", "-")), 2) &gt;= 0, ABS(ROUND(VALUE(SUBSTITUTE(連結実質赤字比率に係る赤字・黒字の構成分析!H$42,"▲", "-")), 2)), NA())</f>
        <v>#VALUE!</v>
      </c>
      <c r="H28" s="160" t="e">
        <f>IF(ROUND(VALUE(SUBSTITUTE(連結実質赤字比率に係る赤字・黒字の構成分析!I$42,"▲", "-")), 2) &lt; 0, ABS(ROUND(VALUE(SUBSTITUTE(連結実質赤字比率に係る赤字・黒字の構成分析!I$42,"▲", "-")), 2)), NA())</f>
        <v>#VALUE!</v>
      </c>
      <c r="I28" s="160" t="e">
        <f>IF(ROUND(VALUE(SUBSTITUTE(連結実質赤字比率に係る赤字・黒字の構成分析!I$42,"▲", "-")), 2) &gt;= 0, ABS(ROUND(VALUE(SUBSTITUTE(連結実質赤字比率に係る赤字・黒字の構成分析!I$42,"▲", "-")), 2)), NA())</f>
        <v>#VALUE!</v>
      </c>
      <c r="J28" s="160" t="e">
        <f>IF(ROUND(VALUE(SUBSTITUTE(連結実質赤字比率に係る赤字・黒字の構成分析!J$42,"▲", "-")), 2) &lt; 0, ABS(ROUND(VALUE(SUBSTITUTE(連結実質赤字比率に係る赤字・黒字の構成分析!J$42,"▲", "-")), 2)), NA())</f>
        <v>#VALUE!</v>
      </c>
      <c r="K28" s="160" t="e">
        <f>IF(ROUND(VALUE(SUBSTITUTE(連結実質赤字比率に係る赤字・黒字の構成分析!J$42,"▲", "-")), 2) &gt;= 0, ABS(ROUND(VALUE(SUBSTITUTE(連結実質赤字比率に係る赤字・黒字の構成分析!J$42,"▲", "-")), 2)), NA())</f>
        <v>#VALUE!</v>
      </c>
    </row>
    <row r="29" spans="1:11">
      <c r="A29" s="160" t="str">
        <f>IF(連結実質赤字比率に係る赤字・黒字の構成分析!C$41="",NA(),連結実質赤字比率に係る赤字・黒字の構成分析!C$41)</f>
        <v>住宅新築資金等貸付事業特別会計</v>
      </c>
      <c r="B29" s="160" t="e">
        <f>IF(ROUND(VALUE(SUBSTITUTE(連結実質赤字比率に係る赤字・黒字の構成分析!F$41,"▲", "-")), 2) &lt; 0, ABS(ROUND(VALUE(SUBSTITUTE(連結実質赤字比率に係る赤字・黒字の構成分析!F$41,"▲", "-")), 2)), NA())</f>
        <v>#N/A</v>
      </c>
      <c r="C29" s="160">
        <f>IF(ROUND(VALUE(SUBSTITUTE(連結実質赤字比率に係る赤字・黒字の構成分析!F$41,"▲", "-")), 2) &gt;= 0, ABS(ROUND(VALUE(SUBSTITUTE(連結実質赤字比率に係る赤字・黒字の構成分析!F$41,"▲", "-")), 2)), NA())</f>
        <v>0.51</v>
      </c>
      <c r="D29" s="160" t="e">
        <f>IF(ROUND(VALUE(SUBSTITUTE(連結実質赤字比率に係る赤字・黒字の構成分析!G$41,"▲", "-")), 2) &lt; 0, ABS(ROUND(VALUE(SUBSTITUTE(連結実質赤字比率に係る赤字・黒字の構成分析!G$41,"▲", "-")), 2)), NA())</f>
        <v>#N/A</v>
      </c>
      <c r="E29" s="160">
        <f>IF(ROUND(VALUE(SUBSTITUTE(連結実質赤字比率に係る赤字・黒字の構成分析!G$41,"▲", "-")), 2) &gt;= 0, ABS(ROUND(VALUE(SUBSTITUTE(連結実質赤字比率に係る赤字・黒字の構成分析!G$41,"▲", "-")), 2)), NA())</f>
        <v>0.44</v>
      </c>
      <c r="F29" s="160" t="e">
        <f>IF(ROUND(VALUE(SUBSTITUTE(連結実質赤字比率に係る赤字・黒字の構成分析!H$41,"▲", "-")), 2) &lt; 0, ABS(ROUND(VALUE(SUBSTITUTE(連結実質赤字比率に係る赤字・黒字の構成分析!H$41,"▲", "-")), 2)), NA())</f>
        <v>#N/A</v>
      </c>
      <c r="G29" s="160">
        <f>IF(ROUND(VALUE(SUBSTITUTE(連結実質赤字比率に係る赤字・黒字の構成分析!H$41,"▲", "-")), 2) &gt;= 0, ABS(ROUND(VALUE(SUBSTITUTE(連結実質赤字比率に係る赤字・黒字の構成分析!H$41,"▲", "-")), 2)), NA())</f>
        <v>0.32</v>
      </c>
      <c r="H29" s="160" t="e">
        <f>IF(ROUND(VALUE(SUBSTITUTE(連結実質赤字比率に係る赤字・黒字の構成分析!I$41,"▲", "-")), 2) &lt; 0, ABS(ROUND(VALUE(SUBSTITUTE(連結実質赤字比率に係る赤字・黒字の構成分析!I$41,"▲", "-")), 2)), NA())</f>
        <v>#N/A</v>
      </c>
      <c r="I29" s="160">
        <f>IF(ROUND(VALUE(SUBSTITUTE(連結実質赤字比率に係る赤字・黒字の構成分析!I$41,"▲", "-")), 2) &gt;= 0, ABS(ROUND(VALUE(SUBSTITUTE(連結実質赤字比率に係る赤字・黒字の構成分析!I$41,"▲", "-")), 2)), NA())</f>
        <v>0.26</v>
      </c>
      <c r="J29" s="160" t="e">
        <f>IF(ROUND(VALUE(SUBSTITUTE(連結実質赤字比率に係る赤字・黒字の構成分析!J$41,"▲", "-")), 2) &lt; 0, ABS(ROUND(VALUE(SUBSTITUTE(連結実質赤字比率に係る赤字・黒字の構成分析!J$41,"▲", "-")), 2)), NA())</f>
        <v>#N/A</v>
      </c>
      <c r="K29" s="160">
        <f>IF(ROUND(VALUE(SUBSTITUTE(連結実質赤字比率に係る赤字・黒字の構成分析!J$41,"▲", "-")), 2) &gt;= 0, ABS(ROUND(VALUE(SUBSTITUTE(連結実質赤字比率に係る赤字・黒字の構成分析!J$41,"▲", "-")), 2)), NA())</f>
        <v>0.19</v>
      </c>
    </row>
    <row r="30" spans="1:11">
      <c r="A30" s="160" t="str">
        <f>IF(連結実質赤字比率に係る赤字・黒字の構成分析!C$40="",NA(),連結実質赤字比率に係る赤字・黒字の構成分析!C$40)</f>
        <v>後期高齢者医療保険特別会計</v>
      </c>
      <c r="B30" s="160" t="e">
        <f>IF(ROUND(VALUE(SUBSTITUTE(連結実質赤字比率に係る赤字・黒字の構成分析!F$40,"▲", "-")), 2) &lt; 0, ABS(ROUND(VALUE(SUBSTITUTE(連結実質赤字比率に係る赤字・黒字の構成分析!F$40,"▲", "-")), 2)), NA())</f>
        <v>#N/A</v>
      </c>
      <c r="C30" s="160">
        <f>IF(ROUND(VALUE(SUBSTITUTE(連結実質赤字比率に係る赤字・黒字の構成分析!F$40,"▲", "-")), 2) &gt;= 0, ABS(ROUND(VALUE(SUBSTITUTE(連結実質赤字比率に係る赤字・黒字の構成分析!F$40,"▲", "-")), 2)), NA())</f>
        <v>0.21</v>
      </c>
      <c r="D30" s="160" t="e">
        <f>IF(ROUND(VALUE(SUBSTITUTE(連結実質赤字比率に係る赤字・黒字の構成分析!G$40,"▲", "-")), 2) &lt; 0, ABS(ROUND(VALUE(SUBSTITUTE(連結実質赤字比率に係る赤字・黒字の構成分析!G$40,"▲", "-")), 2)), NA())</f>
        <v>#N/A</v>
      </c>
      <c r="E30" s="160">
        <f>IF(ROUND(VALUE(SUBSTITUTE(連結実質赤字比率に係る赤字・黒字の構成分析!G$40,"▲", "-")), 2) &gt;= 0, ABS(ROUND(VALUE(SUBSTITUTE(連結実質赤字比率に係る赤字・黒字の構成分析!G$40,"▲", "-")), 2)), NA())</f>
        <v>0.24</v>
      </c>
      <c r="F30" s="160" t="e">
        <f>IF(ROUND(VALUE(SUBSTITUTE(連結実質赤字比率に係る赤字・黒字の構成分析!H$40,"▲", "-")), 2) &lt; 0, ABS(ROUND(VALUE(SUBSTITUTE(連結実質赤字比率に係る赤字・黒字の構成分析!H$40,"▲", "-")), 2)), NA())</f>
        <v>#N/A</v>
      </c>
      <c r="G30" s="160">
        <f>IF(ROUND(VALUE(SUBSTITUTE(連結実質赤字比率に係る赤字・黒字の構成分析!H$40,"▲", "-")), 2) &gt;= 0, ABS(ROUND(VALUE(SUBSTITUTE(連結実質赤字比率に係る赤字・黒字の構成分析!H$40,"▲", "-")), 2)), NA())</f>
        <v>0.24</v>
      </c>
      <c r="H30" s="160" t="e">
        <f>IF(ROUND(VALUE(SUBSTITUTE(連結実質赤字比率に係る赤字・黒字の構成分析!I$40,"▲", "-")), 2) &lt; 0, ABS(ROUND(VALUE(SUBSTITUTE(連結実質赤字比率に係る赤字・黒字の構成分析!I$40,"▲", "-")), 2)), NA())</f>
        <v>#N/A</v>
      </c>
      <c r="I30" s="160">
        <f>IF(ROUND(VALUE(SUBSTITUTE(連結実質赤字比率に係る赤字・黒字の構成分析!I$40,"▲", "-")), 2) &gt;= 0, ABS(ROUND(VALUE(SUBSTITUTE(連結実質赤字比率に係る赤字・黒字の構成分析!I$40,"▲", "-")), 2)), NA())</f>
        <v>0.32</v>
      </c>
      <c r="J30" s="160" t="e">
        <f>IF(ROUND(VALUE(SUBSTITUTE(連結実質赤字比率に係る赤字・黒字の構成分析!J$40,"▲", "-")), 2) &lt; 0, ABS(ROUND(VALUE(SUBSTITUTE(連結実質赤字比率に係る赤字・黒字の構成分析!J$40,"▲", "-")), 2)), NA())</f>
        <v>#N/A</v>
      </c>
      <c r="K30" s="160">
        <f>IF(ROUND(VALUE(SUBSTITUTE(連結実質赤字比率に係る赤字・黒字の構成分析!J$40,"▲", "-")), 2) &gt;= 0, ABS(ROUND(VALUE(SUBSTITUTE(連結実質赤字比率に係る赤字・黒字の構成分析!J$40,"▲", "-")), 2)), NA())</f>
        <v>0.31</v>
      </c>
    </row>
    <row r="31" spans="1:11">
      <c r="A31" s="160" t="str">
        <f>IF(連結実質赤字比率に係る赤字・黒字の構成分析!C$39="",NA(),連結実質赤字比率に係る赤字・黒字の構成分析!C$39)</f>
        <v>土地取得事業特別会計</v>
      </c>
      <c r="B31" s="160" t="e">
        <f>IF(ROUND(VALUE(SUBSTITUTE(連結実質赤字比率に係る赤字・黒字の構成分析!F$39,"▲", "-")), 2) &lt; 0, ABS(ROUND(VALUE(SUBSTITUTE(連結実質赤字比率に係る赤字・黒字の構成分析!F$39,"▲", "-")), 2)), NA())</f>
        <v>#N/A</v>
      </c>
      <c r="C31" s="160">
        <f>IF(ROUND(VALUE(SUBSTITUTE(連結実質赤字比率に係る赤字・黒字の構成分析!F$39,"▲", "-")), 2) &gt;= 0, ABS(ROUND(VALUE(SUBSTITUTE(連結実質赤字比率に係る赤字・黒字の構成分析!F$39,"▲", "-")), 2)), NA())</f>
        <v>0.31</v>
      </c>
      <c r="D31" s="160" t="e">
        <f>IF(ROUND(VALUE(SUBSTITUTE(連結実質赤字比率に係る赤字・黒字の構成分析!G$39,"▲", "-")), 2) &lt; 0, ABS(ROUND(VALUE(SUBSTITUTE(連結実質赤字比率に係る赤字・黒字の構成分析!G$39,"▲", "-")), 2)), NA())</f>
        <v>#N/A</v>
      </c>
      <c r="E31" s="160">
        <f>IF(ROUND(VALUE(SUBSTITUTE(連結実質赤字比率に係る赤字・黒字の構成分析!G$39,"▲", "-")), 2) &gt;= 0, ABS(ROUND(VALUE(SUBSTITUTE(連結実質赤字比率に係る赤字・黒字の構成分析!G$39,"▲", "-")), 2)), NA())</f>
        <v>0.31</v>
      </c>
      <c r="F31" s="160" t="e">
        <f>IF(ROUND(VALUE(SUBSTITUTE(連結実質赤字比率に係る赤字・黒字の構成分析!H$39,"▲", "-")), 2) &lt; 0, ABS(ROUND(VALUE(SUBSTITUTE(連結実質赤字比率に係る赤字・黒字の構成分析!H$39,"▲", "-")), 2)), NA())</f>
        <v>#N/A</v>
      </c>
      <c r="G31" s="160">
        <f>IF(ROUND(VALUE(SUBSTITUTE(連結実質赤字比率に係る赤字・黒字の構成分析!H$39,"▲", "-")), 2) &gt;= 0, ABS(ROUND(VALUE(SUBSTITUTE(連結実質赤字比率に係る赤字・黒字の構成分析!H$39,"▲", "-")), 2)), NA())</f>
        <v>0.3</v>
      </c>
      <c r="H31" s="160" t="e">
        <f>IF(ROUND(VALUE(SUBSTITUTE(連結実質赤字比率に係る赤字・黒字の構成分析!I$39,"▲", "-")), 2) &lt; 0, ABS(ROUND(VALUE(SUBSTITUTE(連結実質赤字比率に係る赤字・黒字の構成分析!I$39,"▲", "-")), 2)), NA())</f>
        <v>#N/A</v>
      </c>
      <c r="I31" s="160">
        <f>IF(ROUND(VALUE(SUBSTITUTE(連結実質赤字比率に係る赤字・黒字の構成分析!I$39,"▲", "-")), 2) &gt;= 0, ABS(ROUND(VALUE(SUBSTITUTE(連結実質赤字比率に係る赤字・黒字の構成分析!I$39,"▲", "-")), 2)), NA())</f>
        <v>0.31</v>
      </c>
      <c r="J31" s="160" t="e">
        <f>IF(ROUND(VALUE(SUBSTITUTE(連結実質赤字比率に係る赤字・黒字の構成分析!J$39,"▲", "-")), 2) &lt; 0, ABS(ROUND(VALUE(SUBSTITUTE(連結実質赤字比率に係る赤字・黒字の構成分析!J$39,"▲", "-")), 2)), NA())</f>
        <v>#N/A</v>
      </c>
      <c r="K31" s="160">
        <f>IF(ROUND(VALUE(SUBSTITUTE(連結実質赤字比率に係る赤字・黒字の構成分析!J$39,"▲", "-")), 2) &gt;= 0, ABS(ROUND(VALUE(SUBSTITUTE(連結実質赤字比率に係る赤字・黒字の構成分析!J$39,"▲", "-")), 2)), NA())</f>
        <v>0.31</v>
      </c>
    </row>
    <row r="32" spans="1:11">
      <c r="A32" s="160" t="str">
        <f>IF(連結実質赤字比率に係る赤字・黒字の構成分析!C$38="",NA(),連結実質赤字比率に係る赤字・黒字の構成分析!C$38)</f>
        <v>下水道事業特別会計</v>
      </c>
      <c r="B32" s="160" t="e">
        <f>IF(ROUND(VALUE(SUBSTITUTE(連結実質赤字比率に係る赤字・黒字の構成分析!F$38,"▲", "-")), 2) &lt; 0, ABS(ROUND(VALUE(SUBSTITUTE(連結実質赤字比率に係る赤字・黒字の構成分析!F$38,"▲", "-")), 2)), NA())</f>
        <v>#N/A</v>
      </c>
      <c r="C32" s="160">
        <f>IF(ROUND(VALUE(SUBSTITUTE(連結実質赤字比率に係る赤字・黒字の構成分析!F$38,"▲", "-")), 2) &gt;= 0, ABS(ROUND(VALUE(SUBSTITUTE(連結実質赤字比率に係る赤字・黒字の構成分析!F$38,"▲", "-")), 2)), NA())</f>
        <v>0</v>
      </c>
      <c r="D32" s="160" t="e">
        <f>IF(ROUND(VALUE(SUBSTITUTE(連結実質赤字比率に係る赤字・黒字の構成分析!G$38,"▲", "-")), 2) &lt; 0, ABS(ROUND(VALUE(SUBSTITUTE(連結実質赤字比率に係る赤字・黒字の構成分析!G$38,"▲", "-")), 2)), NA())</f>
        <v>#N/A</v>
      </c>
      <c r="E32" s="160">
        <f>IF(ROUND(VALUE(SUBSTITUTE(連結実質赤字比率に係る赤字・黒字の構成分析!G$38,"▲", "-")), 2) &gt;= 0, ABS(ROUND(VALUE(SUBSTITUTE(連結実質赤字比率に係る赤字・黒字の構成分析!G$38,"▲", "-")), 2)), NA())</f>
        <v>0</v>
      </c>
      <c r="F32" s="160" t="e">
        <f>IF(ROUND(VALUE(SUBSTITUTE(連結実質赤字比率に係る赤字・黒字の構成分析!H$38,"▲", "-")), 2) &lt; 0, ABS(ROUND(VALUE(SUBSTITUTE(連結実質赤字比率に係る赤字・黒字の構成分析!H$38,"▲", "-")), 2)), NA())</f>
        <v>#N/A</v>
      </c>
      <c r="G32" s="160">
        <f>IF(ROUND(VALUE(SUBSTITUTE(連結実質赤字比率に係る赤字・黒字の構成分析!H$38,"▲", "-")), 2) &gt;= 0, ABS(ROUND(VALUE(SUBSTITUTE(連結実質赤字比率に係る赤字・黒字の構成分析!H$38,"▲", "-")), 2)), NA())</f>
        <v>0</v>
      </c>
      <c r="H32" s="160" t="e">
        <f>IF(ROUND(VALUE(SUBSTITUTE(連結実質赤字比率に係る赤字・黒字の構成分析!I$38,"▲", "-")), 2) &lt; 0, ABS(ROUND(VALUE(SUBSTITUTE(連結実質赤字比率に係る赤字・黒字の構成分析!I$38,"▲", "-")), 2)), NA())</f>
        <v>#N/A</v>
      </c>
      <c r="I32" s="160">
        <f>IF(ROUND(VALUE(SUBSTITUTE(連結実質赤字比率に係る赤字・黒字の構成分析!I$38,"▲", "-")), 2) &gt;= 0, ABS(ROUND(VALUE(SUBSTITUTE(連結実質赤字比率に係る赤字・黒字の構成分析!I$38,"▲", "-")), 2)), NA())</f>
        <v>0.1</v>
      </c>
      <c r="J32" s="160" t="e">
        <f>IF(ROUND(VALUE(SUBSTITUTE(連結実質赤字比率に係る赤字・黒字の構成分析!J$38,"▲", "-")), 2) &lt; 0, ABS(ROUND(VALUE(SUBSTITUTE(連結実質赤字比率に係る赤字・黒字の構成分析!J$38,"▲", "-")), 2)), NA())</f>
        <v>#N/A</v>
      </c>
      <c r="K32" s="160">
        <f>IF(ROUND(VALUE(SUBSTITUTE(連結実質赤字比率に係る赤字・黒字の構成分析!J$38,"▲", "-")), 2) &gt;= 0, ABS(ROUND(VALUE(SUBSTITUTE(連結実質赤字比率に係る赤字・黒字の構成分析!J$38,"▲", "-")), 2)), NA())</f>
        <v>1.35</v>
      </c>
    </row>
    <row r="33" spans="1:16">
      <c r="A33" s="160" t="str">
        <f>IF(連結実質赤字比率に係る赤字・黒字の構成分析!C$37="",NA(),連結実質赤字比率に係る赤字・黒字の構成分析!C$37)</f>
        <v>介護保険特別会計</v>
      </c>
      <c r="B33" s="160" t="e">
        <f>IF(ROUND(VALUE(SUBSTITUTE(連結実質赤字比率に係る赤字・黒字の構成分析!F$37,"▲", "-")), 2) &lt; 0, ABS(ROUND(VALUE(SUBSTITUTE(連結実質赤字比率に係る赤字・黒字の構成分析!F$37,"▲", "-")), 2)), NA())</f>
        <v>#N/A</v>
      </c>
      <c r="C33" s="160">
        <f>IF(ROUND(VALUE(SUBSTITUTE(連結実質赤字比率に係る赤字・黒字の構成分析!F$37,"▲", "-")), 2) &gt;= 0, ABS(ROUND(VALUE(SUBSTITUTE(連結実質赤字比率に係る赤字・黒字の構成分析!F$37,"▲", "-")), 2)), NA())</f>
        <v>0.49</v>
      </c>
      <c r="D33" s="160" t="e">
        <f>IF(ROUND(VALUE(SUBSTITUTE(連結実質赤字比率に係る赤字・黒字の構成分析!G$37,"▲", "-")), 2) &lt; 0, ABS(ROUND(VALUE(SUBSTITUTE(連結実質赤字比率に係る赤字・黒字の構成分析!G$37,"▲", "-")), 2)), NA())</f>
        <v>#N/A</v>
      </c>
      <c r="E33" s="160">
        <f>IF(ROUND(VALUE(SUBSTITUTE(連結実質赤字比率に係る赤字・黒字の構成分析!G$37,"▲", "-")), 2) &gt;= 0, ABS(ROUND(VALUE(SUBSTITUTE(連結実質赤字比率に係る赤字・黒字の構成分析!G$37,"▲", "-")), 2)), NA())</f>
        <v>1.0900000000000001</v>
      </c>
      <c r="F33" s="160" t="e">
        <f>IF(ROUND(VALUE(SUBSTITUTE(連結実質赤字比率に係る赤字・黒字の構成分析!H$37,"▲", "-")), 2) &lt; 0, ABS(ROUND(VALUE(SUBSTITUTE(連結実質赤字比率に係る赤字・黒字の構成分析!H$37,"▲", "-")), 2)), NA())</f>
        <v>#N/A</v>
      </c>
      <c r="G33" s="160">
        <f>IF(ROUND(VALUE(SUBSTITUTE(連結実質赤字比率に係る赤字・黒字の構成分析!H$37,"▲", "-")), 2) &gt;= 0, ABS(ROUND(VALUE(SUBSTITUTE(連結実質赤字比率に係る赤字・黒字の構成分析!H$37,"▲", "-")), 2)), NA())</f>
        <v>1.1599999999999999</v>
      </c>
      <c r="H33" s="160" t="e">
        <f>IF(ROUND(VALUE(SUBSTITUTE(連結実質赤字比率に係る赤字・黒字の構成分析!I$37,"▲", "-")), 2) &lt; 0, ABS(ROUND(VALUE(SUBSTITUTE(連結実質赤字比率に係る赤字・黒字の構成分析!I$37,"▲", "-")), 2)), NA())</f>
        <v>#N/A</v>
      </c>
      <c r="I33" s="160">
        <f>IF(ROUND(VALUE(SUBSTITUTE(連結実質赤字比率に係る赤字・黒字の構成分析!I$37,"▲", "-")), 2) &gt;= 0, ABS(ROUND(VALUE(SUBSTITUTE(連結実質赤字比率に係る赤字・黒字の構成分析!I$37,"▲", "-")), 2)), NA())</f>
        <v>1.55</v>
      </c>
      <c r="J33" s="160" t="e">
        <f>IF(ROUND(VALUE(SUBSTITUTE(連結実質赤字比率に係る赤字・黒字の構成分析!J$37,"▲", "-")), 2) &lt; 0, ABS(ROUND(VALUE(SUBSTITUTE(連結実質赤字比率に係る赤字・黒字の構成分析!J$37,"▲", "-")), 2)), NA())</f>
        <v>#N/A</v>
      </c>
      <c r="K33" s="160">
        <f>IF(ROUND(VALUE(SUBSTITUTE(連結実質赤字比率に係る赤字・黒字の構成分析!J$37,"▲", "-")), 2) &gt;= 0, ABS(ROUND(VALUE(SUBSTITUTE(連結実質赤字比率に係る赤字・黒字の構成分析!J$37,"▲", "-")), 2)), NA())</f>
        <v>1.64</v>
      </c>
    </row>
    <row r="34" spans="1:16">
      <c r="A34" s="160" t="str">
        <f>IF(連結実質赤字比率に係る赤字・黒字の構成分析!C$36="",NA(),連結実質赤字比率に係る赤字・黒字の構成分析!C$36)</f>
        <v>国民健康保険特別会計</v>
      </c>
      <c r="B34" s="160" t="e">
        <f>IF(ROUND(VALUE(SUBSTITUTE(連結実質赤字比率に係る赤字・黒字の構成分析!F$36,"▲", "-")), 2) &lt; 0, ABS(ROUND(VALUE(SUBSTITUTE(連結実質赤字比率に係る赤字・黒字の構成分析!F$36,"▲", "-")), 2)), NA())</f>
        <v>#N/A</v>
      </c>
      <c r="C34" s="160">
        <f>IF(ROUND(VALUE(SUBSTITUTE(連結実質赤字比率に係る赤字・黒字の構成分析!F$36,"▲", "-")), 2) &gt;= 0, ABS(ROUND(VALUE(SUBSTITUTE(連結実質赤字比率に係る赤字・黒字の構成分析!F$36,"▲", "-")), 2)), NA())</f>
        <v>1.02</v>
      </c>
      <c r="D34" s="160" t="e">
        <f>IF(ROUND(VALUE(SUBSTITUTE(連結実質赤字比率に係る赤字・黒字の構成分析!G$36,"▲", "-")), 2) &lt; 0, ABS(ROUND(VALUE(SUBSTITUTE(連結実質赤字比率に係る赤字・黒字の構成分析!G$36,"▲", "-")), 2)), NA())</f>
        <v>#N/A</v>
      </c>
      <c r="E34" s="160">
        <f>IF(ROUND(VALUE(SUBSTITUTE(連結実質赤字比率に係る赤字・黒字の構成分析!G$36,"▲", "-")), 2) &gt;= 0, ABS(ROUND(VALUE(SUBSTITUTE(連結実質赤字比率に係る赤字・黒字の構成分析!G$36,"▲", "-")), 2)), NA())</f>
        <v>0.36</v>
      </c>
      <c r="F34" s="160" t="e">
        <f>IF(ROUND(VALUE(SUBSTITUTE(連結実質赤字比率に係る赤字・黒字の構成分析!H$36,"▲", "-")), 2) &lt; 0, ABS(ROUND(VALUE(SUBSTITUTE(連結実質赤字比率に係る赤字・黒字の構成分析!H$36,"▲", "-")), 2)), NA())</f>
        <v>#N/A</v>
      </c>
      <c r="G34" s="160">
        <f>IF(ROUND(VALUE(SUBSTITUTE(連結実質赤字比率に係る赤字・黒字の構成分析!H$36,"▲", "-")), 2) &gt;= 0, ABS(ROUND(VALUE(SUBSTITUTE(連結実質赤字比率に係る赤字・黒字の構成分析!H$36,"▲", "-")), 2)), NA())</f>
        <v>0</v>
      </c>
      <c r="H34" s="160" t="e">
        <f>IF(ROUND(VALUE(SUBSTITUTE(連結実質赤字比率に係る赤字・黒字の構成分析!I$36,"▲", "-")), 2) &lt; 0, ABS(ROUND(VALUE(SUBSTITUTE(連結実質赤字比率に係る赤字・黒字の構成分析!I$36,"▲", "-")), 2)), NA())</f>
        <v>#N/A</v>
      </c>
      <c r="I34" s="160">
        <f>IF(ROUND(VALUE(SUBSTITUTE(連結実質赤字比率に係る赤字・黒字の構成分析!I$36,"▲", "-")), 2) &gt;= 0, ABS(ROUND(VALUE(SUBSTITUTE(連結実質赤字比率に係る赤字・黒字の構成分析!I$36,"▲", "-")), 2)), NA())</f>
        <v>0</v>
      </c>
      <c r="J34" s="160" t="e">
        <f>IF(ROUND(VALUE(SUBSTITUTE(連結実質赤字比率に係る赤字・黒字の構成分析!J$36,"▲", "-")), 2) &lt; 0, ABS(ROUND(VALUE(SUBSTITUTE(連結実質赤字比率に係る赤字・黒字の構成分析!J$36,"▲", "-")), 2)), NA())</f>
        <v>#N/A</v>
      </c>
      <c r="K34" s="160">
        <f>IF(ROUND(VALUE(SUBSTITUTE(連結実質赤字比率に係る赤字・黒字の構成分析!J$36,"▲", "-")), 2) &gt;= 0, ABS(ROUND(VALUE(SUBSTITUTE(連結実質赤字比率に係る赤字・黒字の構成分析!J$36,"▲", "-")), 2)), NA())</f>
        <v>1.75</v>
      </c>
    </row>
    <row r="35" spans="1:16">
      <c r="A35" s="160" t="str">
        <f>IF(連結実質赤字比率に係る赤字・黒字の構成分析!C$35="",NA(),連結実質赤字比率に係る赤字・黒字の構成分析!C$35)</f>
        <v>水道事業会計</v>
      </c>
      <c r="B35" s="160" t="e">
        <f>IF(ROUND(VALUE(SUBSTITUTE(連結実質赤字比率に係る赤字・黒字の構成分析!F$35,"▲", "-")), 2) &lt; 0, ABS(ROUND(VALUE(SUBSTITUTE(連結実質赤字比率に係る赤字・黒字の構成分析!F$35,"▲", "-")), 2)), NA())</f>
        <v>#N/A</v>
      </c>
      <c r="C35" s="160">
        <f>IF(ROUND(VALUE(SUBSTITUTE(連結実質赤字比率に係る赤字・黒字の構成分析!F$35,"▲", "-")), 2) &gt;= 0, ABS(ROUND(VALUE(SUBSTITUTE(連結実質赤字比率に係る赤字・黒字の構成分析!F$35,"▲", "-")), 2)), NA())</f>
        <v>4.84</v>
      </c>
      <c r="D35" s="160" t="e">
        <f>IF(ROUND(VALUE(SUBSTITUTE(連結実質赤字比率に係る赤字・黒字の構成分析!G$35,"▲", "-")), 2) &lt; 0, ABS(ROUND(VALUE(SUBSTITUTE(連結実質赤字比率に係る赤字・黒字の構成分析!G$35,"▲", "-")), 2)), NA())</f>
        <v>#N/A</v>
      </c>
      <c r="E35" s="160">
        <f>IF(ROUND(VALUE(SUBSTITUTE(連結実質赤字比率に係る赤字・黒字の構成分析!G$35,"▲", "-")), 2) &gt;= 0, ABS(ROUND(VALUE(SUBSTITUTE(連結実質赤字比率に係る赤字・黒字の構成分析!G$35,"▲", "-")), 2)), NA())</f>
        <v>4.49</v>
      </c>
      <c r="F35" s="160" t="e">
        <f>IF(ROUND(VALUE(SUBSTITUTE(連結実質赤字比率に係る赤字・黒字の構成分析!H$35,"▲", "-")), 2) &lt; 0, ABS(ROUND(VALUE(SUBSTITUTE(連結実質赤字比率に係る赤字・黒字の構成分析!H$35,"▲", "-")), 2)), NA())</f>
        <v>#N/A</v>
      </c>
      <c r="G35" s="160">
        <f>IF(ROUND(VALUE(SUBSTITUTE(連結実質赤字比率に係る赤字・黒字の構成分析!H$35,"▲", "-")), 2) &gt;= 0, ABS(ROUND(VALUE(SUBSTITUTE(連結実質赤字比率に係る赤字・黒字の構成分析!H$35,"▲", "-")), 2)), NA())</f>
        <v>4.53</v>
      </c>
      <c r="H35" s="160" t="e">
        <f>IF(ROUND(VALUE(SUBSTITUTE(連結実質赤字比率に係る赤字・黒字の構成分析!I$35,"▲", "-")), 2) &lt; 0, ABS(ROUND(VALUE(SUBSTITUTE(連結実質赤字比率に係る赤字・黒字の構成分析!I$35,"▲", "-")), 2)), NA())</f>
        <v>#N/A</v>
      </c>
      <c r="I35" s="160">
        <f>IF(ROUND(VALUE(SUBSTITUTE(連結実質赤字比率に係る赤字・黒字の構成分析!I$35,"▲", "-")), 2) &gt;= 0, ABS(ROUND(VALUE(SUBSTITUTE(連結実質赤字比率に係る赤字・黒字の構成分析!I$35,"▲", "-")), 2)), NA())</f>
        <v>3.96</v>
      </c>
      <c r="J35" s="160" t="e">
        <f>IF(ROUND(VALUE(SUBSTITUTE(連結実質赤字比率に係る赤字・黒字の構成分析!J$35,"▲", "-")), 2) &lt; 0, ABS(ROUND(VALUE(SUBSTITUTE(連結実質赤字比率に係る赤字・黒字の構成分析!J$35,"▲", "-")), 2)), NA())</f>
        <v>#N/A</v>
      </c>
      <c r="K35" s="160">
        <f>IF(ROUND(VALUE(SUBSTITUTE(連結実質赤字比率に係る赤字・黒字の構成分析!J$35,"▲", "-")), 2) &gt;= 0, ABS(ROUND(VALUE(SUBSTITUTE(連結実質赤字比率に係る赤字・黒字の構成分析!J$35,"▲", "-")), 2)), NA())</f>
        <v>4.2699999999999996</v>
      </c>
    </row>
    <row r="36" spans="1:16">
      <c r="A36" s="160" t="str">
        <f>IF(連結実質赤字比率に係る赤字・黒字の構成分析!C$34="",NA(),連結実質赤字比率に係る赤字・黒字の構成分析!C$34)</f>
        <v>一般会計</v>
      </c>
      <c r="B36" s="160" t="e">
        <f>IF(ROUND(VALUE(SUBSTITUTE(連結実質赤字比率に係る赤字・黒字の構成分析!F$34,"▲", "-")), 2) &lt; 0, ABS(ROUND(VALUE(SUBSTITUTE(連結実質赤字比率に係る赤字・黒字の構成分析!F$34,"▲", "-")), 2)), NA())</f>
        <v>#N/A</v>
      </c>
      <c r="C36" s="160">
        <f>IF(ROUND(VALUE(SUBSTITUTE(連結実質赤字比率に係る赤字・黒字の構成分析!F$34,"▲", "-")), 2) &gt;= 0, ABS(ROUND(VALUE(SUBSTITUTE(連結実質赤字比率に係る赤字・黒字の構成分析!F$34,"▲", "-")), 2)), NA())</f>
        <v>3.61</v>
      </c>
      <c r="D36" s="160" t="e">
        <f>IF(ROUND(VALUE(SUBSTITUTE(連結実質赤字比率に係る赤字・黒字の構成分析!G$34,"▲", "-")), 2) &lt; 0, ABS(ROUND(VALUE(SUBSTITUTE(連結実質赤字比率に係る赤字・黒字の構成分析!G$34,"▲", "-")), 2)), NA())</f>
        <v>#N/A</v>
      </c>
      <c r="E36" s="160">
        <f>IF(ROUND(VALUE(SUBSTITUTE(連結実質赤字比率に係る赤字・黒字の構成分析!G$34,"▲", "-")), 2) &gt;= 0, ABS(ROUND(VALUE(SUBSTITUTE(連結実質赤字比率に係る赤字・黒字の構成分析!G$34,"▲", "-")), 2)), NA())</f>
        <v>3.31</v>
      </c>
      <c r="F36" s="160" t="e">
        <f>IF(ROUND(VALUE(SUBSTITUTE(連結実質赤字比率に係る赤字・黒字の構成分析!H$34,"▲", "-")), 2) &lt; 0, ABS(ROUND(VALUE(SUBSTITUTE(連結実質赤字比率に係る赤字・黒字の構成分析!H$34,"▲", "-")), 2)), NA())</f>
        <v>#N/A</v>
      </c>
      <c r="G36" s="160">
        <f>IF(ROUND(VALUE(SUBSTITUTE(連結実質赤字比率に係る赤字・黒字の構成分析!H$34,"▲", "-")), 2) &gt;= 0, ABS(ROUND(VALUE(SUBSTITUTE(連結実質赤字比率に係る赤字・黒字の構成分析!H$34,"▲", "-")), 2)), NA())</f>
        <v>4.16</v>
      </c>
      <c r="H36" s="160" t="e">
        <f>IF(ROUND(VALUE(SUBSTITUTE(連結実質赤字比率に係る赤字・黒字の構成分析!I$34,"▲", "-")), 2) &lt; 0, ABS(ROUND(VALUE(SUBSTITUTE(連結実質赤字比率に係る赤字・黒字の構成分析!I$34,"▲", "-")), 2)), NA())</f>
        <v>#N/A</v>
      </c>
      <c r="I36" s="160">
        <f>IF(ROUND(VALUE(SUBSTITUTE(連結実質赤字比率に係る赤字・黒字の構成分析!I$34,"▲", "-")), 2) &gt;= 0, ABS(ROUND(VALUE(SUBSTITUTE(連結実質赤字比率に係る赤字・黒字の構成分析!I$34,"▲", "-")), 2)), NA())</f>
        <v>4.66</v>
      </c>
      <c r="J36" s="160" t="e">
        <f>IF(ROUND(VALUE(SUBSTITUTE(連結実質赤字比率に係る赤字・黒字の構成分析!J$34,"▲", "-")), 2) &lt; 0, ABS(ROUND(VALUE(SUBSTITUTE(連結実質赤字比率に係る赤字・黒字の構成分析!J$34,"▲", "-")), 2)), NA())</f>
        <v>#N/A</v>
      </c>
      <c r="K36" s="160">
        <f>IF(ROUND(VALUE(SUBSTITUTE(連結実質赤字比率に係る赤字・黒字の構成分析!J$34,"▲", "-")), 2) &gt;= 0, ABS(ROUND(VALUE(SUBSTITUTE(連結実質赤字比率に係る赤字・黒字の構成分析!J$34,"▲", "-")), 2)), NA())</f>
        <v>5.15</v>
      </c>
    </row>
    <row r="39" spans="1:16">
      <c r="A39" s="129" t="s">
        <v>54</v>
      </c>
    </row>
    <row r="40" spans="1:16">
      <c r="A40" s="161"/>
      <c r="B40" s="161" t="str">
        <f>'実質公債費比率（分子）の構造'!K$44</f>
        <v>H25</v>
      </c>
      <c r="C40" s="161"/>
      <c r="D40" s="161"/>
      <c r="E40" s="161" t="str">
        <f>'実質公債費比率（分子）の構造'!L$44</f>
        <v>H26</v>
      </c>
      <c r="F40" s="161"/>
      <c r="G40" s="161"/>
      <c r="H40" s="161" t="str">
        <f>'実質公債費比率（分子）の構造'!M$44</f>
        <v>H27</v>
      </c>
      <c r="I40" s="161"/>
      <c r="J40" s="161"/>
      <c r="K40" s="161" t="str">
        <f>'実質公債費比率（分子）の構造'!N$44</f>
        <v>H28</v>
      </c>
      <c r="L40" s="161"/>
      <c r="M40" s="161"/>
      <c r="N40" s="161" t="str">
        <f>'実質公債費比率（分子）の構造'!O$44</f>
        <v>H29</v>
      </c>
      <c r="O40" s="161"/>
      <c r="P40" s="161"/>
    </row>
    <row r="41" spans="1:16">
      <c r="A41" s="161"/>
      <c r="B41" s="161" t="s">
        <v>55</v>
      </c>
      <c r="C41" s="161"/>
      <c r="D41" s="161" t="s">
        <v>56</v>
      </c>
      <c r="E41" s="161" t="s">
        <v>55</v>
      </c>
      <c r="F41" s="161"/>
      <c r="G41" s="161" t="s">
        <v>56</v>
      </c>
      <c r="H41" s="161" t="s">
        <v>55</v>
      </c>
      <c r="I41" s="161"/>
      <c r="J41" s="161" t="s">
        <v>56</v>
      </c>
      <c r="K41" s="161" t="s">
        <v>55</v>
      </c>
      <c r="L41" s="161"/>
      <c r="M41" s="161" t="s">
        <v>56</v>
      </c>
      <c r="N41" s="161" t="s">
        <v>55</v>
      </c>
      <c r="O41" s="161"/>
      <c r="P41" s="161" t="s">
        <v>56</v>
      </c>
    </row>
    <row r="42" spans="1:16">
      <c r="A42" s="161" t="s">
        <v>57</v>
      </c>
      <c r="B42" s="161"/>
      <c r="C42" s="161"/>
      <c r="D42" s="161">
        <f>'実質公債費比率（分子）の構造'!K$52</f>
        <v>1683</v>
      </c>
      <c r="E42" s="161"/>
      <c r="F42" s="161"/>
      <c r="G42" s="161">
        <f>'実質公債費比率（分子）の構造'!L$52</f>
        <v>1701</v>
      </c>
      <c r="H42" s="161"/>
      <c r="I42" s="161"/>
      <c r="J42" s="161">
        <f>'実質公債費比率（分子）の構造'!M$52</f>
        <v>1723</v>
      </c>
      <c r="K42" s="161"/>
      <c r="L42" s="161"/>
      <c r="M42" s="161">
        <f>'実質公債費比率（分子）の構造'!N$52</f>
        <v>1635</v>
      </c>
      <c r="N42" s="161"/>
      <c r="O42" s="161"/>
      <c r="P42" s="161">
        <f>'実質公債費比率（分子）の構造'!O$52</f>
        <v>1509</v>
      </c>
    </row>
    <row r="43" spans="1:16">
      <c r="A43" s="161" t="s">
        <v>58</v>
      </c>
      <c r="B43" s="161" t="str">
        <f>'実質公債費比率（分子）の構造'!K$51</f>
        <v>-</v>
      </c>
      <c r="C43" s="161"/>
      <c r="D43" s="161"/>
      <c r="E43" s="161" t="str">
        <f>'実質公債費比率（分子）の構造'!L$51</f>
        <v>-</v>
      </c>
      <c r="F43" s="161"/>
      <c r="G43" s="161"/>
      <c r="H43" s="161" t="str">
        <f>'実質公債費比率（分子）の構造'!M$51</f>
        <v>-</v>
      </c>
      <c r="I43" s="161"/>
      <c r="J43" s="161"/>
      <c r="K43" s="161" t="str">
        <f>'実質公債費比率（分子）の構造'!N$51</f>
        <v>-</v>
      </c>
      <c r="L43" s="161"/>
      <c r="M43" s="161"/>
      <c r="N43" s="161" t="str">
        <f>'実質公債費比率（分子）の構造'!O$51</f>
        <v>-</v>
      </c>
      <c r="O43" s="161"/>
      <c r="P43" s="161"/>
    </row>
    <row r="44" spans="1:16">
      <c r="A44" s="161" t="s">
        <v>59</v>
      </c>
      <c r="B44" s="161">
        <f>'実質公債費比率（分子）の構造'!K$50</f>
        <v>17</v>
      </c>
      <c r="C44" s="161"/>
      <c r="D44" s="161"/>
      <c r="E44" s="161">
        <f>'実質公債費比率（分子）の構造'!L$50</f>
        <v>17</v>
      </c>
      <c r="F44" s="161"/>
      <c r="G44" s="161"/>
      <c r="H44" s="161">
        <f>'実質公債費比率（分子）の構造'!M$50</f>
        <v>14</v>
      </c>
      <c r="I44" s="161"/>
      <c r="J44" s="161"/>
      <c r="K44" s="161">
        <f>'実質公債費比率（分子）の構造'!N$50</f>
        <v>15</v>
      </c>
      <c r="L44" s="161"/>
      <c r="M44" s="161"/>
      <c r="N44" s="161">
        <f>'実質公債費比率（分子）の構造'!O$50</f>
        <v>15</v>
      </c>
      <c r="O44" s="161"/>
      <c r="P44" s="161"/>
    </row>
    <row r="45" spans="1:16">
      <c r="A45" s="161" t="s">
        <v>60</v>
      </c>
      <c r="B45" s="161">
        <f>'実質公債費比率（分子）の構造'!K$49</f>
        <v>51</v>
      </c>
      <c r="C45" s="161"/>
      <c r="D45" s="161"/>
      <c r="E45" s="161">
        <f>'実質公債費比率（分子）の構造'!L$49</f>
        <v>50</v>
      </c>
      <c r="F45" s="161"/>
      <c r="G45" s="161"/>
      <c r="H45" s="161">
        <f>'実質公債費比率（分子）の構造'!M$49</f>
        <v>50</v>
      </c>
      <c r="I45" s="161"/>
      <c r="J45" s="161"/>
      <c r="K45" s="161">
        <f>'実質公債費比率（分子）の構造'!N$49</f>
        <v>3</v>
      </c>
      <c r="L45" s="161"/>
      <c r="M45" s="161"/>
      <c r="N45" s="161">
        <f>'実質公債費比率（分子）の構造'!O$49</f>
        <v>3</v>
      </c>
      <c r="O45" s="161"/>
      <c r="P45" s="161"/>
    </row>
    <row r="46" spans="1:16">
      <c r="A46" s="161" t="s">
        <v>61</v>
      </c>
      <c r="B46" s="161">
        <f>'実質公債費比率（分子）の構造'!K$48</f>
        <v>336</v>
      </c>
      <c r="C46" s="161"/>
      <c r="D46" s="161"/>
      <c r="E46" s="161">
        <f>'実質公債費比率（分子）の構造'!L$48</f>
        <v>337</v>
      </c>
      <c r="F46" s="161"/>
      <c r="G46" s="161"/>
      <c r="H46" s="161">
        <f>'実質公債費比率（分子）の構造'!M$48</f>
        <v>359</v>
      </c>
      <c r="I46" s="161"/>
      <c r="J46" s="161"/>
      <c r="K46" s="161">
        <f>'実質公債費比率（分子）の構造'!N$48</f>
        <v>344</v>
      </c>
      <c r="L46" s="161"/>
      <c r="M46" s="161"/>
      <c r="N46" s="161">
        <f>'実質公債費比率（分子）の構造'!O$48</f>
        <v>336</v>
      </c>
      <c r="O46" s="161"/>
      <c r="P46" s="161"/>
    </row>
    <row r="47" spans="1:16">
      <c r="A47" s="161" t="s">
        <v>62</v>
      </c>
      <c r="B47" s="161" t="str">
        <f>'実質公債費比率（分子）の構造'!K$47</f>
        <v>-</v>
      </c>
      <c r="C47" s="161"/>
      <c r="D47" s="161"/>
      <c r="E47" s="161" t="str">
        <f>'実質公債費比率（分子）の構造'!L$47</f>
        <v>-</v>
      </c>
      <c r="F47" s="161"/>
      <c r="G47" s="161"/>
      <c r="H47" s="161" t="str">
        <f>'実質公債費比率（分子）の構造'!M$47</f>
        <v>-</v>
      </c>
      <c r="I47" s="161"/>
      <c r="J47" s="161"/>
      <c r="K47" s="161" t="str">
        <f>'実質公債費比率（分子）の構造'!N$47</f>
        <v>-</v>
      </c>
      <c r="L47" s="161"/>
      <c r="M47" s="161"/>
      <c r="N47" s="161" t="str">
        <f>'実質公債費比率（分子）の構造'!O$47</f>
        <v>-</v>
      </c>
      <c r="O47" s="161"/>
      <c r="P47" s="161"/>
    </row>
    <row r="48" spans="1:16">
      <c r="A48" s="161" t="s">
        <v>63</v>
      </c>
      <c r="B48" s="161" t="str">
        <f>'実質公債費比率（分子）の構造'!K$46</f>
        <v>-</v>
      </c>
      <c r="C48" s="161"/>
      <c r="D48" s="161"/>
      <c r="E48" s="161" t="str">
        <f>'実質公債費比率（分子）の構造'!L$46</f>
        <v>-</v>
      </c>
      <c r="F48" s="161"/>
      <c r="G48" s="161"/>
      <c r="H48" s="161" t="str">
        <f>'実質公債費比率（分子）の構造'!M$46</f>
        <v>-</v>
      </c>
      <c r="I48" s="161"/>
      <c r="J48" s="161"/>
      <c r="K48" s="161" t="str">
        <f>'実質公債費比率（分子）の構造'!N$46</f>
        <v>-</v>
      </c>
      <c r="L48" s="161"/>
      <c r="M48" s="161"/>
      <c r="N48" s="161" t="str">
        <f>'実質公債費比率（分子）の構造'!O$46</f>
        <v>-</v>
      </c>
      <c r="O48" s="161"/>
      <c r="P48" s="161"/>
    </row>
    <row r="49" spans="1:16">
      <c r="A49" s="161" t="s">
        <v>64</v>
      </c>
      <c r="B49" s="161">
        <f>'実質公債費比率（分子）の構造'!K$45</f>
        <v>2554</v>
      </c>
      <c r="C49" s="161"/>
      <c r="D49" s="161"/>
      <c r="E49" s="161">
        <f>'実質公債費比率（分子）の構造'!L$45</f>
        <v>2215</v>
      </c>
      <c r="F49" s="161"/>
      <c r="G49" s="161"/>
      <c r="H49" s="161">
        <f>'実質公債費比率（分子）の構造'!M$45</f>
        <v>2015</v>
      </c>
      <c r="I49" s="161"/>
      <c r="J49" s="161"/>
      <c r="K49" s="161">
        <f>'実質公債費比率（分子）の構造'!N$45</f>
        <v>1997</v>
      </c>
      <c r="L49" s="161"/>
      <c r="M49" s="161"/>
      <c r="N49" s="161">
        <f>'実質公債費比率（分子）の構造'!O$45</f>
        <v>1896</v>
      </c>
      <c r="O49" s="161"/>
      <c r="P49" s="161"/>
    </row>
    <row r="50" spans="1:16">
      <c r="A50" s="161" t="s">
        <v>65</v>
      </c>
      <c r="B50" s="161" t="e">
        <f>NA()</f>
        <v>#N/A</v>
      </c>
      <c r="C50" s="161">
        <f>IF(ISNUMBER('実質公債費比率（分子）の構造'!K$53),'実質公債費比率（分子）の構造'!K$53,NA())</f>
        <v>1275</v>
      </c>
      <c r="D50" s="161" t="e">
        <f>NA()</f>
        <v>#N/A</v>
      </c>
      <c r="E50" s="161" t="e">
        <f>NA()</f>
        <v>#N/A</v>
      </c>
      <c r="F50" s="161">
        <f>IF(ISNUMBER('実質公債費比率（分子）の構造'!L$53),'実質公債費比率（分子）の構造'!L$53,NA())</f>
        <v>918</v>
      </c>
      <c r="G50" s="161" t="e">
        <f>NA()</f>
        <v>#N/A</v>
      </c>
      <c r="H50" s="161" t="e">
        <f>NA()</f>
        <v>#N/A</v>
      </c>
      <c r="I50" s="161">
        <f>IF(ISNUMBER('実質公債費比率（分子）の構造'!M$53),'実質公債費比率（分子）の構造'!M$53,NA())</f>
        <v>715</v>
      </c>
      <c r="J50" s="161" t="e">
        <f>NA()</f>
        <v>#N/A</v>
      </c>
      <c r="K50" s="161" t="e">
        <f>NA()</f>
        <v>#N/A</v>
      </c>
      <c r="L50" s="161">
        <f>IF(ISNUMBER('実質公債費比率（分子）の構造'!N$53),'実質公債費比率（分子）の構造'!N$53,NA())</f>
        <v>724</v>
      </c>
      <c r="M50" s="161" t="e">
        <f>NA()</f>
        <v>#N/A</v>
      </c>
      <c r="N50" s="161" t="e">
        <f>NA()</f>
        <v>#N/A</v>
      </c>
      <c r="O50" s="161">
        <f>IF(ISNUMBER('実質公債費比率（分子）の構造'!O$53),'実質公債費比率（分子）の構造'!O$53,NA())</f>
        <v>741</v>
      </c>
      <c r="P50" s="161" t="e">
        <f>NA()</f>
        <v>#N/A</v>
      </c>
    </row>
    <row r="53" spans="1:16">
      <c r="A53" s="129" t="s">
        <v>66</v>
      </c>
    </row>
    <row r="54" spans="1:16">
      <c r="A54" s="160"/>
      <c r="B54" s="160" t="str">
        <f>'将来負担比率（分子）の構造'!I$40</f>
        <v>H25</v>
      </c>
      <c r="C54" s="160"/>
      <c r="D54" s="160"/>
      <c r="E54" s="160" t="str">
        <f>'将来負担比率（分子）の構造'!J$40</f>
        <v>H26</v>
      </c>
      <c r="F54" s="160"/>
      <c r="G54" s="160"/>
      <c r="H54" s="160" t="str">
        <f>'将来負担比率（分子）の構造'!K$40</f>
        <v>H27</v>
      </c>
      <c r="I54" s="160"/>
      <c r="J54" s="160"/>
      <c r="K54" s="160" t="str">
        <f>'将来負担比率（分子）の構造'!L$40</f>
        <v>H28</v>
      </c>
      <c r="L54" s="160"/>
      <c r="M54" s="160"/>
      <c r="N54" s="160" t="str">
        <f>'将来負担比率（分子）の構造'!M$40</f>
        <v>H29</v>
      </c>
      <c r="O54" s="160"/>
      <c r="P54" s="160"/>
    </row>
    <row r="55" spans="1:16">
      <c r="A55" s="160"/>
      <c r="B55" s="160" t="s">
        <v>67</v>
      </c>
      <c r="C55" s="160"/>
      <c r="D55" s="160" t="s">
        <v>68</v>
      </c>
      <c r="E55" s="160" t="s">
        <v>67</v>
      </c>
      <c r="F55" s="160"/>
      <c r="G55" s="160" t="s">
        <v>68</v>
      </c>
      <c r="H55" s="160" t="s">
        <v>67</v>
      </c>
      <c r="I55" s="160"/>
      <c r="J55" s="160" t="s">
        <v>68</v>
      </c>
      <c r="K55" s="160" t="s">
        <v>67</v>
      </c>
      <c r="L55" s="160"/>
      <c r="M55" s="160" t="s">
        <v>68</v>
      </c>
      <c r="N55" s="160" t="s">
        <v>67</v>
      </c>
      <c r="O55" s="160"/>
      <c r="P55" s="160" t="s">
        <v>68</v>
      </c>
    </row>
    <row r="56" spans="1:16">
      <c r="A56" s="160" t="s">
        <v>37</v>
      </c>
      <c r="B56" s="160"/>
      <c r="C56" s="160"/>
      <c r="D56" s="160">
        <f>'将来負担比率（分子）の構造'!I$52</f>
        <v>16098</v>
      </c>
      <c r="E56" s="160"/>
      <c r="F56" s="160"/>
      <c r="G56" s="160">
        <f>'将来負担比率（分子）の構造'!J$52</f>
        <v>15813</v>
      </c>
      <c r="H56" s="160"/>
      <c r="I56" s="160"/>
      <c r="J56" s="160">
        <f>'将来負担比率（分子）の構造'!K$52</f>
        <v>15602</v>
      </c>
      <c r="K56" s="160"/>
      <c r="L56" s="160"/>
      <c r="M56" s="160">
        <f>'将来負担比率（分子）の構造'!L$52</f>
        <v>16003</v>
      </c>
      <c r="N56" s="160"/>
      <c r="O56" s="160"/>
      <c r="P56" s="160">
        <f>'将来負担比率（分子）の構造'!M$52</f>
        <v>16035</v>
      </c>
    </row>
    <row r="57" spans="1:16">
      <c r="A57" s="160" t="s">
        <v>36</v>
      </c>
      <c r="B57" s="160"/>
      <c r="C57" s="160"/>
      <c r="D57" s="160">
        <f>'将来負担比率（分子）の構造'!I$51</f>
        <v>523</v>
      </c>
      <c r="E57" s="160"/>
      <c r="F57" s="160"/>
      <c r="G57" s="160">
        <f>'将来負担比率（分子）の構造'!J$51</f>
        <v>444</v>
      </c>
      <c r="H57" s="160"/>
      <c r="I57" s="160"/>
      <c r="J57" s="160">
        <f>'将来負担比率（分子）の構造'!K$51</f>
        <v>344</v>
      </c>
      <c r="K57" s="160"/>
      <c r="L57" s="160"/>
      <c r="M57" s="160">
        <f>'将来負担比率（分子）の構造'!L$51</f>
        <v>293</v>
      </c>
      <c r="N57" s="160"/>
      <c r="O57" s="160"/>
      <c r="P57" s="160">
        <f>'将来負担比率（分子）の構造'!M$51</f>
        <v>251</v>
      </c>
    </row>
    <row r="58" spans="1:16">
      <c r="A58" s="160" t="s">
        <v>35</v>
      </c>
      <c r="B58" s="160"/>
      <c r="C58" s="160"/>
      <c r="D58" s="160">
        <f>'将来負担比率（分子）の構造'!I$50</f>
        <v>3969</v>
      </c>
      <c r="E58" s="160"/>
      <c r="F58" s="160"/>
      <c r="G58" s="160">
        <f>'将来負担比率（分子）の構造'!J$50</f>
        <v>4607</v>
      </c>
      <c r="H58" s="160"/>
      <c r="I58" s="160"/>
      <c r="J58" s="160">
        <f>'将来負担比率（分子）の構造'!K$50</f>
        <v>4900</v>
      </c>
      <c r="K58" s="160"/>
      <c r="L58" s="160"/>
      <c r="M58" s="160">
        <f>'将来負担比率（分子）の構造'!L$50</f>
        <v>5008</v>
      </c>
      <c r="N58" s="160"/>
      <c r="O58" s="160"/>
      <c r="P58" s="160">
        <f>'将来負担比率（分子）の構造'!M$50</f>
        <v>4795</v>
      </c>
    </row>
    <row r="59" spans="1:16">
      <c r="A59" s="160" t="s">
        <v>33</v>
      </c>
      <c r="B59" s="160" t="str">
        <f>'将来負担比率（分子）の構造'!I$49</f>
        <v>-</v>
      </c>
      <c r="C59" s="160"/>
      <c r="D59" s="160"/>
      <c r="E59" s="160" t="str">
        <f>'将来負担比率（分子）の構造'!J$49</f>
        <v>-</v>
      </c>
      <c r="F59" s="160"/>
      <c r="G59" s="160"/>
      <c r="H59" s="160" t="str">
        <f>'将来負担比率（分子）の構造'!K$49</f>
        <v>-</v>
      </c>
      <c r="I59" s="160"/>
      <c r="J59" s="160"/>
      <c r="K59" s="160" t="str">
        <f>'将来負担比率（分子）の構造'!L$49</f>
        <v>-</v>
      </c>
      <c r="L59" s="160"/>
      <c r="M59" s="160"/>
      <c r="N59" s="160" t="str">
        <f>'将来負担比率（分子）の構造'!M$49</f>
        <v>-</v>
      </c>
      <c r="O59" s="160"/>
      <c r="P59" s="160"/>
    </row>
    <row r="60" spans="1:16">
      <c r="A60" s="160" t="s">
        <v>32</v>
      </c>
      <c r="B60" s="160" t="str">
        <f>'将来負担比率（分子）の構造'!I$48</f>
        <v>-</v>
      </c>
      <c r="C60" s="160"/>
      <c r="D60" s="160"/>
      <c r="E60" s="160" t="str">
        <f>'将来負担比率（分子）の構造'!J$48</f>
        <v>-</v>
      </c>
      <c r="F60" s="160"/>
      <c r="G60" s="160"/>
      <c r="H60" s="160" t="str">
        <f>'将来負担比率（分子）の構造'!K$48</f>
        <v>-</v>
      </c>
      <c r="I60" s="160"/>
      <c r="J60" s="160"/>
      <c r="K60" s="160" t="str">
        <f>'将来負担比率（分子）の構造'!L$48</f>
        <v>-</v>
      </c>
      <c r="L60" s="160"/>
      <c r="M60" s="160"/>
      <c r="N60" s="160" t="str">
        <f>'将来負担比率（分子）の構造'!M$48</f>
        <v>-</v>
      </c>
      <c r="O60" s="160"/>
      <c r="P60" s="160"/>
    </row>
    <row r="61" spans="1:16">
      <c r="A61" s="160" t="s">
        <v>30</v>
      </c>
      <c r="B61" s="160" t="str">
        <f>'将来負担比率（分子）の構造'!I$46</f>
        <v>-</v>
      </c>
      <c r="C61" s="160"/>
      <c r="D61" s="160"/>
      <c r="E61" s="160" t="str">
        <f>'将来負担比率（分子）の構造'!J$46</f>
        <v>-</v>
      </c>
      <c r="F61" s="160"/>
      <c r="G61" s="160"/>
      <c r="H61" s="160" t="str">
        <f>'将来負担比率（分子）の構造'!K$46</f>
        <v>-</v>
      </c>
      <c r="I61" s="160"/>
      <c r="J61" s="160"/>
      <c r="K61" s="160" t="str">
        <f>'将来負担比率（分子）の構造'!L$46</f>
        <v>-</v>
      </c>
      <c r="L61" s="160"/>
      <c r="M61" s="160"/>
      <c r="N61" s="160" t="str">
        <f>'将来負担比率（分子）の構造'!M$46</f>
        <v>-</v>
      </c>
      <c r="O61" s="160"/>
      <c r="P61" s="160"/>
    </row>
    <row r="62" spans="1:16">
      <c r="A62" s="160" t="s">
        <v>29</v>
      </c>
      <c r="B62" s="160">
        <f>'将来負担比率（分子）の構造'!I$45</f>
        <v>3378</v>
      </c>
      <c r="C62" s="160"/>
      <c r="D62" s="160"/>
      <c r="E62" s="160">
        <f>'将来負担比率（分子）の構造'!J$45</f>
        <v>3092</v>
      </c>
      <c r="F62" s="160"/>
      <c r="G62" s="160"/>
      <c r="H62" s="160">
        <f>'将来負担比率（分子）の構造'!K$45</f>
        <v>3048</v>
      </c>
      <c r="I62" s="160"/>
      <c r="J62" s="160"/>
      <c r="K62" s="160">
        <f>'将来負担比率（分子）の構造'!L$45</f>
        <v>3030</v>
      </c>
      <c r="L62" s="160"/>
      <c r="M62" s="160"/>
      <c r="N62" s="160">
        <f>'将来負担比率（分子）の構造'!M$45</f>
        <v>2724</v>
      </c>
      <c r="O62" s="160"/>
      <c r="P62" s="160"/>
    </row>
    <row r="63" spans="1:16">
      <c r="A63" s="160" t="s">
        <v>28</v>
      </c>
      <c r="B63" s="160">
        <f>'将来負担比率（分子）の構造'!I$44</f>
        <v>114</v>
      </c>
      <c r="C63" s="160"/>
      <c r="D63" s="160"/>
      <c r="E63" s="160">
        <f>'将来負担比率（分子）の構造'!J$44</f>
        <v>86</v>
      </c>
      <c r="F63" s="160"/>
      <c r="G63" s="160"/>
      <c r="H63" s="160">
        <f>'将来負担比率（分子）の構造'!K$44</f>
        <v>876</v>
      </c>
      <c r="I63" s="160"/>
      <c r="J63" s="160"/>
      <c r="K63" s="160">
        <f>'将来負担比率（分子）の構造'!L$44</f>
        <v>2225</v>
      </c>
      <c r="L63" s="160"/>
      <c r="M63" s="160"/>
      <c r="N63" s="160">
        <f>'将来負担比率（分子）の構造'!M$44</f>
        <v>2230</v>
      </c>
      <c r="O63" s="160"/>
      <c r="P63" s="160"/>
    </row>
    <row r="64" spans="1:16">
      <c r="A64" s="160" t="s">
        <v>27</v>
      </c>
      <c r="B64" s="160">
        <f>'将来負担比率（分子）の構造'!I$43</f>
        <v>3866</v>
      </c>
      <c r="C64" s="160"/>
      <c r="D64" s="160"/>
      <c r="E64" s="160">
        <f>'将来負担比率（分子）の構造'!J$43</f>
        <v>3658</v>
      </c>
      <c r="F64" s="160"/>
      <c r="G64" s="160"/>
      <c r="H64" s="160">
        <f>'将来負担比率（分子）の構造'!K$43</f>
        <v>3609</v>
      </c>
      <c r="I64" s="160"/>
      <c r="J64" s="160"/>
      <c r="K64" s="160">
        <f>'将来負担比率（分子）の構造'!L$43</f>
        <v>3495</v>
      </c>
      <c r="L64" s="160"/>
      <c r="M64" s="160"/>
      <c r="N64" s="160">
        <f>'将来負担比率（分子）の構造'!M$43</f>
        <v>3296</v>
      </c>
      <c r="O64" s="160"/>
      <c r="P64" s="160"/>
    </row>
    <row r="65" spans="1:16">
      <c r="A65" s="160" t="s">
        <v>26</v>
      </c>
      <c r="B65" s="160">
        <f>'将来負担比率（分子）の構造'!I$42</f>
        <v>136</v>
      </c>
      <c r="C65" s="160"/>
      <c r="D65" s="160"/>
      <c r="E65" s="160">
        <f>'将来負担比率（分子）の構造'!J$42</f>
        <v>120</v>
      </c>
      <c r="F65" s="160"/>
      <c r="G65" s="160"/>
      <c r="H65" s="160">
        <f>'将来負担比率（分子）の構造'!K$42</f>
        <v>107</v>
      </c>
      <c r="I65" s="160"/>
      <c r="J65" s="160"/>
      <c r="K65" s="160">
        <f>'将来負担比率（分子）の構造'!L$42</f>
        <v>96</v>
      </c>
      <c r="L65" s="160"/>
      <c r="M65" s="160"/>
      <c r="N65" s="160">
        <f>'将来負担比率（分子）の構造'!M$42</f>
        <v>82</v>
      </c>
      <c r="O65" s="160"/>
      <c r="P65" s="160"/>
    </row>
    <row r="66" spans="1:16">
      <c r="A66" s="160" t="s">
        <v>25</v>
      </c>
      <c r="B66" s="160">
        <f>'将来負担比率（分子）の構造'!I$41</f>
        <v>18396</v>
      </c>
      <c r="C66" s="160"/>
      <c r="D66" s="160"/>
      <c r="E66" s="160">
        <f>'将来負担比率（分子）の構造'!J$41</f>
        <v>18128</v>
      </c>
      <c r="F66" s="160"/>
      <c r="G66" s="160"/>
      <c r="H66" s="160">
        <f>'将来負担比率（分子）の構造'!K$41</f>
        <v>18004</v>
      </c>
      <c r="I66" s="160"/>
      <c r="J66" s="160"/>
      <c r="K66" s="160">
        <f>'将来負担比率（分子）の構造'!L$41</f>
        <v>18515</v>
      </c>
      <c r="L66" s="160"/>
      <c r="M66" s="160"/>
      <c r="N66" s="160">
        <f>'将来負担比率（分子）の構造'!M$41</f>
        <v>18825</v>
      </c>
      <c r="O66" s="160"/>
      <c r="P66" s="160"/>
    </row>
    <row r="67" spans="1:16">
      <c r="A67" s="160" t="s">
        <v>69</v>
      </c>
      <c r="B67" s="160" t="e">
        <f>NA()</f>
        <v>#N/A</v>
      </c>
      <c r="C67" s="160">
        <f>IF(ISNUMBER('将来負担比率（分子）の構造'!I$53), IF('将来負担比率（分子）の構造'!I$53 &lt; 0, 0, '将来負担比率（分子）の構造'!I$53), NA())</f>
        <v>5300</v>
      </c>
      <c r="D67" s="160" t="e">
        <f>NA()</f>
        <v>#N/A</v>
      </c>
      <c r="E67" s="160" t="e">
        <f>NA()</f>
        <v>#N/A</v>
      </c>
      <c r="F67" s="160">
        <f>IF(ISNUMBER('将来負担比率（分子）の構造'!J$53), IF('将来負担比率（分子）の構造'!J$53 &lt; 0, 0, '将来負担比率（分子）の構造'!J$53), NA())</f>
        <v>4221</v>
      </c>
      <c r="G67" s="160" t="e">
        <f>NA()</f>
        <v>#N/A</v>
      </c>
      <c r="H67" s="160" t="e">
        <f>NA()</f>
        <v>#N/A</v>
      </c>
      <c r="I67" s="160">
        <f>IF(ISNUMBER('将来負担比率（分子）の構造'!K$53), IF('将来負担比率（分子）の構造'!K$53 &lt; 0, 0, '将来負担比率（分子）の構造'!K$53), NA())</f>
        <v>4799</v>
      </c>
      <c r="J67" s="160" t="e">
        <f>NA()</f>
        <v>#N/A</v>
      </c>
      <c r="K67" s="160" t="e">
        <f>NA()</f>
        <v>#N/A</v>
      </c>
      <c r="L67" s="160">
        <f>IF(ISNUMBER('将来負担比率（分子）の構造'!L$53), IF('将来負担比率（分子）の構造'!L$53 &lt; 0, 0, '将来負担比率（分子）の構造'!L$53), NA())</f>
        <v>6057</v>
      </c>
      <c r="M67" s="160" t="e">
        <f>NA()</f>
        <v>#N/A</v>
      </c>
      <c r="N67" s="160" t="e">
        <f>NA()</f>
        <v>#N/A</v>
      </c>
      <c r="O67" s="160">
        <f>IF(ISNUMBER('将来負担比率（分子）の構造'!M$53), IF('将来負担比率（分子）の構造'!M$53 &lt; 0, 0, '将来負担比率（分子）の構造'!M$53), NA())</f>
        <v>6075</v>
      </c>
      <c r="P67" s="160" t="e">
        <f>NA()</f>
        <v>#N/A</v>
      </c>
    </row>
    <row r="70" spans="1:16">
      <c r="A70" s="162" t="s">
        <v>70</v>
      </c>
      <c r="B70" s="162"/>
      <c r="C70" s="162"/>
      <c r="D70" s="162"/>
      <c r="E70" s="162"/>
      <c r="F70" s="162"/>
    </row>
    <row r="71" spans="1:16">
      <c r="A71" s="163"/>
      <c r="B71" s="163" t="str">
        <f>基金残高に係る経年分析!F54</f>
        <v>H27</v>
      </c>
      <c r="C71" s="163" t="str">
        <f>基金残高に係る経年分析!G54</f>
        <v>H28</v>
      </c>
      <c r="D71" s="163" t="str">
        <f>基金残高に係る経年分析!H54</f>
        <v>H29</v>
      </c>
    </row>
    <row r="72" spans="1:16">
      <c r="A72" s="163" t="s">
        <v>71</v>
      </c>
      <c r="B72" s="164">
        <f>基金残高に係る経年分析!F55</f>
        <v>2431</v>
      </c>
      <c r="C72" s="164">
        <f>基金残高に係る経年分析!G55</f>
        <v>2472</v>
      </c>
      <c r="D72" s="164">
        <f>基金残高に係る経年分析!H55</f>
        <v>2294</v>
      </c>
    </row>
    <row r="73" spans="1:16">
      <c r="A73" s="163" t="s">
        <v>72</v>
      </c>
      <c r="B73" s="164">
        <f>基金残高に係る経年分析!F56</f>
        <v>790</v>
      </c>
      <c r="C73" s="164">
        <f>基金残高に係る経年分析!G56</f>
        <v>790</v>
      </c>
      <c r="D73" s="164">
        <f>基金残高に係る経年分析!H56</f>
        <v>791</v>
      </c>
    </row>
    <row r="74" spans="1:16">
      <c r="A74" s="163" t="s">
        <v>73</v>
      </c>
      <c r="B74" s="164">
        <f>基金残高に係る経年分析!F57</f>
        <v>1440</v>
      </c>
      <c r="C74" s="164">
        <f>基金残高に係る経年分析!G57</f>
        <v>1529</v>
      </c>
      <c r="D74" s="164">
        <f>基金残高に係る経年分析!H57</f>
        <v>1445</v>
      </c>
    </row>
  </sheetData>
  <sheetProtection algorithmName="SHA-512" hashValue="V0w6UB706YsfNGH2bArGJOoDIJGncB5rMb/T5v51EVatqAOUO3EF5xZ3AGjKMmmUDnHOFDsWlVMAPswhDKstxw==" saltValue="KlG3NxChCToZC8eFXBSn+Q==" spinCount="100000" sheet="1" objects="1" scenarios="1"/>
  <phoneticPr fontId="2"/>
  <pageMargins left="0.78700000000000003" right="0.78700000000000003" top="0.98399999999999999" bottom="0.98399999999999999"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17</vt:i4>
      </vt:variant>
    </vt:vector>
  </HeadingPairs>
  <TitlesOfParts>
    <vt:vector size="17" baseType="lpstr">
      <vt:lpstr>総括表</vt:lpstr>
      <vt:lpstr>普通会計の状況</vt:lpstr>
      <vt:lpstr>各会計、関係団体の財政状況及び健全化判断比率</vt:lpstr>
      <vt:lpstr>財政比較分析表</vt:lpstr>
      <vt:lpstr>経常経費分析表（経常収支比率の分析）</vt:lpstr>
      <vt:lpstr>経常経費分析表（人件費・公債費・普通建設事業費の分析）</vt:lpstr>
      <vt:lpstr>性質別歳出決算分析表（住民一人当たりのコスト）</vt:lpstr>
      <vt:lpstr>目的別歳出決算分析表（住民一人当たりのコスト）</vt:lpstr>
      <vt:lpstr>実質収支比率等に係る経年分析</vt:lpstr>
      <vt:lpstr>連結実質赤字比率に係る赤字・黒字の構成分析</vt:lpstr>
      <vt:lpstr>実質公債費比率（分子）の構造</vt:lpstr>
      <vt:lpstr>将来負担比率（分子）の構造</vt:lpstr>
      <vt:lpstr>基金残高に係る経年分析</vt:lpstr>
      <vt:lpstr>公会計指標分析・財政指標組合せ分析表</vt:lpstr>
      <vt:lpstr>施設類型別ストック情報分析表①</vt:lpstr>
      <vt:lpstr>施設類型別ストック情報分析表②</vt:lpstr>
      <vt:lpstr>データシート</vt:lpstr>
    </vt:vector>
  </TitlesOfParts>
  <Manager>財務調査課</Manager>
  <Company>総務省</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財政状況資料集</dc:title>
  <dc:subject/>
  <dc:creator>財務調査課</dc:creator>
  <cp:keywords/>
  <dc:description/>
  <cp:lastModifiedBy> </cp:lastModifiedBy>
  <cp:lastPrinted>2019-10-28T01:54:08Z</cp:lastPrinted>
  <dcterms:created xsi:type="dcterms:W3CDTF">2019-02-14T04:38:47Z</dcterms:created>
  <dcterms:modified xsi:type="dcterms:W3CDTF">2019-10-28T04:27:18Z</dcterms:modified>
  <cp:category/>
</cp:coreProperties>
</file>